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E:\■ 신입사원 用\03 양식\01 보고서 양식\국토부 매뉴얼\기계설비관리\3. 성능점검\"/>
    </mc:Choice>
  </mc:AlternateContent>
  <bookViews>
    <workbookView xWindow="-120" yWindow="-120" windowWidth="29040" windowHeight="15720" tabRatio="955" activeTab="12"/>
  </bookViews>
  <sheets>
    <sheet name="정보입력-Rev.2" sheetId="1" r:id="rId1"/>
    <sheet name="II. 표지" sheetId="2" r:id="rId2"/>
    <sheet name="II. 결과보고서" sheetId="36" r:id="rId3"/>
    <sheet name="점검결과내역서" sheetId="4" r:id="rId4"/>
    <sheet name="III. 표지" sheetId="5" r:id="rId5"/>
    <sheet name="III. 기계설비성능점검표" sheetId="6" r:id="rId6"/>
    <sheet name="냉동기" sheetId="7" r:id="rId7"/>
    <sheet name="냉각탑" sheetId="8" r:id="rId8"/>
    <sheet name="축열조" sheetId="9" r:id="rId9"/>
    <sheet name="보일러" sheetId="10" r:id="rId10"/>
    <sheet name="열교환기" sheetId="11" r:id="rId11"/>
    <sheet name="팽창탱크" sheetId="12" r:id="rId12"/>
    <sheet name="펌프" sheetId="13" r:id="rId13"/>
    <sheet name="신재생에너지(지열)" sheetId="14" r:id="rId14"/>
    <sheet name="신재생에너지(태양열)" sheetId="35" r:id="rId15"/>
    <sheet name="신재생에너지(연료전지)" sheetId="15" r:id="rId16"/>
    <sheet name="패키지에어컨" sheetId="16" r:id="rId17"/>
    <sheet name="항온항습기" sheetId="17" r:id="rId18"/>
    <sheet name="공기조화기" sheetId="18" r:id="rId19"/>
    <sheet name="팬코일유닛" sheetId="19" r:id="rId20"/>
    <sheet name="환기" sheetId="20" r:id="rId21"/>
    <sheet name="공기조화기-열교환 효율 계산법" sheetId="21" state="hidden" r:id="rId22"/>
    <sheet name="필터" sheetId="22" r:id="rId23"/>
    <sheet name="위생기구" sheetId="23" r:id="rId24"/>
    <sheet name="급수급탕" sheetId="24" r:id="rId25"/>
    <sheet name="고저수조" sheetId="25" r:id="rId26"/>
    <sheet name="오배수우수" sheetId="26" r:id="rId27"/>
    <sheet name="오수정화" sheetId="27" r:id="rId28"/>
    <sheet name="물재이용" sheetId="28" r:id="rId29"/>
    <sheet name="물재이용-중수도 수질기준" sheetId="29" state="hidden" r:id="rId30"/>
    <sheet name="배관" sheetId="30" r:id="rId31"/>
    <sheet name="덕트" sheetId="31" r:id="rId32"/>
    <sheet name="보온" sheetId="32" r:id="rId33"/>
    <sheet name="자동제어" sheetId="33" r:id="rId34"/>
    <sheet name="방음방진내진" sheetId="34" r:id="rId35"/>
  </sheets>
  <definedNames>
    <definedName name="_xlnm.Print_Area" localSheetId="2">'II. 결과보고서'!$A$1:$Y$38</definedName>
    <definedName name="_xlnm.Print_Area" localSheetId="1">'II. 표지'!$A$1:$X$35</definedName>
    <definedName name="_xlnm.Print_Area" localSheetId="5">'III. 기계설비성능점검표'!$A$1:$M$36</definedName>
    <definedName name="_xlnm.Print_Area" localSheetId="4">'III. 표지'!$A$1:$X$35</definedName>
    <definedName name="_xlnm.Print_Area" localSheetId="25">고저수조!$A$1:$X$127</definedName>
    <definedName name="_xlnm.Print_Area" localSheetId="18">공기조화기!$A$1:$X$275</definedName>
    <definedName name="_xlnm.Print_Area" localSheetId="21">'공기조화기-열교환 효율 계산법'!$A$1:$X$223</definedName>
    <definedName name="_xlnm.Print_Area" localSheetId="24">급수급탕!$A$1:$X$162</definedName>
    <definedName name="_xlnm.Print_Area" localSheetId="7">냉각탑!$A$1:$X$358</definedName>
    <definedName name="_xlnm.Print_Area" localSheetId="6">냉동기!$A$1:$X$688</definedName>
    <definedName name="_xlnm.Print_Area" localSheetId="31">덕트!$A$1:$X$214</definedName>
    <definedName name="_xlnm.Print_Area" localSheetId="28">물재이용!$A$1:$X$184</definedName>
    <definedName name="_xlnm.Print_Area" localSheetId="29">'물재이용-중수도 수질기준'!$A$1:$X$91</definedName>
    <definedName name="_xlnm.Print_Area" localSheetId="34">방음방진내진!$A$1:$X$161</definedName>
    <definedName name="_xlnm.Print_Area" localSheetId="30">배관!$A$1:$X$267</definedName>
    <definedName name="_xlnm.Print_Area" localSheetId="32">보온!$A$1:$X$281</definedName>
    <definedName name="_xlnm.Print_Area" localSheetId="9">보일러!$A$1:$X$382</definedName>
    <definedName name="_xlnm.Print_Area" localSheetId="15">'신재생에너지(연료전지)'!$A$1:$X$108</definedName>
    <definedName name="_xlnm.Print_Area" localSheetId="13">'신재생에너지(지열)'!$A$1:$X$115</definedName>
    <definedName name="_xlnm.Print_Area" localSheetId="14">'신재생에너지(태양열)'!$A$1:$X$109</definedName>
    <definedName name="_xlnm.Print_Area" localSheetId="10">열교환기!$A$1:$X$246</definedName>
    <definedName name="_xlnm.Print_Area" localSheetId="26">오배수우수!$A$1:$X$211</definedName>
    <definedName name="_xlnm.Print_Area" localSheetId="27">오수정화!$A$1:$X$131</definedName>
    <definedName name="_xlnm.Print_Area" localSheetId="23">위생기구!$A$1:$X$170</definedName>
    <definedName name="_xlnm.Print_Area" localSheetId="33">자동제어!$A$1:$X$212</definedName>
    <definedName name="_xlnm.Print_Area" localSheetId="3">점검결과내역서!$A$1:$Y$24</definedName>
    <definedName name="_xlnm.Print_Area" localSheetId="0">'정보입력-Rev.2'!$A$1:$O$11</definedName>
    <definedName name="_xlnm.Print_Area" localSheetId="8">축열조!$A$1:$X$237</definedName>
    <definedName name="_xlnm.Print_Area" localSheetId="16">패키지에어컨!$A$1:$X$193</definedName>
    <definedName name="_xlnm.Print_Area" localSheetId="19">팬코일유닛!$A$1:$X$221</definedName>
    <definedName name="_xlnm.Print_Area" localSheetId="11">팽창탱크!$A$1:$X$132</definedName>
    <definedName name="_xlnm.Print_Area" localSheetId="12">펌프!$A$1:$X$252</definedName>
    <definedName name="_xlnm.Print_Area" localSheetId="22">필터!$A$1:$X$160</definedName>
    <definedName name="_xlnm.Print_Area" localSheetId="17">항온항습기!$A$1:$X$197</definedName>
    <definedName name="_xlnm.Print_Area" localSheetId="20">환기!$A$1:$X$253</definedName>
    <definedName name="산출자" localSheetId="2">#REF!</definedName>
    <definedName name="산출자">#REF!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28" i="8" l="1"/>
  <c r="P328" i="8" s="1"/>
  <c r="H328" i="8"/>
  <c r="AD324" i="8"/>
  <c r="AD325" i="8" s="1"/>
  <c r="AD326" i="8" s="1"/>
  <c r="AD327" i="8" s="1"/>
  <c r="AD328" i="8" s="1"/>
  <c r="T261" i="32" l="1"/>
  <c r="P261" i="32"/>
  <c r="L261" i="32"/>
  <c r="H261" i="32"/>
  <c r="D261" i="32"/>
  <c r="T256" i="32"/>
  <c r="P256" i="32"/>
  <c r="L256" i="32"/>
  <c r="H256" i="32"/>
  <c r="D256" i="32"/>
  <c r="T250" i="32"/>
  <c r="P250" i="32"/>
  <c r="L250" i="32"/>
  <c r="H250" i="32"/>
  <c r="D250" i="32"/>
  <c r="T245" i="32"/>
  <c r="P245" i="32"/>
  <c r="L245" i="32"/>
  <c r="H245" i="32"/>
  <c r="D245" i="32"/>
  <c r="T239" i="32"/>
  <c r="P239" i="32"/>
  <c r="L239" i="32"/>
  <c r="H239" i="32"/>
  <c r="D239" i="32"/>
  <c r="T234" i="32"/>
  <c r="P234" i="32"/>
  <c r="L234" i="32"/>
  <c r="H234" i="32"/>
  <c r="D234" i="32"/>
  <c r="T201" i="31"/>
  <c r="P201" i="31"/>
  <c r="L201" i="31"/>
  <c r="H201" i="31"/>
  <c r="D201" i="31"/>
  <c r="T196" i="31"/>
  <c r="P196" i="31"/>
  <c r="L196" i="31"/>
  <c r="H196" i="31"/>
  <c r="D196" i="31"/>
  <c r="T190" i="31"/>
  <c r="P190" i="31"/>
  <c r="L190" i="31"/>
  <c r="H190" i="31"/>
  <c r="D190" i="31"/>
  <c r="T185" i="31"/>
  <c r="P185" i="31"/>
  <c r="L185" i="31"/>
  <c r="H185" i="31"/>
  <c r="D185" i="31"/>
  <c r="H242" i="20"/>
  <c r="H239" i="20"/>
  <c r="AL242" i="13"/>
  <c r="AB242" i="13"/>
  <c r="AQ241" i="13"/>
  <c r="AH241" i="13"/>
  <c r="AQ240" i="13"/>
  <c r="AH240" i="13"/>
  <c r="T239" i="13"/>
  <c r="L239" i="13"/>
  <c r="AD110" i="11"/>
  <c r="AD109" i="11"/>
  <c r="AF383" i="10"/>
  <c r="AE378" i="10"/>
  <c r="AE381" i="10" s="1"/>
  <c r="AE383" i="10" s="1"/>
  <c r="AC373" i="10"/>
  <c r="L682" i="7"/>
  <c r="L678" i="7"/>
  <c r="L674" i="7"/>
  <c r="L670" i="7"/>
  <c r="L638" i="7"/>
  <c r="L631" i="7"/>
  <c r="L626" i="7"/>
  <c r="L634" i="7" s="1"/>
  <c r="L594" i="7"/>
  <c r="L587" i="7"/>
  <c r="L590" i="7" s="1"/>
  <c r="L582" i="7"/>
  <c r="L548" i="7"/>
  <c r="L544" i="7"/>
  <c r="L541" i="7"/>
  <c r="L536" i="7"/>
  <c r="M244" i="11" l="1"/>
  <c r="M243" i="11" s="1"/>
  <c r="J244" i="11"/>
  <c r="P244" i="11" s="1"/>
  <c r="M233" i="11"/>
  <c r="M232" i="11" s="1"/>
  <c r="J233" i="11"/>
  <c r="J232" i="11" s="1"/>
  <c r="G232" i="11"/>
  <c r="P243" i="11" l="1"/>
  <c r="S244" i="11"/>
  <c r="P233" i="11"/>
  <c r="AA242" i="11"/>
  <c r="AA243" i="11" s="1"/>
  <c r="J243" i="11" s="1"/>
  <c r="P232" i="11" l="1"/>
  <c r="S233" i="11"/>
  <c r="AJ25" i="36" l="1"/>
  <c r="N30" i="36" l="1"/>
  <c r="N31" i="36"/>
  <c r="N32" i="36"/>
  <c r="N29" i="36"/>
  <c r="G30" i="36"/>
  <c r="G31" i="36"/>
  <c r="G32" i="36"/>
  <c r="G29" i="36"/>
  <c r="V204" i="30"/>
  <c r="R204" i="30"/>
  <c r="T204" i="30" s="1"/>
  <c r="O204" i="30"/>
  <c r="V203" i="30"/>
  <c r="R203" i="30"/>
  <c r="T203" i="30" s="1"/>
  <c r="O203" i="30"/>
  <c r="V202" i="30"/>
  <c r="R202" i="30"/>
  <c r="T202" i="30" s="1"/>
  <c r="O202" i="30"/>
  <c r="V201" i="30"/>
  <c r="R201" i="30"/>
  <c r="T201" i="30" s="1"/>
  <c r="O201" i="30"/>
  <c r="V200" i="30"/>
  <c r="R200" i="30"/>
  <c r="T200" i="30" s="1"/>
  <c r="O200" i="30"/>
  <c r="K192" i="30"/>
  <c r="H192" i="30"/>
  <c r="K191" i="30"/>
  <c r="H191" i="30"/>
  <c r="K190" i="30"/>
  <c r="H190" i="30"/>
  <c r="K189" i="30"/>
  <c r="H189" i="30"/>
  <c r="K188" i="30"/>
  <c r="H188" i="30"/>
  <c r="R10" i="36" l="1"/>
  <c r="R9" i="36"/>
  <c r="A34" i="36"/>
  <c r="S32" i="36"/>
  <c r="S30" i="36"/>
  <c r="S31" i="36"/>
  <c r="S29" i="36"/>
  <c r="G8" i="36"/>
  <c r="G6" i="36"/>
  <c r="S25" i="36"/>
  <c r="L4" i="35" l="1"/>
  <c r="C4" i="35"/>
  <c r="L4" i="34" l="1"/>
  <c r="L4" i="33"/>
  <c r="L4" i="32"/>
  <c r="L4" i="31"/>
  <c r="L4" i="30"/>
  <c r="L4" i="28"/>
  <c r="L4" i="27"/>
  <c r="L4" i="26"/>
  <c r="L4" i="25"/>
  <c r="L4" i="24"/>
  <c r="L4" i="23"/>
  <c r="L4" i="22"/>
  <c r="L4" i="20"/>
  <c r="L4" i="19"/>
  <c r="L4" i="18"/>
  <c r="L4" i="17"/>
  <c r="L4" i="16"/>
  <c r="L4" i="15"/>
  <c r="L4" i="14"/>
  <c r="L4" i="13"/>
  <c r="L4" i="12"/>
  <c r="L4" i="11"/>
  <c r="L4" i="10"/>
  <c r="L4" i="9"/>
  <c r="L4" i="8"/>
  <c r="L4" i="7"/>
  <c r="C6" i="1"/>
  <c r="G21" i="36" s="1"/>
  <c r="R11" i="36"/>
  <c r="T161" i="31" l="1"/>
  <c r="T160" i="31"/>
  <c r="T159" i="31"/>
  <c r="T158" i="31"/>
  <c r="T157" i="31"/>
  <c r="T156" i="31"/>
  <c r="T155" i="31"/>
  <c r="T154" i="31"/>
  <c r="AD495" i="7"/>
  <c r="AD494" i="7"/>
  <c r="AD496" i="7" l="1"/>
  <c r="AI224" i="13"/>
  <c r="AH224" i="13"/>
  <c r="AF224" i="13"/>
  <c r="G244" i="18" l="1"/>
  <c r="I241" i="18"/>
  <c r="G241" i="18"/>
  <c r="C4" i="34" l="1"/>
  <c r="C4" i="33"/>
  <c r="C4" i="32"/>
  <c r="AD161" i="31"/>
  <c r="AD160" i="31"/>
  <c r="AD159" i="31"/>
  <c r="AD158" i="31"/>
  <c r="AD157" i="31"/>
  <c r="AD156" i="31"/>
  <c r="AD155" i="31"/>
  <c r="AD154" i="31"/>
  <c r="C4" i="31"/>
  <c r="C4" i="30"/>
  <c r="C4" i="28"/>
  <c r="C4" i="27"/>
  <c r="C4" i="26"/>
  <c r="C4" i="25"/>
  <c r="C4" i="24"/>
  <c r="C4" i="23"/>
  <c r="C4" i="22"/>
  <c r="C4" i="20"/>
  <c r="C4" i="19"/>
  <c r="C4" i="18"/>
  <c r="C4" i="17"/>
  <c r="C4" i="16"/>
  <c r="C4" i="15"/>
  <c r="C4" i="14"/>
  <c r="Z225" i="13"/>
  <c r="C4" i="13"/>
  <c r="C4" i="12"/>
  <c r="C4" i="11"/>
  <c r="C4" i="10"/>
  <c r="C4" i="9"/>
  <c r="C4" i="8"/>
  <c r="C4" i="7"/>
  <c r="A27" i="6"/>
  <c r="J9" i="6"/>
  <c r="C9" i="6"/>
  <c r="P3" i="4"/>
  <c r="F3" i="4"/>
</calcChain>
</file>

<file path=xl/comments1.xml><?xml version="1.0" encoding="utf-8"?>
<comments xmlns="http://schemas.openxmlformats.org/spreadsheetml/2006/main">
  <authors>
    <author>김명철</author>
  </authors>
  <commentList>
    <comment ref="AA239" authorId="0" shapeId="0">
      <text>
        <r>
          <rPr>
            <b/>
            <sz val="9"/>
            <color indexed="81"/>
            <rFont val="돋움"/>
            <family val="3"/>
            <charset val="129"/>
          </rPr>
          <t>현황표에</t>
        </r>
        <r>
          <rPr>
            <b/>
            <sz val="9"/>
            <color indexed="81"/>
            <rFont val="Tahoma"/>
            <family val="2"/>
          </rPr>
          <t xml:space="preserve"> </t>
        </r>
        <r>
          <rPr>
            <b/>
            <sz val="9"/>
            <color indexed="81"/>
            <rFont val="돋움"/>
            <family val="3"/>
            <charset val="129"/>
          </rPr>
          <t>표시된</t>
        </r>
        <r>
          <rPr>
            <b/>
            <sz val="9"/>
            <color indexed="81"/>
            <rFont val="Tahoma"/>
            <family val="2"/>
          </rPr>
          <t xml:space="preserve"> 1</t>
        </r>
        <r>
          <rPr>
            <b/>
            <sz val="9"/>
            <color indexed="81"/>
            <rFont val="돋움"/>
            <family val="3"/>
            <charset val="129"/>
          </rPr>
          <t>차측</t>
        </r>
        <r>
          <rPr>
            <b/>
            <sz val="9"/>
            <color indexed="81"/>
            <rFont val="Tahoma"/>
            <family val="2"/>
          </rPr>
          <t xml:space="preserve"> </t>
        </r>
        <r>
          <rPr>
            <b/>
            <sz val="9"/>
            <color indexed="81"/>
            <rFont val="돋움"/>
            <family val="3"/>
            <charset val="129"/>
          </rPr>
          <t>온도에</t>
        </r>
        <r>
          <rPr>
            <b/>
            <sz val="9"/>
            <color indexed="81"/>
            <rFont val="Tahoma"/>
            <family val="2"/>
          </rPr>
          <t xml:space="preserve"> </t>
        </r>
        <r>
          <rPr>
            <b/>
            <sz val="9"/>
            <color indexed="81"/>
            <rFont val="돋움"/>
            <family val="3"/>
            <charset val="129"/>
          </rPr>
          <t>해당</t>
        </r>
        <r>
          <rPr>
            <b/>
            <sz val="9"/>
            <color indexed="81"/>
            <rFont val="Tahoma"/>
            <family val="2"/>
          </rPr>
          <t xml:space="preserve"> </t>
        </r>
        <r>
          <rPr>
            <b/>
            <sz val="9"/>
            <color indexed="81"/>
            <rFont val="돋움"/>
            <family val="3"/>
            <charset val="129"/>
          </rPr>
          <t>하는</t>
        </r>
        <r>
          <rPr>
            <b/>
            <sz val="9"/>
            <color indexed="81"/>
            <rFont val="Tahoma"/>
            <family val="2"/>
          </rPr>
          <t xml:space="preserve"> </t>
        </r>
        <r>
          <rPr>
            <b/>
            <sz val="9"/>
            <color indexed="81"/>
            <rFont val="돋움"/>
            <family val="3"/>
            <charset val="129"/>
          </rPr>
          <t>게이지</t>
        </r>
        <r>
          <rPr>
            <b/>
            <sz val="9"/>
            <color indexed="81"/>
            <rFont val="Tahoma"/>
            <family val="2"/>
          </rPr>
          <t xml:space="preserve"> </t>
        </r>
        <r>
          <rPr>
            <b/>
            <sz val="9"/>
            <color indexed="81"/>
            <rFont val="돋움"/>
            <family val="3"/>
            <charset val="129"/>
          </rPr>
          <t>압력</t>
        </r>
      </text>
    </comment>
    <comment ref="G241" authorId="0" shapeId="0">
      <text>
        <r>
          <rPr>
            <b/>
            <sz val="9"/>
            <color indexed="81"/>
            <rFont val="돋움"/>
            <family val="3"/>
            <charset val="129"/>
          </rPr>
          <t>열교환기</t>
        </r>
        <r>
          <rPr>
            <b/>
            <sz val="9"/>
            <color indexed="81"/>
            <rFont val="Tahoma"/>
            <family val="2"/>
          </rPr>
          <t xml:space="preserve"> </t>
        </r>
        <r>
          <rPr>
            <b/>
            <sz val="9"/>
            <color indexed="81"/>
            <rFont val="돋움"/>
            <family val="3"/>
            <charset val="129"/>
          </rPr>
          <t>명판</t>
        </r>
        <r>
          <rPr>
            <b/>
            <sz val="9"/>
            <color indexed="81"/>
            <rFont val="Tahoma"/>
            <family val="2"/>
          </rPr>
          <t xml:space="preserve"> </t>
        </r>
        <r>
          <rPr>
            <b/>
            <sz val="9"/>
            <color indexed="81"/>
            <rFont val="돋움"/>
            <family val="3"/>
            <charset val="129"/>
          </rPr>
          <t>온도</t>
        </r>
      </text>
    </comment>
    <comment ref="G242" authorId="0" shapeId="0">
      <text>
        <r>
          <rPr>
            <b/>
            <sz val="9"/>
            <color indexed="81"/>
            <rFont val="돋움"/>
            <family val="3"/>
            <charset val="129"/>
          </rPr>
          <t>열교환기</t>
        </r>
        <r>
          <rPr>
            <b/>
            <sz val="9"/>
            <color indexed="81"/>
            <rFont val="Tahoma"/>
            <family val="2"/>
          </rPr>
          <t xml:space="preserve"> </t>
        </r>
        <r>
          <rPr>
            <b/>
            <sz val="9"/>
            <color indexed="81"/>
            <rFont val="돋움"/>
            <family val="3"/>
            <charset val="129"/>
          </rPr>
          <t>명판</t>
        </r>
        <r>
          <rPr>
            <b/>
            <sz val="9"/>
            <color indexed="81"/>
            <rFont val="Tahoma"/>
            <family val="2"/>
          </rPr>
          <t xml:space="preserve"> </t>
        </r>
        <r>
          <rPr>
            <b/>
            <sz val="9"/>
            <color indexed="81"/>
            <rFont val="돋움"/>
            <family val="3"/>
            <charset val="129"/>
          </rPr>
          <t>온도</t>
        </r>
      </text>
    </comment>
    <comment ref="G243" authorId="0" shapeId="0">
      <text>
        <r>
          <rPr>
            <b/>
            <sz val="9"/>
            <color indexed="81"/>
            <rFont val="돋움"/>
            <family val="3"/>
            <charset val="129"/>
          </rPr>
          <t>증기유량</t>
        </r>
        <r>
          <rPr>
            <b/>
            <sz val="9"/>
            <color indexed="81"/>
            <rFont val="Tahoma"/>
            <family val="2"/>
          </rPr>
          <t xml:space="preserve"> </t>
        </r>
        <r>
          <rPr>
            <b/>
            <sz val="9"/>
            <color indexed="81"/>
            <rFont val="돋움"/>
            <family val="3"/>
            <charset val="129"/>
          </rPr>
          <t>계산값</t>
        </r>
      </text>
    </comment>
  </commentList>
</comments>
</file>

<file path=xl/comments2.xml><?xml version="1.0" encoding="utf-8"?>
<comments xmlns="http://schemas.openxmlformats.org/spreadsheetml/2006/main">
  <authors>
    <author>mypc</author>
  </authors>
  <commentList>
    <comment ref="C115" authorId="0" shapeId="0">
      <text>
        <r>
          <rPr>
            <b/>
            <sz val="9"/>
            <color indexed="81"/>
            <rFont val="돋움"/>
            <family val="3"/>
            <charset val="129"/>
          </rPr>
          <t>아래와</t>
        </r>
        <r>
          <rPr>
            <b/>
            <sz val="9"/>
            <color indexed="81"/>
            <rFont val="Tahoma"/>
            <family val="2"/>
          </rPr>
          <t xml:space="preserve"> </t>
        </r>
        <r>
          <rPr>
            <b/>
            <sz val="9"/>
            <color indexed="81"/>
            <rFont val="돋움"/>
            <family val="3"/>
            <charset val="129"/>
          </rPr>
          <t>같이</t>
        </r>
        <r>
          <rPr>
            <b/>
            <sz val="9"/>
            <color indexed="81"/>
            <rFont val="Tahoma"/>
            <family val="2"/>
          </rPr>
          <t xml:space="preserve"> </t>
        </r>
        <r>
          <rPr>
            <b/>
            <sz val="9"/>
            <color indexed="81"/>
            <rFont val="돋움"/>
            <family val="3"/>
            <charset val="129"/>
          </rPr>
          <t>수정</t>
        </r>
        <r>
          <rPr>
            <b/>
            <sz val="9"/>
            <color indexed="81"/>
            <rFont val="Tahoma"/>
            <family val="2"/>
          </rPr>
          <t xml:space="preserve"> </t>
        </r>
        <r>
          <rPr>
            <b/>
            <sz val="9"/>
            <color indexed="81"/>
            <rFont val="돋움"/>
            <family val="3"/>
            <charset val="129"/>
          </rPr>
          <t>함
안전밸브</t>
        </r>
        <r>
          <rPr>
            <b/>
            <sz val="9"/>
            <color indexed="81"/>
            <rFont val="Tahoma"/>
            <family val="2"/>
          </rPr>
          <t xml:space="preserve"> </t>
        </r>
        <r>
          <rPr>
            <b/>
            <sz val="9"/>
            <color indexed="81"/>
            <rFont val="돋움"/>
            <family val="3"/>
            <charset val="129"/>
          </rPr>
          <t>누설</t>
        </r>
        <r>
          <rPr>
            <b/>
            <sz val="9"/>
            <color indexed="81"/>
            <rFont val="Tahoma"/>
            <family val="2"/>
          </rPr>
          <t xml:space="preserve"> </t>
        </r>
        <r>
          <rPr>
            <b/>
            <sz val="9"/>
            <color indexed="81"/>
            <rFont val="돋움"/>
            <family val="3"/>
            <charset val="129"/>
          </rPr>
          <t>부위</t>
        </r>
        <r>
          <rPr>
            <b/>
            <sz val="9"/>
            <color indexed="81"/>
            <rFont val="Tahoma"/>
            <family val="2"/>
          </rPr>
          <t xml:space="preserve"> </t>
        </r>
        <r>
          <rPr>
            <b/>
            <sz val="9"/>
            <color indexed="81"/>
            <rFont val="돋움"/>
            <family val="3"/>
            <charset val="129"/>
          </rPr>
          <t>없을</t>
        </r>
        <r>
          <rPr>
            <b/>
            <sz val="9"/>
            <color indexed="81"/>
            <rFont val="Tahoma"/>
            <family val="2"/>
          </rPr>
          <t xml:space="preserve"> </t>
        </r>
        <r>
          <rPr>
            <b/>
            <sz val="9"/>
            <color indexed="81"/>
            <rFont val="돋움"/>
            <family val="3"/>
            <charset val="129"/>
          </rPr>
          <t>것</t>
        </r>
        <r>
          <rPr>
            <b/>
            <sz val="9"/>
            <color indexed="81"/>
            <rFont val="Tahoma"/>
            <family val="2"/>
          </rPr>
          <t xml:space="preserve"> -&gt; </t>
        </r>
        <r>
          <rPr>
            <b/>
            <sz val="9"/>
            <color indexed="81"/>
            <rFont val="돋움"/>
            <family val="3"/>
            <charset val="129"/>
          </rPr>
          <t>매뉴얼</t>
        </r>
        <r>
          <rPr>
            <b/>
            <sz val="9"/>
            <color indexed="81"/>
            <rFont val="Tahoma"/>
            <family val="2"/>
          </rPr>
          <t xml:space="preserve"> </t>
        </r>
        <r>
          <rPr>
            <b/>
            <sz val="9"/>
            <color indexed="81"/>
            <rFont val="돋움"/>
            <family val="3"/>
            <charset val="129"/>
          </rPr>
          <t>대로</t>
        </r>
        <r>
          <rPr>
            <b/>
            <sz val="9"/>
            <color indexed="81"/>
            <rFont val="Tahoma"/>
            <family val="2"/>
          </rPr>
          <t xml:space="preserve"> </t>
        </r>
        <r>
          <rPr>
            <b/>
            <sz val="9"/>
            <color indexed="81"/>
            <rFont val="돋움"/>
            <family val="3"/>
            <charset val="129"/>
          </rPr>
          <t>누설</t>
        </r>
        <r>
          <rPr>
            <b/>
            <sz val="9"/>
            <color indexed="81"/>
            <rFont val="Tahoma"/>
            <family val="2"/>
          </rPr>
          <t xml:space="preserve"> </t>
        </r>
        <r>
          <rPr>
            <b/>
            <sz val="9"/>
            <color indexed="81"/>
            <rFont val="돋움"/>
            <family val="3"/>
            <charset val="129"/>
          </rPr>
          <t>부위</t>
        </r>
        <r>
          <rPr>
            <b/>
            <sz val="9"/>
            <color indexed="81"/>
            <rFont val="Tahoma"/>
            <family val="2"/>
          </rPr>
          <t xml:space="preserve"> </t>
        </r>
        <r>
          <rPr>
            <b/>
            <sz val="9"/>
            <color indexed="81"/>
            <rFont val="돋움"/>
            <family val="3"/>
            <charset val="129"/>
          </rPr>
          <t>없을</t>
        </r>
        <r>
          <rPr>
            <b/>
            <sz val="9"/>
            <color indexed="81"/>
            <rFont val="Tahoma"/>
            <family val="2"/>
          </rPr>
          <t xml:space="preserve"> </t>
        </r>
        <r>
          <rPr>
            <b/>
            <sz val="9"/>
            <color indexed="81"/>
            <rFont val="돋움"/>
            <family val="3"/>
            <charset val="129"/>
          </rPr>
          <t>것</t>
        </r>
      </text>
    </comment>
  </commentList>
</comments>
</file>

<file path=xl/sharedStrings.xml><?xml version="1.0" encoding="utf-8"?>
<sst xmlns="http://schemas.openxmlformats.org/spreadsheetml/2006/main" count="5794" uniqueCount="2079">
  <si>
    <r>
      <rPr>
        <sz val="11"/>
        <color rgb="FF000000"/>
        <rFont val="Calibri"/>
        <family val="2"/>
      </rPr>
      <t>·</t>
    </r>
    <r>
      <rPr>
        <sz val="11"/>
        <color rgb="FF000000"/>
        <rFont val="KoPub돋움체 Light"/>
        <family val="1"/>
        <charset val="129"/>
      </rPr>
      <t xml:space="preserve"> 서포트의 기능을 하지 못할 
  정도의 부식이나 녹이 발생
  한 경우</t>
    </r>
  </si>
  <si>
    <t xml:space="preserve"> - 정격 운전 기준 이전 성능점검 열교환 효율 대비 금년 성능점검 열교환 효율이 90% 이상인가
   ※ 최초 점검 시 제조사 기준 대비 확인함</t>
  </si>
  <si>
    <r>
      <t>선호되는 운전 범위에서의 모든 승인시험의 경우에 회전 주파수(루)와 날개 통과 주파수(f</t>
    </r>
    <r>
      <rPr>
        <vertAlign val="subscript"/>
        <sz val="8"/>
        <color rgb="FF000000"/>
        <rFont val="KoPub돋움체 Light"/>
        <family val="1"/>
        <charset val="129"/>
      </rPr>
      <t>n</t>
    </r>
    <r>
      <rPr>
        <sz val="8"/>
        <color rgb="FF000000"/>
        <rFont val="KoPub돋움체 Light"/>
        <family val="1"/>
        <charset val="129"/>
      </rPr>
      <t>·z</t>
    </r>
    <r>
      <rPr>
        <vertAlign val="subscript"/>
        <sz val="8"/>
        <color rgb="FF000000"/>
        <rFont val="KoPub돋움체 Light"/>
        <family val="1"/>
        <charset val="129"/>
      </rPr>
      <t>i</t>
    </r>
    <r>
      <rPr>
        <sz val="8"/>
        <color rgb="FF000000"/>
        <rFont val="KoPub돋움체 Light"/>
        <family val="1"/>
        <charset val="129"/>
      </rPr>
      <t>)에 대해 필터된 값</t>
    </r>
    <r>
      <rPr>
        <vertAlign val="superscript"/>
        <sz val="8"/>
        <color rgb="FF000000"/>
        <rFont val="KoPub돋움체 Light"/>
        <family val="1"/>
        <charset val="129"/>
      </rPr>
      <t>c</t>
    </r>
    <r>
      <rPr>
        <sz val="8"/>
        <color rgb="FF000000"/>
        <rFont val="KoPub돋움체 Light"/>
        <family val="1"/>
        <charset val="129"/>
      </rPr>
      <t xml:space="preserve"> 각각은 이들 값이어야 한다.</t>
    </r>
  </si>
  <si>
    <r>
      <rPr>
        <sz val="11"/>
        <color rgb="FF000000"/>
        <rFont val="Calibri"/>
        <family val="2"/>
      </rPr>
      <t>·</t>
    </r>
    <r>
      <rPr>
        <sz val="11"/>
        <color rgb="FF000000"/>
        <rFont val="KoPub돋움체 Light"/>
        <family val="1"/>
        <charset val="129"/>
      </rPr>
      <t xml:space="preserve"> 검사대상기기가 아닌 경우 
  보일러운전 상태에서 수면
  계 최하단부(안전수위) 이하
  일 때 경보가 발생되지 않을
  경우</t>
    </r>
  </si>
  <si>
    <t xml:space="preserve"> - 물의 재이용 촉진 및 지원에 관한 법률
 제9조(중수도의 설치·관리) ① 다음 각 호의 어느 하나에 해당하는 시설물을 신축(대통령령으로 정하는 규모 이상으로 증축·개축 또는 재촉하는 경우를 포함한다. 이하 이 조에서 같다)하거나 개발사업을 시행하려는 자는 환경부령으로 정하는 바에 따라 단독 또는 공동으로 물 사용량의 10% 이상을 재이용할 수 있도록 중수도를 설치·운영하여야 하며, 중수도의 설치 결과를 특별자치시장·특별자치도지사·시장·군수·구청장에게 신고하여야 한다.
 다만, 물사용량의 10% 이상을 하·폐수처리수 재처리수로 공급받거나 빗물을 이용하는 자의 경우에는 그러하지 아니한다. &lt;개정 2013,816, 2015,3,27&gt;
 1. 『공중위생관리법』 제2조제1항제2호에 따른 숙박업 또는 같은 항 제3호에 따른
　 목욕장업에 사용되는 시설로서 건축 연면적이 6만제곱미터 이상인 시설물
 2. 『산업집적활성화 및 공장설립에 관한 법률』 제2조제1호에 따른 공장으로서
　 1일 폐수배출량이 1천500㎥ 이상인 시설물
 2의2. 『건축법』 제2조제2항제25호에 따른 발전시설로서 1일 폐수배출량이 1천500㎥
　 이상인 시설물
 3. 『관광진흥법』 제2조제7호에 따른 관광단지의 개발사업
 4. 『도시개발법』 제2조제1항제2호에 따른 도시개발사업
 5. 『산업입지 및 개발에 관한 법류』 제2조제6호에 따른 산업단지개발사업
 6. 『택지개발촉진법』에 따른 택지개발사업
 7. 그 밖에 대통령령으로 정하는 종류 및 규모 이상의 시설물 또는 개발사업
② 제1항에도 불구하고 같은 항 제3호부터 제7호까지의 개발사업은 다음 각 호의 어느 하나에 해당하는 자가 시행하는 경우에만 적용한다.
　1. 국가 또는 지방자치단체
　2. 『공공기관의 운영에 관한 법률』 제5조에 따른 공기업
　3. 『지방공기업법』 제3조에 따른 지방공기업
⑥ 중소도의 소유자 또는 관리자는 환경부령으로 정하는 바에 따라 중수도의 안정성 및 수질 등을 분기별로 검사하고, 그 결과를 특별자치시장·특별자치도지사·시장·군수·구청장에게 통보하여야 한다.</t>
  </si>
  <si>
    <t xml:space="preserve"> - 경보관리, 데이터 조회 및 수집이 되고 분석하여 적용하는지 여부 확인</t>
  </si>
  <si>
    <t xml:space="preserve"> - 반송설비(펌프, 송풍기 등) 가동 중 밸브 또는 댐퍼가 닫혀 있진 않는가</t>
  </si>
  <si>
    <t xml:space="preserve"> - 정격 운전 기준 이전 성능점검 열교환 효율 대비 금년 성능점검 열교환 효율이 90% 이상인가
　 ※ 최초 점검 시 제조사 기준 대비 확인함</t>
  </si>
  <si>
    <r>
      <rPr>
        <sz val="11"/>
        <color rgb="FF000000"/>
        <rFont val="Calibri"/>
        <family val="2"/>
      </rPr>
      <t>·</t>
    </r>
    <r>
      <rPr>
        <sz val="11"/>
        <color rgb="FF000000"/>
        <rFont val="KoPub돋움체 Light"/>
        <family val="1"/>
        <charset val="129"/>
      </rPr>
      <t xml:space="preserve"> 검사대상기기가 아닌 경우 
  보일러 운전 상태에서 화염 
  검출기를 제거했을 때 연소 
  이상이 발생하며, 경보가 
  발생 되지 않을 경우</t>
    </r>
  </si>
  <si>
    <t xml:space="preserve"> - 기계설비 유지관리기준 별지 제2호서식에 따라 적정하게 작성되었는가</t>
  </si>
  <si>
    <t xml:space="preserve"> - 해당 공기조화기 댐퍼의 자동제어 지시값과 현장 전동댐퍼 동작 확인</t>
  </si>
  <si>
    <t xml:space="preserve"> · 물의 재이용 촉진 및 지원에 관한 법률 시행규칙
제9조(중수도의 안정성 및 수질검사 등) ① 중수도의 소유자 또는 관리자는 법 제9조제6항에 다라 중소도의 수질검사를 하는 경우에는 다음 각 호의 자에게 수질검사를 하게 하여야 한다.
　1. 『환경분야 시험·검사 등에 관한 법률』 제16조에 따른 측정대행업자
　2. 특별시·광역시·도 및 특별자치도의 보건환경연구원장
　3. 유역환경청장 또는 지방환경청장
② 중수도의 소유자 및 관리자는 법 제9조제6항에 따라 중수도의 수질검사 결과를 통보하는 때에는 별지 제5호서식에 따른 수질검사 결과통보서에 제1항에 따른 수질검사서를 첨부하여야 한다.</t>
  </si>
  <si>
    <t>20% 이상 40% 미만</t>
  </si>
  <si>
    <t>⑧ 열교환 효율 계산법</t>
  </si>
  <si>
    <t>총인
(T-P)
(mg/L)</t>
  </si>
  <si>
    <t xml:space="preserve"> - VD 개폐 상태 확인</t>
  </si>
  <si>
    <t>결합 잔류
염소 (mg/L)</t>
  </si>
  <si>
    <t xml:space="preserve"> - 송풍기 운전 시 청음</t>
  </si>
  <si>
    <t>염화물
(mgCI/L)</t>
  </si>
  <si>
    <t xml:space="preserve"> - 증기의 누설이 있는가</t>
  </si>
  <si>
    <t xml:space="preserve"> - 수위센서 지시값 확인</t>
  </si>
  <si>
    <t>유지관리자 (삭제 금지)</t>
  </si>
  <si>
    <t>중수도
용도별
수질
기준</t>
  </si>
  <si>
    <t>수소 이온
농도 (pH)</t>
  </si>
  <si>
    <t>③ 동파 방지 조치 상태</t>
  </si>
  <si>
    <t>7년 초과 10년 이하</t>
  </si>
  <si>
    <t>② 파손, 변형, 악취 여부</t>
  </si>
  <si>
    <t>④ 볼륨댐퍼 개ㆍ폐쇄 상태</t>
  </si>
  <si>
    <t xml:space="preserve">    &lt; 조치필요사항 &gt;</t>
  </si>
  <si>
    <t>④ 볼륨댐퍼 개·폐쇄 상태</t>
  </si>
  <si>
    <t>5% 초과 20% 미만</t>
  </si>
  <si>
    <t xml:space="preserve"> - 변위에 여유가 있을 것</t>
  </si>
  <si>
    <t>위생기구설비 성능점검표</t>
  </si>
  <si>
    <t>③ 급탕 안전밸브 설정 상태</t>
  </si>
  <si>
    <t xml:space="preserve"> - 연소상태는 적정한가</t>
  </si>
  <si>
    <t>⑧ 배기가스 성분 측정</t>
  </si>
  <si>
    <t>외관점검
(파손,변형,악취)</t>
  </si>
  <si>
    <t>점검현장 
개    요</t>
  </si>
  <si>
    <t>25.2.3 가스용보일러</t>
  </si>
  <si>
    <t xml:space="preserve"> - 컨트롤 판넬 육안점검</t>
  </si>
  <si>
    <t xml:space="preserve">  &lt; 조치필요사항 &gt;
</t>
  </si>
  <si>
    <t>측정위치
(샤프트 No.)</t>
  </si>
  <si>
    <t>오·배수설비 성능점검 기록표</t>
  </si>
  <si>
    <t>⑨ 에너지 사용량 분석</t>
  </si>
  <si>
    <t>1) 일반적인 배출허용기준</t>
  </si>
  <si>
    <t xml:space="preserve">    에너지 사용량 분석</t>
  </si>
  <si>
    <t>위생기구 상태 및 동작 확인</t>
  </si>
  <si>
    <t>자동제어확인
(수위센서동작)</t>
  </si>
  <si>
    <t>추정 잔존수명
(연수)</t>
  </si>
  <si>
    <t>유지관리 
점검표 
사진</t>
  </si>
  <si>
    <t>오수정화설비 성능점검표</t>
  </si>
  <si>
    <t>· 소음이 발생할 경우</t>
  </si>
  <si>
    <t>펌프 외관상태 및 동작확인</t>
  </si>
  <si>
    <t>오수정화 및
물 재이용설비</t>
  </si>
  <si>
    <t>· 댐퍼 보수 또는 교체</t>
  </si>
  <si>
    <t>· 저장 기록 없는 경우</t>
  </si>
  <si>
    <t>· 자동제어 시스템 보수</t>
  </si>
  <si>
    <t>· 급수배관계통 압력 조정</t>
  </si>
  <si>
    <t>· 조정이 잘못된 댐퍼</t>
  </si>
  <si>
    <t>· 보수 또는 베어링 교체</t>
  </si>
  <si>
    <t>· 최신 버전이 아닌 경우</t>
  </si>
  <si>
    <t>· 댐퍼 개도율 재조정</t>
  </si>
  <si>
    <t>· 수위센서 보수 또는 교체</t>
  </si>
  <si>
    <t>· 열누출 부위가 있는 경우</t>
  </si>
  <si>
    <t>· 보온재 훼손 또는 탈락</t>
  </si>
  <si>
    <t>· 증기 누설이 발생할 경우</t>
  </si>
  <si>
    <t>· 수전 보수 또는 교체</t>
  </si>
  <si>
    <t>· 동파방지장치 미동작</t>
  </si>
  <si>
    <t>· 고장으로 인한 미작동</t>
  </si>
  <si>
    <t xml:space="preserve"> - 정상적으로 동작할 것</t>
  </si>
  <si>
    <t xml:space="preserve">  &lt; 조치필요사항 &gt;</t>
  </si>
  <si>
    <t>자동제어설비 성능점검표</t>
  </si>
  <si>
    <t>오수정화 및 물재이용설비</t>
  </si>
  <si>
    <t>① 유지관리 점검표 확인</t>
  </si>
  <si>
    <t>② 노후 및 부식 상태</t>
  </si>
  <si>
    <t>패키지 에어컨 성능점검표</t>
  </si>
  <si>
    <t>④ 과열차단기 작동 상태</t>
  </si>
  <si>
    <t>점검대상 기계설비 종류</t>
  </si>
  <si>
    <t>오·배수통기 및 우수배수설비</t>
  </si>
  <si>
    <t xml:space="preserve"> - 정상적으로 가동할 것</t>
  </si>
  <si>
    <t xml:space="preserve"> - 부식 흔적이 있는가</t>
  </si>
  <si>
    <t>④ 동파방지 장치 작동 상태</t>
  </si>
  <si>
    <t>⑥ 폐열회수장치 작동 상태</t>
  </si>
  <si>
    <t xml:space="preserve">「기계설비법」제17조제3항에 따라 기계설비 성능점검 결과보고서를 제출합니다. </t>
  </si>
  <si>
    <t xml:space="preserve"> - 최근 년도의 에너지 사용량이 이전 년도에 비해 현저하게 증가하지 않을 것</t>
  </si>
  <si>
    <t xml:space="preserve"> 비고
　1. 항목별 수질검사 방법은 다음과 같다.
　 가. 총대장균군수, 부유물질(SS), 생물화학적산소요구량(BOD), 색도, 총질소(T-N)
　 수도이온농도(pH), 염화물은 『환경분야 시험·검사 등에 관한 법률』 제6조제1항
　 제5호에 따른 수질오염물질 공정시험기준에 따라 검사해야 한다. 다만, 총대장균
　 군수는 최적확수(最適確數) 시험법 또는 막여과 시험법으로 하고, 부유물질(SS)
　 은 유리섬유 거름종이법으로 해야한다.
　 나. 결합잔류염소, 탁도, 냄새는 『환경분야 시험·검사 등에 관한 법률』 제6조제1항
　 제6호에 따른 먹는물 공정시험 기준에 따라 검사해야 한다
　2. 공업용수의 수질기준은 산업용수로 사용하는 경웨 적용하며, 다회순환냉각수,
　 공정수(工程水), 보일러용수 등은 수요처와 협의하여 수질을 정할 수 있다.</t>
  </si>
  <si>
    <t>소음 경우 &lt;실내허용소음기준(KCS 31 50 10 05(1.1) 표 1.1-1&gt;에 따라 측정값 비교한 결과 기준값을 다소 초과하는 부분이 있으나 상시 운전소음 수준이며 성능유지 또는 운영상 문제가 없어 적합함.
풍량 측정값은 설계값 대비 차이가 다소 발생하는 부분 있으나, 점검 시점까지 문제없이 사용해 왔고 성능유지 또는 운영상 문제가 없어 적합함.</t>
  </si>
  <si>
    <t xml:space="preserve">    * 기계설비 기술기준 [별표 5] 급수·급탕설비의 설계 및 시공 기준
　　표 2. 위생기구의 필요 급수압력과 유량에서 제시하는 최저필요수압 이상인가
　* 층별 감압밸브가 설치되어 있는  경우 최고급수압력이 245kPa 이내인가
　　※ 비고 참조</t>
  </si>
  <si>
    <t xml:space="preserve"> - 오·배수, 통기관, 우수배관 연결부분이 틈새, 파손, 변위 등 확인</t>
  </si>
  <si>
    <t xml:space="preserve">  2. 점검결과에는 [적합 ○, 부적합 ×, 해당없음 /]을 표기한다. </t>
  </si>
  <si>
    <r>
      <rPr>
        <sz val="11"/>
        <color rgb="FF000000"/>
        <rFont val="Calibri"/>
        <family val="2"/>
      </rPr>
      <t>·</t>
    </r>
    <r>
      <rPr>
        <sz val="11"/>
        <color rgb="FF000000"/>
        <rFont val="KoPub돋움체 Light"/>
        <family val="1"/>
        <charset val="129"/>
      </rPr>
      <t xml:space="preserve"> 정격 운전 기준 이전 성능
  점검 열교환 효율 대비 금년
  성능점검 열교환 효율이 
  90% 미만인 경우</t>
    </r>
  </si>
  <si>
    <t>b. 권고값, 잘못된 경보와 비상 정지를 방지하기 위해 진동크기는 경보 또는 비상 정지 발행 전 약 10초 동안</t>
  </si>
  <si>
    <r>
      <rPr>
        <sz val="11"/>
        <color rgb="FF000000"/>
        <rFont val="Calibri"/>
        <family val="2"/>
      </rPr>
      <t>·</t>
    </r>
    <r>
      <rPr>
        <sz val="11"/>
        <color rgb="FF000000"/>
        <rFont val="KoPub돋움체 Light"/>
        <family val="1"/>
        <charset val="129"/>
      </rPr>
      <t xml:space="preserve"> 팽창배관이 연결되어 있지 
  않고, 냉온수 온도가 상이
  하며 차단밸브가 정상 작동
  되지 않는 경우</t>
    </r>
  </si>
  <si>
    <t>1. 유지관리지침서 및 기계설비 유지관리 및 성능점검 대상 현황표와의 적합여부를 참고하여 점검결과를 작성한다.</t>
  </si>
  <si>
    <r>
      <rPr>
        <sz val="11"/>
        <color rgb="FF000000"/>
        <rFont val="Calibri"/>
        <family val="2"/>
      </rPr>
      <t>·</t>
    </r>
    <r>
      <rPr>
        <sz val="11"/>
        <color rgb="FF000000"/>
        <rFont val="KoPub돋움체 Light"/>
        <family val="1"/>
        <charset val="129"/>
      </rPr>
      <t xml:space="preserve"> 정격 운전 기준 축열용 열
  원 장비의 에너지 사용량이 
  이전 년도에 비해 현저하게 
  증가한 경우</t>
    </r>
  </si>
  <si>
    <t xml:space="preserve"> - 열회수형 환기장치 - KS B 6879-2020
　부속서 B(규정) - 열교환 효율 측정 방법
 B.5 계산법</t>
  </si>
  <si>
    <r>
      <t xml:space="preserve">관리주체                                                   </t>
    </r>
    <r>
      <rPr>
        <sz val="11"/>
        <color rgb="FF999999"/>
        <rFont val="KoPub돋움체 Light"/>
        <family val="1"/>
        <charset val="129"/>
      </rPr>
      <t>(서명 또는 인)</t>
    </r>
  </si>
  <si>
    <r>
      <rPr>
        <sz val="11"/>
        <color rgb="FF000000"/>
        <rFont val="Calibri"/>
        <family val="2"/>
      </rPr>
      <t>·</t>
    </r>
    <r>
      <rPr>
        <sz val="11"/>
        <color rgb="FF000000"/>
        <rFont val="KoPub돋움체 Light"/>
        <family val="1"/>
        <charset val="129"/>
      </rPr>
      <t xml:space="preserve"> 실내기 및 실외기 이상 소
  음</t>
    </r>
    <r>
      <rPr>
        <sz val="11"/>
        <color rgb="FF000000"/>
        <rFont val="Calibri"/>
        <family val="2"/>
      </rPr>
      <t>·</t>
    </r>
    <r>
      <rPr>
        <sz val="11"/>
        <color rgb="FF000000"/>
        <rFont val="KoPub돋움체 Light"/>
        <family val="1"/>
        <charset val="129"/>
      </rPr>
      <t>진동이 발생하는 경우</t>
    </r>
  </si>
  <si>
    <r>
      <rPr>
        <sz val="11"/>
        <color rgb="FF000000"/>
        <rFont val="Calibri"/>
        <family val="2"/>
      </rPr>
      <t>·</t>
    </r>
    <r>
      <rPr>
        <sz val="11"/>
        <color rgb="FF000000"/>
        <rFont val="KoPub돋움체 Light"/>
        <family val="1"/>
        <charset val="129"/>
      </rPr>
      <t xml:space="preserve"> 송풍기 회전수 조정(인버
  터) 또는 모터 풀리 교체</t>
    </r>
  </si>
  <si>
    <t xml:space="preserve"> - 필터 말기 차압(설계값 또는 제조사 기준값) 이하일 것</t>
  </si>
  <si>
    <t>취급설명서에 값이 있을경우 취급설명서의 압력값을 기준으로 함</t>
  </si>
  <si>
    <t xml:space="preserve"> - 보급수배관 연결 적정성(연결 위치, 역류방지)을 확인</t>
  </si>
  <si>
    <t xml:space="preserve"> - FCU 풍량 조절 기능 확인
　※ 비고 '측정시트' 참조</t>
  </si>
  <si>
    <t xml:space="preserve"> - 증기 트랩 표면의 온도를 측정하여 응축수 배출 온도 확인</t>
  </si>
  <si>
    <t xml:space="preserve"> - 수조 내부는 청결한가(또는 주기적으로 청소하고 있는가)</t>
  </si>
  <si>
    <t xml:space="preserve"> - 실별, 방위별, 부하특성 등에 따른 조닝의 적정성을 확인</t>
  </si>
  <si>
    <t>-제7부 : 산업용 회전동역학 펌프, 회전축에 대한 측정 포함</t>
  </si>
  <si>
    <t xml:space="preserve"> - 냉각탑 설계 유량과 측정값 비교(설계값의 90% 이상)</t>
  </si>
  <si>
    <t>버너의 착화, 연소, 소화등의 
상태가 양호하지 않을 경우</t>
  </si>
  <si>
    <r>
      <rPr>
        <sz val="11"/>
        <color rgb="FF000000"/>
        <rFont val="Calibri"/>
        <family val="2"/>
      </rPr>
      <t>·</t>
    </r>
    <r>
      <rPr>
        <sz val="11"/>
        <color rgb="FF000000"/>
        <rFont val="KoPub돋움체 Light"/>
        <family val="1"/>
        <charset val="129"/>
      </rPr>
      <t xml:space="preserve"> 송풍기 회전수 낮춤(인버
  터) 또는 모터 풀리 교체</t>
    </r>
  </si>
  <si>
    <t xml:space="preserve"> - 관리주체의 시험성적서 보유 여부 확인 (연 1회 주기)</t>
  </si>
  <si>
    <r>
      <rPr>
        <sz val="11"/>
        <color rgb="FF000000"/>
        <rFont val="Calibri"/>
        <family val="2"/>
      </rPr>
      <t>·</t>
    </r>
    <r>
      <rPr>
        <sz val="11"/>
        <color rgb="FF000000"/>
        <rFont val="KoPub돋움체 Light"/>
        <family val="1"/>
        <charset val="129"/>
      </rPr>
      <t xml:space="preserve"> 정격 운전 기준 이전 성능
  점검 COP 대비 금년 성능
  점검 COP가 90% 미만인 
  경우</t>
    </r>
  </si>
  <si>
    <t xml:space="preserve"> - 저수조 내부, 외부, 오버플로우, 드레인, 통기관, 정경구의 파손, 변형, 누수 결로 상태 확인</t>
  </si>
  <si>
    <r>
      <rPr>
        <sz val="11"/>
        <color rgb="FF000000"/>
        <rFont val="Calibri"/>
        <family val="2"/>
      </rPr>
      <t>·</t>
    </r>
    <r>
      <rPr>
        <sz val="11"/>
        <color rgb="FF000000"/>
        <rFont val="KoPub돋움체 Light"/>
        <family val="1"/>
        <charset val="129"/>
      </rPr>
      <t xml:space="preserve"> 축열, 방열 브라인 유량과 
  브라인 입출구 온도가 설계
  값의 </t>
    </r>
    <r>
      <rPr>
        <sz val="11"/>
        <color rgb="FF000000"/>
        <rFont val="Calibri"/>
        <family val="2"/>
      </rPr>
      <t>±</t>
    </r>
    <r>
      <rPr>
        <sz val="11"/>
        <color rgb="FF000000"/>
        <rFont val="KoPub돋움체 Light"/>
        <family val="1"/>
        <charset val="129"/>
      </rPr>
      <t>10%를 초과하는 
  경우</t>
    </r>
  </si>
  <si>
    <t>※출처 : KS B ISO 10816-7:2009, 기계적 진동-비회전부의 측정에 의한 기계 진동의 평가</t>
  </si>
  <si>
    <t>점검자는 성능점검자 중 특급 기계설비유지관리자가 최종확인하고 점검자에 서명함. 매뉴얼 36 페이지 참고</t>
  </si>
  <si>
    <r>
      <rPr>
        <sz val="11"/>
        <color rgb="FF000000"/>
        <rFont val="Calibri"/>
        <family val="2"/>
      </rPr>
      <t>·</t>
    </r>
    <r>
      <rPr>
        <sz val="11"/>
        <color rgb="FF000000"/>
        <rFont val="KoPub돋움체 Light"/>
        <family val="1"/>
        <charset val="129"/>
      </rPr>
      <t xml:space="preserve"> 에너지 사용량이 전년도에 
  비해 현저하게 증가한 경우 
  원인 분석</t>
    </r>
  </si>
  <si>
    <r>
      <t>M</t>
    </r>
    <r>
      <rPr>
        <sz val="10"/>
        <color rgb="FF000000"/>
        <rFont val="KoPub돋움체 Medium"/>
        <family val="1"/>
        <charset val="129"/>
      </rPr>
      <t>er</t>
    </r>
  </si>
  <si>
    <r>
      <t>t</t>
    </r>
    <r>
      <rPr>
        <sz val="11"/>
        <color rgb="FF000000"/>
        <rFont val="KoPub돋움체 Medium"/>
        <family val="1"/>
        <charset val="129"/>
      </rPr>
      <t>m</t>
    </r>
  </si>
  <si>
    <t xml:space="preserve"> - 진공펌프의 추기장치압력이 1mmHg 이하(또는 제조사 기준압력 이하)</t>
  </si>
  <si>
    <t xml:space="preserve"> - 안전밸브가 설치되어 있고 설정압력이 계통 허용압력 이내로 되어 있을 경우</t>
  </si>
  <si>
    <t xml:space="preserve">   * 열동형 계전기(Thermal overload Relay, THR)</t>
  </si>
  <si>
    <t xml:space="preserve"> - 관리주체의 기준치에 적합한 수질검사서 보유 여부 확인(분기별 1회)</t>
  </si>
  <si>
    <t xml:space="preserve"> - 냉동기 출구의 냉온수 온도와 헤더의 냉온수 온도와의 일치 여부를 점검</t>
  </si>
  <si>
    <r>
      <rPr>
        <sz val="11"/>
        <color rgb="FF000000"/>
        <rFont val="Calibri"/>
        <family val="2"/>
      </rPr>
      <t>·</t>
    </r>
    <r>
      <rPr>
        <sz val="11"/>
        <color rgb="FF000000"/>
        <rFont val="KoPub돋움체 Light"/>
        <family val="1"/>
        <charset val="129"/>
      </rPr>
      <t xml:space="preserve"> 냉방 시 전년도에 비하여 
  지열 공급 온도가 현저하게
  높은 경우</t>
    </r>
  </si>
  <si>
    <r>
      <rPr>
        <sz val="11"/>
        <color rgb="FF000000"/>
        <rFont val="Calibri"/>
        <family val="2"/>
      </rPr>
      <t>·</t>
    </r>
    <r>
      <rPr>
        <sz val="11"/>
        <color rgb="FF000000"/>
        <rFont val="KoPub돋움체 Light"/>
        <family val="1"/>
        <charset val="129"/>
      </rPr>
      <t xml:space="preserve"> 성능에 문제가 될 정도의 
  부식, 손상,  변형이 발생했
  을 경우</t>
    </r>
  </si>
  <si>
    <t xml:space="preserve"> - 안전밸브 설치 유무 및 설정압(배관계통 허용압력 이하) 적정 여부를 확인</t>
  </si>
  <si>
    <r>
      <rPr>
        <sz val="11"/>
        <color rgb="FF000000"/>
        <rFont val="Calibri"/>
        <family val="2"/>
      </rPr>
      <t>·</t>
    </r>
    <r>
      <rPr>
        <sz val="11"/>
        <color rgb="FF000000"/>
        <rFont val="KoPub돋움체 Light"/>
        <family val="1"/>
        <charset val="129"/>
      </rPr>
      <t xml:space="preserve"> 시험성적서  확인  시  기준
  치를  초과하는 항목이 있는 
  경우</t>
    </r>
  </si>
  <si>
    <r>
      <rPr>
        <sz val="11"/>
        <color rgb="FF000000"/>
        <rFont val="Calibri"/>
        <family val="2"/>
      </rPr>
      <t>·</t>
    </r>
    <r>
      <rPr>
        <sz val="11"/>
        <color rgb="FF000000"/>
        <rFont val="KoPub돋움체 Light"/>
        <family val="1"/>
        <charset val="129"/>
      </rPr>
      <t xml:space="preserve"> 변형이 되거나 흔들림 있어 
  견고하게 고정되어 있지 
  않을 경우</t>
    </r>
  </si>
  <si>
    <r>
      <rPr>
        <sz val="11"/>
        <color rgb="FF000000"/>
        <rFont val="Calibri"/>
        <family val="2"/>
      </rPr>
      <t>·</t>
    </r>
    <r>
      <rPr>
        <sz val="11"/>
        <color rgb="FF000000"/>
        <rFont val="KoPub돋움체 Light"/>
        <family val="1"/>
        <charset val="129"/>
      </rPr>
      <t xml:space="preserve"> 난방 시 전년도에 비하여 
  지열 공급 온도가 현저하게 
  낮은 경우</t>
    </r>
  </si>
  <si>
    <r>
      <rPr>
        <sz val="11"/>
        <color rgb="FF000000"/>
        <rFont val="Calibri"/>
        <family val="2"/>
      </rPr>
      <t>·</t>
    </r>
    <r>
      <rPr>
        <sz val="11"/>
        <color rgb="FF000000"/>
        <rFont val="KoPub돋움체 Light"/>
        <family val="1"/>
        <charset val="129"/>
      </rPr>
      <t xml:space="preserve"> 이전과 비교하여 현저하게 
  낮아진 경우, 원인 파악 및 
  보수</t>
    </r>
  </si>
  <si>
    <t xml:space="preserve"> - 대수제어용 냉동기 개별 차단밸브가 있을 경우 정상 작동 여부를 점검</t>
  </si>
  <si>
    <t xml:space="preserve"> - 실별, 방위별, 부하특성 등에 따른 조닝이 적정하게 형성되어 있는가</t>
  </si>
  <si>
    <t xml:space="preserve"> - 펌프 운전 중 이상 전류 차단 장치(EOCR 또는 열동형 계전기) 확인</t>
  </si>
  <si>
    <t>용액펌프와 냉매펌프는 탈부착이 
용이하도록 앵글밸브가 설치되지
 않은 경우</t>
  </si>
  <si>
    <t xml:space="preserve"> - 펌프 샤프트 부위의 누수와 그랜드패킹 또는 메카니컬씰의 마모 상태 확인</t>
  </si>
  <si>
    <t>a. 정의에 대해서는 KS B ISO 10816-7의 5.1을 참조한다.</t>
  </si>
  <si>
    <t xml:space="preserve"> - 풍량이 부족한 설비가 있을 경우 해당 계통의 볼륨댐퍼 개방 상태 점검
　* 댐퍼 작동 상태 확인 후 원위치(점검 전 개폐상태) 시킬 것</t>
  </si>
  <si>
    <t>※ 아래 유지관리자 테이블은 결과보고서의 유지관리자 입력의 번거러움, 오타 등을 방지하기 위한 것으로 유지관리자 추가/수정 또는 삭제 시 아래 명단에서 삭제/수정/추가하시면 되겠습니다.</t>
  </si>
  <si>
    <t xml:space="preserve"> - 풍량 측정 후 정격값과 비교
　· 상세 측정 방법은 대한설비공학회의 '공기조화 및 위생설비의 시험조정평가 기술기준'참조
　※ 비고 '측정시트' 참조</t>
  </si>
  <si>
    <t xml:space="preserve"> - 송풍기 풍량 측정
　· 상세한 측정 방법은 대한설비공학회의 '공기조화 및 위생설비의 시험조정평가 기술 기준'
　   참조
　※ 비고 '측정시트' 참조</t>
  </si>
  <si>
    <t xml:space="preserve"> - 보일러 최종 출구에서 측정하는 것을 원칙으로 하나, 현장 상황을 고려하여 절탄기 전에</t>
  </si>
  <si>
    <t xml:space="preserve"> - 고무의 흠집, 크랙 발생 여부
　(표면에서 1mm 이내의 흠집, 크랙은 정상으로 간주)</t>
  </si>
  <si>
    <t xml:space="preserve"> - 운전일지에 기록하지 않은 경우, 에너지원별 고객번호를 확인하여 직접 사용량을 조회하여</t>
  </si>
  <si>
    <t xml:space="preserve"> - 보일러 운전 중 화염검출기를 버너에서 제거하여 화염을 차단하였을 때 경보발생 여부</t>
  </si>
  <si>
    <r>
      <rPr>
        <sz val="11"/>
        <color rgb="FF000000"/>
        <rFont val="Calibri"/>
        <family val="2"/>
      </rPr>
      <t>·</t>
    </r>
    <r>
      <rPr>
        <sz val="11"/>
        <color rgb="FF000000"/>
        <rFont val="KoPub돋움체 Light"/>
        <family val="1"/>
        <charset val="129"/>
      </rPr>
      <t xml:space="preserve"> 검사 대상 기기가 아닌 경
  우 최고사용압력에서 안전
  밸브가 동작하지 않을 경우</t>
    </r>
  </si>
  <si>
    <t xml:space="preserve"> - 히터 동작표시램프의 ON/OFF가 SV표시값과 PV표시값에 의하여 정상 작동할 경우</t>
  </si>
  <si>
    <r>
      <t>가스용보일러의 배기가스 중 일산화탄소(CO)의 이산화탄소(CO</t>
    </r>
    <r>
      <rPr>
        <vertAlign val="subscript"/>
        <sz val="10"/>
        <color rgb="FF000000"/>
        <rFont val="KoPub돋움체 Light"/>
        <family val="1"/>
        <charset val="129"/>
      </rPr>
      <t>2</t>
    </r>
    <r>
      <rPr>
        <sz val="10"/>
        <color rgb="FF000000"/>
        <rFont val="KoPub돋움체 Light"/>
        <family val="1"/>
        <charset val="129"/>
      </rPr>
      <t>)에 대한 비는 0.002</t>
    </r>
  </si>
  <si>
    <t xml:space="preserve">  1. 유지관리지침서 및 점검대상 기계설비 현황표와의 적합여부를 참고하여 점검결과를 작성한다.</t>
  </si>
  <si>
    <r>
      <rPr>
        <sz val="11"/>
        <color rgb="FF000000"/>
        <rFont val="Calibri"/>
        <family val="2"/>
      </rPr>
      <t>·</t>
    </r>
    <r>
      <rPr>
        <sz val="11"/>
        <color rgb="FF000000"/>
        <rFont val="KoPub돋움체 Light"/>
        <family val="1"/>
        <charset val="129"/>
      </rPr>
      <t xml:space="preserve"> 배관  서포트  및  행거가  
  역할을  하지  못할 경우 (변
  형, 부식, 녹 발생)</t>
    </r>
  </si>
  <si>
    <t xml:space="preserve"> 2. [별표 3]에 따른 기계설비 시스템 검토, 성능개선 계획 수립 및 에너지사용량 검토 결과</t>
  </si>
  <si>
    <t xml:space="preserve"> - 육안점검이 어려운 부위가 막힌 경우 내시경카메라를 사용하여 조사함</t>
  </si>
  <si>
    <t xml:space="preserve">  3. 전체 수량의 20% 이상 범위 내에서 점검을 실시한다. </t>
  </si>
  <si>
    <t>5.8 ~ 8.5</t>
  </si>
  <si>
    <t>⑥ 중수도 수질기준</t>
  </si>
  <si>
    <t>④ 경보장치 상태</t>
  </si>
  <si>
    <t>불쾌하지
않을 것</t>
  </si>
  <si>
    <t>탁도 (NTU)</t>
  </si>
  <si>
    <t>보수 또는 교체</t>
  </si>
  <si>
    <t>3년 초과 7년 이하</t>
  </si>
  <si>
    <t xml:space="preserve"> - 정상 동작하는가</t>
  </si>
  <si>
    <t>보온설비 성능점검표</t>
  </si>
  <si>
    <t>② 기록장치 등 상태</t>
  </si>
  <si>
    <t>방음 설비
(소음기)</t>
  </si>
  <si>
    <t>최상층 수전압력</t>
  </si>
  <si>
    <t>최하층 수전압력</t>
  </si>
  <si>
    <r>
      <rPr>
        <sz val="11"/>
        <color rgb="FF000000"/>
        <rFont val="Calibri"/>
        <family val="2"/>
      </rPr>
      <t>·</t>
    </r>
    <r>
      <rPr>
        <sz val="11"/>
        <color rgb="FF000000"/>
        <rFont val="KoPub돋움체 Light"/>
        <family val="1"/>
        <charset val="129"/>
      </rPr>
      <t xml:space="preserve"> 밸브, 댐퍼로 조정이 가능
  하다면 현장에서 조정</t>
    </r>
  </si>
  <si>
    <r>
      <rPr>
        <sz val="11"/>
        <color rgb="FF000000"/>
        <rFont val="Calibri"/>
        <family val="2"/>
      </rPr>
      <t>·</t>
    </r>
    <r>
      <rPr>
        <sz val="11"/>
        <color rgb="FF000000"/>
        <rFont val="KoPub돋움체 Light"/>
        <family val="1"/>
        <charset val="129"/>
      </rPr>
      <t xml:space="preserve"> 경보이력 조회 불가
</t>
    </r>
    <r>
      <rPr>
        <sz val="11"/>
        <color rgb="FF000000"/>
        <rFont val="Calibri"/>
        <family val="2"/>
      </rPr>
      <t>·</t>
    </r>
    <r>
      <rPr>
        <sz val="11"/>
        <color rgb="FF000000"/>
        <rFont val="KoPub돋움체 Light"/>
        <family val="1"/>
        <charset val="129"/>
      </rPr>
      <t xml:space="preserve"> 운전기록 조회 및 저장 불가</t>
    </r>
  </si>
  <si>
    <t xml:space="preserve"> - 보일러의 압력계와 측정값의 오차가 허용 범위 내에 있는가</t>
  </si>
  <si>
    <r>
      <rPr>
        <sz val="11"/>
        <color rgb="FF000000"/>
        <rFont val="Calibri"/>
        <family val="2"/>
      </rPr>
      <t>·</t>
    </r>
    <r>
      <rPr>
        <sz val="11"/>
        <color rgb="FF000000"/>
        <rFont val="KoPub돋움체 Light"/>
        <family val="1"/>
        <charset val="129"/>
      </rPr>
      <t xml:space="preserve"> 측정 풍량값이 정격 풍량의 
  </t>
    </r>
    <r>
      <rPr>
        <sz val="11"/>
        <color rgb="FF000000"/>
        <rFont val="Calibri"/>
        <family val="2"/>
      </rPr>
      <t>±</t>
    </r>
    <r>
      <rPr>
        <sz val="11"/>
        <color rgb="FF000000"/>
        <rFont val="KoPub돋움체 Light"/>
        <family val="1"/>
        <charset val="129"/>
      </rPr>
      <t>10%를 초과하는 경우</t>
    </r>
  </si>
  <si>
    <t xml:space="preserve"> - 내부유체가 냉열일 경우 보온재 표면 결로 발생 여부 확인</t>
  </si>
  <si>
    <r>
      <rPr>
        <sz val="11"/>
        <color rgb="FF000000"/>
        <rFont val="Calibri"/>
        <family val="2"/>
      </rPr>
      <t>·</t>
    </r>
    <r>
      <rPr>
        <sz val="11"/>
        <color rgb="FF000000"/>
        <rFont val="KoPub돋움체 Light"/>
        <family val="1"/>
        <charset val="129"/>
      </rPr>
      <t xml:space="preserve"> 향후 유지관리 점검표 작성 
  권고
</t>
    </r>
    <r>
      <rPr>
        <sz val="11"/>
        <color rgb="FF000000"/>
        <rFont val="Calibri"/>
        <family val="2"/>
      </rPr>
      <t>·</t>
    </r>
    <r>
      <rPr>
        <sz val="11"/>
        <color rgb="FF000000"/>
        <rFont val="KoPub돋움체 Light"/>
        <family val="1"/>
        <charset val="129"/>
      </rPr>
      <t xml:space="preserve"> 작성 내용 보완</t>
    </r>
  </si>
  <si>
    <t xml:space="preserve"> - 자동센서 및 수위조절기에 의하여 자동으로 기동/정지되는가</t>
  </si>
  <si>
    <t xml:space="preserve"> - 기계설비 유지관리기준 별지 제2호서식에 따라 작성되었는가</t>
  </si>
  <si>
    <t>· DC 500V 인가하였을 때, 
  20MΩ 미만인 경우</t>
  </si>
  <si>
    <t xml:space="preserve"> - 해당항목을 조작하여 경보장치가 정상적으로 작동하는지 확인</t>
  </si>
  <si>
    <r>
      <rPr>
        <sz val="11"/>
        <color rgb="FF000000"/>
        <rFont val="Calibri"/>
        <family val="2"/>
      </rPr>
      <t>·</t>
    </r>
    <r>
      <rPr>
        <sz val="11"/>
        <color rgb="FF000000"/>
        <rFont val="KoPub돋움체 Light"/>
        <family val="1"/>
        <charset val="129"/>
      </rPr>
      <t xml:space="preserve"> 향후 유지관리 점검표 
  작성권고
</t>
    </r>
    <r>
      <rPr>
        <sz val="11"/>
        <color rgb="FF000000"/>
        <rFont val="Calibri"/>
        <family val="2"/>
      </rPr>
      <t>·</t>
    </r>
    <r>
      <rPr>
        <sz val="11"/>
        <color rgb="FF000000"/>
        <rFont val="KoPub돋움체 Light"/>
        <family val="1"/>
        <charset val="129"/>
      </rPr>
      <t xml:space="preserve"> 작성 내용 보완</t>
    </r>
  </si>
  <si>
    <t xml:space="preserve"> - 자동제어(중앙감시반) 또는 현장제어판넬에서 계기류 점검</t>
  </si>
  <si>
    <t xml:space="preserve"> - 디지털 압력계를 공기 취입밸브 등에 설치하여 압력 확인</t>
  </si>
  <si>
    <t xml:space="preserve"> - 감압밸브 전단에 스트레이너 방향이 측면으로 되어 있는가</t>
  </si>
  <si>
    <r>
      <rPr>
        <sz val="11"/>
        <color rgb="FF000000"/>
        <rFont val="Calibri"/>
        <family val="2"/>
      </rPr>
      <t>·</t>
    </r>
    <r>
      <rPr>
        <sz val="11"/>
        <color rgb="FF000000"/>
        <rFont val="KoPub돋움체 Light"/>
        <family val="1"/>
        <charset val="129"/>
      </rPr>
      <t xml:space="preserve"> 향후 유지관리 점검표 작성
  권고
</t>
    </r>
    <r>
      <rPr>
        <sz val="11"/>
        <color rgb="FF000000"/>
        <rFont val="Calibri"/>
        <family val="2"/>
      </rPr>
      <t>·</t>
    </r>
    <r>
      <rPr>
        <sz val="11"/>
        <color rgb="FF000000"/>
        <rFont val="KoPub돋움체 Light"/>
        <family val="1"/>
        <charset val="129"/>
      </rPr>
      <t xml:space="preserve"> 작성 내용 보완</t>
    </r>
  </si>
  <si>
    <t xml:space="preserve"> - 장비류, 배관류, 덕트류 등에서 이상 소음이 발생하는가</t>
  </si>
  <si>
    <t xml:space="preserve"> - 장비 운전 상태, 조건 등을 기록하고 조회할 수 있는가</t>
  </si>
  <si>
    <t xml:space="preserve"> - 점검개소는 총 10개소 내외(수전, 위생기구, 수압)</t>
  </si>
  <si>
    <t xml:space="preserve"> - 점검개소는 총 10개소 내외(이상소음·진동·풍량 상태)</t>
  </si>
  <si>
    <t xml:space="preserve"> - 장비, 시스템이 꺼져있거나 오작동 되는 부분이 없을 것</t>
  </si>
  <si>
    <r>
      <rPr>
        <sz val="11"/>
        <color rgb="FF000000"/>
        <rFont val="Calibri"/>
        <family val="2"/>
      </rPr>
      <t>·</t>
    </r>
    <r>
      <rPr>
        <sz val="11"/>
        <color rgb="FF000000"/>
        <rFont val="KoPub돋움체 Light"/>
        <family val="1"/>
        <charset val="129"/>
      </rPr>
      <t xml:space="preserve"> 해당 실 또는 구역이 소음  
  기준치를  초과하는 경우</t>
    </r>
  </si>
  <si>
    <t>특별자치시장 · 특별자치도지사 · 시장 · 군수 · 구청장 귀하</t>
  </si>
  <si>
    <t xml:space="preserve"> - 1차측 및 2차측 압력이 설계압력의 ±10% 이내인가</t>
  </si>
  <si>
    <t xml:space="preserve"> - 관리주체의 시험성적서 보유 여부 확인 (연 1회 추가)</t>
  </si>
  <si>
    <t xml:space="preserve"> - 장비 사용 연수, 외관 및 설치 상태에 대한 육안점검</t>
  </si>
  <si>
    <r>
      <t>유류보일러로서 증기보일러 이외의 보일러는 배기가스중의 CO</t>
    </r>
    <r>
      <rPr>
        <vertAlign val="subscript"/>
        <sz val="10"/>
        <color rgb="FF000000"/>
        <rFont val="KoPub돋움체 Light"/>
        <family val="1"/>
        <charset val="129"/>
      </rPr>
      <t>2</t>
    </r>
    <r>
      <rPr>
        <sz val="10"/>
        <color rgb="FF000000"/>
        <rFont val="KoPub돋움체 Light"/>
        <family val="1"/>
        <charset val="129"/>
      </rPr>
      <t xml:space="preserve"> 용적이 중유의 경우</t>
    </r>
  </si>
  <si>
    <t xml:space="preserve"> - 화장실에 설치된 동파방지 장치(전열기, 라디에에이터, 열선 등) 가동 여부 점검</t>
  </si>
  <si>
    <r>
      <rPr>
        <sz val="11"/>
        <color rgb="FF000000"/>
        <rFont val="Calibri"/>
        <family val="2"/>
      </rPr>
      <t>·</t>
    </r>
    <r>
      <rPr>
        <sz val="11"/>
        <color rgb="FF000000"/>
        <rFont val="KoPub돋움체 Light"/>
        <family val="1"/>
        <charset val="129"/>
      </rPr>
      <t xml:space="preserve"> 최근 년도의 에너지 사용량
  이 이전년도에 비해 현저하
  게 증가하는 경우</t>
    </r>
  </si>
  <si>
    <r>
      <rPr>
        <sz val="11"/>
        <color rgb="FF000000"/>
        <rFont val="Calibri"/>
        <family val="2"/>
      </rPr>
      <t>·</t>
    </r>
    <r>
      <rPr>
        <sz val="11"/>
        <color rgb="FF000000"/>
        <rFont val="KoPub돋움체 Light"/>
        <family val="1"/>
        <charset val="129"/>
      </rPr>
      <t xml:space="preserve"> 장비류,  배관류,  덕트류  
  등에서  이상  소음이 발생
  하는 경우</t>
    </r>
  </si>
  <si>
    <t xml:space="preserve"> - [별표1] 중수도의 용도별 수질기준(물재이용법 시행규칙 제8조제2항 관련)</t>
  </si>
  <si>
    <r>
      <rPr>
        <sz val="11"/>
        <color rgb="FF000000"/>
        <rFont val="Calibri"/>
        <family val="2"/>
      </rPr>
      <t>·</t>
    </r>
    <r>
      <rPr>
        <sz val="11"/>
        <color rgb="FF000000"/>
        <rFont val="KoPub돋움체 Light"/>
        <family val="1"/>
        <charset val="129"/>
      </rPr>
      <t xml:space="preserve"> 이음 부위에 누수, 또는 녹
  이 발생한 경우
</t>
    </r>
    <r>
      <rPr>
        <sz val="11"/>
        <color rgb="FF000000"/>
        <rFont val="Calibri"/>
        <family val="2"/>
      </rPr>
      <t>·</t>
    </r>
    <r>
      <rPr>
        <sz val="11"/>
        <color rgb="FF000000"/>
        <rFont val="KoPub돋움체 Light"/>
        <family val="1"/>
        <charset val="129"/>
      </rPr>
      <t xml:space="preserve"> 신축변위의 여유량이 없음</t>
    </r>
  </si>
  <si>
    <t>「산업통상자원부 고시 제2021-133호」 제25장 계속사용검사중 운전성능 검사기준</t>
  </si>
  <si>
    <t xml:space="preserve"> - 헤더 스팀트랩의 작동상태는 정상인가(양질의 증기가 공급될 수 있도록 확인 필요)</t>
  </si>
  <si>
    <r>
      <rPr>
        <sz val="11"/>
        <color rgb="FF000000"/>
        <rFont val="Calibri"/>
        <family val="2"/>
      </rPr>
      <t>·</t>
    </r>
    <r>
      <rPr>
        <sz val="11"/>
        <color rgb="FF000000"/>
        <rFont val="KoPub돋움체 Light"/>
        <family val="1"/>
        <charset val="129"/>
      </rPr>
      <t xml:space="preserve"> 육안점검 시 성능에 문제가 
  될 정도의 노후 및 부식이 
  발생했을 경우</t>
    </r>
  </si>
  <si>
    <t>덕트설비 성능점검표</t>
  </si>
  <si>
    <t>방음·방진·내진설비</t>
  </si>
  <si>
    <t>점검결과 내역서</t>
  </si>
  <si>
    <t>(서명 또는 인)</t>
  </si>
  <si>
    <t>열원 및 냉난방설비</t>
  </si>
  <si>
    <t>점검자(대표자)</t>
  </si>
  <si>
    <t>③ 실외기 고정 상태</t>
  </si>
  <si>
    <t>공기조화기 성능점검표</t>
  </si>
  <si>
    <t>② 노후 및 부식상태</t>
  </si>
  <si>
    <t>점검 기준 근거</t>
  </si>
  <si>
    <t>환기설비 성능점검표</t>
  </si>
  <si>
    <t>⑦ 소음, 진동 상태</t>
  </si>
  <si>
    <t>상호( 명칭 )</t>
  </si>
  <si>
    <t>한국기계설비관리㈜</t>
  </si>
  <si>
    <t>설치위치(No.)</t>
  </si>
  <si>
    <t>배관설비 성능점검표</t>
  </si>
  <si>
    <t xml:space="preserve">  &lt; 부적합사항 &gt;</t>
  </si>
  <si>
    <t>열원 및 냉·난방설비</t>
  </si>
  <si>
    <t xml:space="preserve"> - 열교환 효율 측정은 KS B 6879의 부속서B(규정) B.5 계산법에 기준하여 확인
　※ 비고 참조</t>
  </si>
  <si>
    <r>
      <rPr>
        <sz val="11"/>
        <color rgb="FF000000"/>
        <rFont val="Calibri"/>
        <family val="2"/>
      </rPr>
      <t>·</t>
    </r>
    <r>
      <rPr>
        <sz val="11"/>
        <color rgb="FF000000"/>
        <rFont val="KoPub돋움체 Light"/>
        <family val="1"/>
        <charset val="129"/>
      </rPr>
      <t xml:space="preserve"> 설정 온도 도달시 열선 동
  작하지 않는 경우
</t>
    </r>
    <r>
      <rPr>
        <sz val="11"/>
        <color rgb="FF000000"/>
        <rFont val="Calibri"/>
        <family val="2"/>
      </rPr>
      <t>·</t>
    </r>
    <r>
      <rPr>
        <sz val="11"/>
        <color rgb="FF000000"/>
        <rFont val="KoPub돋움체 Light"/>
        <family val="1"/>
        <charset val="129"/>
      </rPr>
      <t xml:space="preserve"> 온도조절기 고장으로 열선
  이 과열되는 경우</t>
    </r>
  </si>
  <si>
    <r>
      <t xml:space="preserve"> - 배관 계통도를 참고하여 샘플 측정 포인트를 정함(5개소 내외)
 - 초음파 두께 측정기로 측정한 배관의 최소 측정두께와 공칭두께를 고려하여 연간
　최대 부식 속도를 산정하고, 최소허용두께에 이르는 기간을 잔존수명으로 평가
 최대침식속도 : 
                                           : 최대침식도[mm/year]
                                       A  : 공칭 두게[mm]
                                       B  : 측정최소두께[mm]
                                       Y  : 측정관 사용연수[year]
 추정잔존수명 : 
                                      N  : 추정잔존수명[year]
                                      t</t>
    </r>
    <r>
      <rPr>
        <vertAlign val="subscript"/>
        <sz val="11"/>
        <color rgb="FF000000"/>
        <rFont val="KoPub돋움체 Light"/>
        <family val="1"/>
        <charset val="129"/>
      </rPr>
      <t>m</t>
    </r>
    <r>
      <rPr>
        <sz val="11"/>
        <color rgb="FF000000"/>
        <rFont val="KoPub돋움체 Light"/>
        <family val="1"/>
        <charset val="129"/>
      </rPr>
      <t xml:space="preserve"> : 최소허용두게(공칭 두께의 40%=0.4A)
 ※ 출처 : 한국건설기술연구원, 에너지절약 건물 내 노후급수관의 상태 진단 및 평가를 위한
　　　 　안전진단기술 개발, 2002
</t>
    </r>
  </si>
  <si>
    <t xml:space="preserve"> - 경보수위를 자동으로 감지하여 경보음이 울리는가</t>
  </si>
  <si>
    <t xml:space="preserve">
CHAPTER II. 
기계설비 성능점검 결과 보고서</t>
  </si>
  <si>
    <t xml:space="preserve">
CHAPTER III. 
기계설비 성능점검 대상 점검표</t>
  </si>
  <si>
    <t xml:space="preserve"> 1. 기계설비 성능점검 대상 점검표(별지 제3호서식)</t>
  </si>
  <si>
    <t xml:space="preserve"> - 실외기의 서포트는 부식이나 녹이 발생하지 않았는가</t>
  </si>
  <si>
    <t xml:space="preserve"> - 누전테스트 버튼 작동 시 정상적으로 차단되는가?</t>
  </si>
  <si>
    <t xml:space="preserve"> - 실외기의 서포트 볼트는 풀림없이 고정되어 있는가</t>
  </si>
  <si>
    <t xml:space="preserve"> - 공기조화기에 부착된 동파방지장치 제어 판넬 확인</t>
  </si>
  <si>
    <t xml:space="preserve"> - 열교환기 1차측 출구에 설치된 증기트랩 육안점검</t>
  </si>
  <si>
    <t xml:space="preserve"> - 신축변위량을 측정하여 신축변위의 여유량 유무 확인</t>
  </si>
  <si>
    <t xml:space="preserve"> - 유닛, 터미널의 풍량이 설계값의 ±10%이내인 경우</t>
  </si>
  <si>
    <t xml:space="preserve"> - 서포트 중 변형된 부분이 있는가(휨, 비틀림)</t>
  </si>
  <si>
    <t xml:space="preserve"> - 배관 서포트 및 행거 육안 점검(10개소 내외)</t>
  </si>
  <si>
    <t xml:space="preserve"> - 자동제어 PC에 방화벽 또는 백신이 동작하는가</t>
  </si>
  <si>
    <t xml:space="preserve"> - 자동제어 PC로 동작이 불가능한 장비가 있는가</t>
  </si>
  <si>
    <t xml:space="preserve"> - DC 500V 인가하였을 때 20MΩ 이상일 것</t>
  </si>
  <si>
    <t xml:space="preserve"> - 점검개소는 총 10개소 내외(표면결로 및 표면온도)</t>
  </si>
  <si>
    <t xml:space="preserve"> - 점검개소는 총 10개소 내외(청음 및 소음 측정)</t>
  </si>
  <si>
    <t xml:space="preserve"> - 경보장치 제어 판넬 육안점검</t>
  </si>
  <si>
    <r>
      <rPr>
        <sz val="11"/>
        <color rgb="FF000000"/>
        <rFont val="Calibri"/>
        <family val="2"/>
      </rPr>
      <t>·</t>
    </r>
    <r>
      <rPr>
        <sz val="11"/>
        <color rgb="FF000000"/>
        <rFont val="KoPub돋움체 Light"/>
        <family val="1"/>
        <charset val="129"/>
      </rPr>
      <t xml:space="preserve"> 유닛, 터미널 고정부위
  보수</t>
    </r>
  </si>
  <si>
    <t>③ 처리시스템의 정상운전 상태</t>
  </si>
  <si>
    <t>&lt;표 23.1&gt; 배기가스 성분</t>
  </si>
  <si>
    <t>· 펌프 또는 제어시스템 보수</t>
  </si>
  <si>
    <t xml:space="preserve"> - 정상적으로 수위가 제어되는가</t>
  </si>
  <si>
    <t>· 경보가 작동되지 않는 경우</t>
  </si>
  <si>
    <t>※ 냉동기 성능점검 비고 참조</t>
  </si>
  <si>
    <r>
      <rPr>
        <sz val="11"/>
        <color rgb="FF000000"/>
        <rFont val="Calibri"/>
        <family val="2"/>
      </rPr>
      <t>·</t>
    </r>
    <r>
      <rPr>
        <sz val="11"/>
        <color rgb="FF000000"/>
        <rFont val="KoPub돋움체 Light"/>
        <family val="1"/>
        <charset val="129"/>
      </rPr>
      <t xml:space="preserve"> 동파방지장치 보수
 또는 교체</t>
    </r>
  </si>
  <si>
    <r>
      <t>가. O</t>
    </r>
    <r>
      <rPr>
        <b/>
        <vertAlign val="subscript"/>
        <sz val="11"/>
        <color rgb="FF000000"/>
        <rFont val="KoPub돋움체 Light"/>
        <family val="1"/>
        <charset val="129"/>
      </rPr>
      <t>2</t>
    </r>
    <r>
      <rPr>
        <b/>
        <sz val="11"/>
        <color rgb="FF000000"/>
        <rFont val="KoPub돋움체 Light"/>
        <family val="1"/>
        <charset val="129"/>
      </rPr>
      <t>, CO</t>
    </r>
    <r>
      <rPr>
        <b/>
        <vertAlign val="subscript"/>
        <sz val="11"/>
        <color rgb="FF000000"/>
        <rFont val="KoPub돋움체 Light"/>
        <family val="1"/>
        <charset val="129"/>
      </rPr>
      <t>2</t>
    </r>
    <r>
      <rPr>
        <b/>
        <sz val="11"/>
        <color rgb="FF000000"/>
        <rFont val="KoPub돋움체 Light"/>
        <family val="1"/>
        <charset val="129"/>
      </rPr>
      <t>, CO 배출기준</t>
    </r>
  </si>
  <si>
    <r>
      <t>질소산화물(NO</t>
    </r>
    <r>
      <rPr>
        <vertAlign val="subscript"/>
        <sz val="10"/>
        <color rgb="FF000000"/>
        <rFont val="KoPub돋움체 Light"/>
        <family val="1"/>
        <charset val="129"/>
      </rPr>
      <t>2</t>
    </r>
    <r>
      <rPr>
        <sz val="10"/>
        <color rgb="FF000000"/>
        <rFont val="KoPub돋움체 Light"/>
        <family val="1"/>
        <charset val="129"/>
      </rPr>
      <t>로서)(ppm)</t>
    </r>
  </si>
  <si>
    <t xml:space="preserve"> - 댐퍼 자체 고장은 없는지 확인</t>
  </si>
  <si>
    <t xml:space="preserve"> - 폐열회수장치 유무를 확인</t>
  </si>
  <si>
    <t xml:space="preserve"> - 공기조화기 운전 상태 확인</t>
  </si>
  <si>
    <t xml:space="preserve"> - 팬 벨트 상태는 양호한가</t>
  </si>
  <si>
    <t xml:space="preserve">점검 참여 기계설비유지관리자 </t>
  </si>
  <si>
    <t xml:space="preserve"> - 실외기 고정상태 육안 확인</t>
  </si>
  <si>
    <t>⑤ 공기조화기(송풍기) 풍량 상태</t>
  </si>
  <si>
    <t xml:space="preserve"> - 장비의 사용 연수는 얼마인가</t>
  </si>
  <si>
    <t xml:space="preserve"> - 덕트 오염 상태는 양호한가</t>
  </si>
  <si>
    <t xml:space="preserve"> - 케이싱, 방진 상태는 양호한가</t>
  </si>
  <si>
    <t xml:space="preserve"> - 펌프 운전 상태 육안 점검</t>
  </si>
  <si>
    <t xml:space="preserve"> - 펌프가 원활하게 작동되는가</t>
  </si>
  <si>
    <t xml:space="preserve"> - 지시값이 정상적으로 표시되는가</t>
  </si>
  <si>
    <t>총 대장균
군수 
(개/100mℓ)</t>
  </si>
  <si>
    <t xml:space="preserve"> - 이상 소음이나 진동이 없을 것</t>
  </si>
  <si>
    <t>부유 물질(SS)
(mg/L)</t>
  </si>
  <si>
    <t>총질소
(T-N)
(mg/L)</t>
  </si>
  <si>
    <t xml:space="preserve"> - 장비 주변의 댐퍼 동작 확인</t>
  </si>
  <si>
    <t xml:space="preserve"> - 댐퍼는 정상 작동 하는가</t>
  </si>
  <si>
    <t xml:space="preserve"> - 유닛, 터미널에서 풍량 측정</t>
  </si>
  <si>
    <t xml:space="preserve"> - 반기별 1회 이상 작성되었는가</t>
  </si>
  <si>
    <t>② 실내기 및 실외기 소음상태</t>
  </si>
  <si>
    <t xml:space="preserve"> - 경보 이력을 조회할 수 있는가</t>
  </si>
  <si>
    <t>판정,설계풍량의 
±10% 초과경우</t>
  </si>
  <si>
    <t>② 실내기 및 실외기 소음 상태</t>
  </si>
  <si>
    <t>2022.09.15 ~ 09.30</t>
  </si>
  <si>
    <t>기계설비 성능점검 대상 점검표</t>
  </si>
  <si>
    <t xml:space="preserve"> - 안전밸브의 설정압력을 확인</t>
  </si>
  <si>
    <t xml:space="preserve"> 기계설비 성능점검 결과 보고서</t>
  </si>
  <si>
    <t>④ 수위제어 및 급수 공급 상태</t>
  </si>
  <si>
    <t xml:space="preserve"> - 케이싱 변형 및 파손은 없는가</t>
  </si>
  <si>
    <t xml:space="preserve"> - 보온 마감 상태는 양호한가</t>
  </si>
  <si>
    <t>⑩ 보일러에 연결된 헤더 상태</t>
  </si>
  <si>
    <t xml:space="preserve"> - 연소불꽃으로 연소 상태를 확인</t>
  </si>
  <si>
    <t>⑦ 안전밸브 및 압력스위치 상태</t>
  </si>
  <si>
    <r>
      <rPr>
        <sz val="11"/>
        <color rgb="FF000000"/>
        <rFont val="Calibri"/>
        <family val="2"/>
      </rPr>
      <t>·</t>
    </r>
    <r>
      <rPr>
        <sz val="11"/>
        <color rgb="FF000000"/>
        <rFont val="KoPub돋움체 Light"/>
        <family val="1"/>
        <charset val="129"/>
      </rPr>
      <t xml:space="preserve"> 1차측, 2차측  압력이  설
  계압력의  </t>
    </r>
    <r>
      <rPr>
        <sz val="11"/>
        <color rgb="FF000000"/>
        <rFont val="Calibri"/>
        <family val="2"/>
      </rPr>
      <t>±</t>
    </r>
    <r>
      <rPr>
        <sz val="11"/>
        <color rgb="FF000000"/>
        <rFont val="KoPub돋움체 Light"/>
        <family val="1"/>
        <charset val="129"/>
      </rPr>
      <t>10%를 초과하
  는 경우</t>
    </r>
  </si>
  <si>
    <r>
      <rPr>
        <sz val="11"/>
        <color rgb="FF000000"/>
        <rFont val="Calibri"/>
        <family val="2"/>
      </rPr>
      <t>·</t>
    </r>
    <r>
      <rPr>
        <sz val="11"/>
        <color rgb="FF000000"/>
        <rFont val="KoPub돋움체 Light"/>
        <family val="1"/>
        <charset val="129"/>
      </rPr>
      <t xml:space="preserve"> 성능에 문제가 될 정도의 
  부식, 손상, 변형이 발생했
  을 경우</t>
    </r>
  </si>
  <si>
    <r>
      <rPr>
        <sz val="11"/>
        <color rgb="FF000000"/>
        <rFont val="Calibri"/>
        <family val="2"/>
      </rPr>
      <t>·</t>
    </r>
    <r>
      <rPr>
        <sz val="11"/>
        <color rgb="FF000000"/>
        <rFont val="KoPub돋움체 Light"/>
        <family val="1"/>
        <charset val="129"/>
      </rPr>
      <t xml:space="preserve"> 방음,  방진,  내진  설비의
  변형  및  변위가 발생한 경
  우</t>
    </r>
  </si>
  <si>
    <t>최종결과
및
분석의견</t>
  </si>
  <si>
    <t>위생기구 점검 기록표</t>
  </si>
  <si>
    <t>측정값(CMH)</t>
  </si>
  <si>
    <t>초음파
두께
측정</t>
  </si>
  <si>
    <t>성 명
(대표자)</t>
  </si>
  <si>
    <t>설계값(CMH)</t>
  </si>
  <si>
    <t>방음방진 측정 기록표</t>
  </si>
  <si>
    <t>&lt;측정 값 비교&gt;</t>
  </si>
  <si>
    <t>연면적
[세대수]</t>
  </si>
  <si>
    <t>점검결과
(특기사항)</t>
  </si>
  <si>
    <t>성능점검
기준일</t>
  </si>
  <si>
    <t>⑤ 화염 검출기 상태</t>
  </si>
  <si>
    <t>보일러 성능점검표</t>
  </si>
  <si>
    <t>⑥ 운전 압력 상태</t>
  </si>
  <si>
    <t>③ 버너 연소 상태</t>
  </si>
  <si>
    <t xml:space="preserve">    실시 가능</t>
  </si>
  <si>
    <t>가. 가스형태의 물질</t>
  </si>
  <si>
    <t>· 미비 서류 보완</t>
  </si>
  <si>
    <t>· 제조사 보수</t>
  </si>
  <si>
    <t>· 압력계 교체</t>
  </si>
  <si>
    <t>덕트설비 측정 기록표</t>
  </si>
  <si>
    <t>· 해당 차단기 교체</t>
  </si>
  <si>
    <t>· 보수 및 교체</t>
  </si>
  <si>
    <t>· 파손된 댐퍼</t>
  </si>
  <si>
    <t>· 보수 또는 교체</t>
  </si>
  <si>
    <t>· 수격 작용 발생</t>
  </si>
  <si>
    <t>· 급수전 미동작</t>
  </si>
  <si>
    <t>· 계기류 보수</t>
  </si>
  <si>
    <t>· 오작동 부위 보수</t>
  </si>
  <si>
    <t>· 제어판넬 보수</t>
  </si>
  <si>
    <t>· 작성 내용 보완</t>
  </si>
  <si>
    <t>· 오작동하는 경우</t>
  </si>
  <si>
    <t>· 자동제어 보수</t>
  </si>
  <si>
    <t>· 댐퍼 개도량 조정</t>
  </si>
  <si>
    <t>· 방화벽 미사용</t>
  </si>
  <si>
    <t>· 절연선 교체</t>
  </si>
  <si>
    <t>· 보온재 보수</t>
  </si>
  <si>
    <t>· 제어 판넬 보수</t>
  </si>
  <si>
    <t>· 백신 업데이트</t>
  </si>
  <si>
    <t>· 방화벽 설치</t>
  </si>
  <si>
    <t xml:space="preserve"> - 댐퍼는 정상적으로 개방, 폐쇄되어 있는가 (상시개방, 상시폐쇄)</t>
  </si>
  <si>
    <t xml:space="preserve"> - 운전자료 등을 기록할 수 있는 장치의 보유 및 정상작동 여부 확인</t>
  </si>
  <si>
    <t xml:space="preserve"> - 수면계하부로 수위가 내려갔을 때 관수 이상 등의 알람이 작동하는가</t>
  </si>
  <si>
    <t xml:space="preserve"> - 입출구배관 및 부속류의 연결부위 부식이나 누수 흔적은 없는가</t>
  </si>
  <si>
    <t xml:space="preserve"> - 배관 신축이음 부분 육안 점검 및 신축변위량 측정(10개소 내외)</t>
  </si>
  <si>
    <r>
      <rPr>
        <sz val="11"/>
        <color rgb="FF000000"/>
        <rFont val="Calibri"/>
        <family val="2"/>
      </rPr>
      <t>·</t>
    </r>
    <r>
      <rPr>
        <sz val="11"/>
        <color rgb="FF000000"/>
        <rFont val="KoPub돋움체 Light"/>
        <family val="1"/>
        <charset val="129"/>
      </rPr>
      <t xml:space="preserve"> 검사대상기기의 경우 보일
  러 계속사용검사증이 없는
  경우</t>
    </r>
  </si>
  <si>
    <t xml:space="preserve"> - 보일러 안전밸브의 설정압력이 보일러 최고사용압력 이내일 경우</t>
  </si>
  <si>
    <t xml:space="preserve"> - 최근 3년간의 사용량을 비교하여, 에너지 사용량의 증감 확인</t>
  </si>
  <si>
    <t xml:space="preserve"> - 내부유체가 냉열일 경우 보온재 표면에 결로가 발생하지 않을 경우</t>
  </si>
  <si>
    <t xml:space="preserve"> - 급수 펌프의 동작상태에 따라 수위제어가 정상적으로 작동하는가</t>
  </si>
  <si>
    <t xml:space="preserve"> - 전원을 차단한 상태에서 전열선의 절연저항 측정(10개소 내외)</t>
  </si>
  <si>
    <t>「대기환경보전법 시행규칙」 [별표 8] 대기오염물질의 배출허용기준</t>
  </si>
  <si>
    <t xml:space="preserve"> - 장비별 운전일지에 일일 에너지 사용량을 기록하고 있는지 확인</t>
  </si>
  <si>
    <r>
      <rPr>
        <sz val="11"/>
        <color rgb="FF000000"/>
        <rFont val="Calibri"/>
        <family val="2"/>
      </rPr>
      <t>·</t>
    </r>
    <r>
      <rPr>
        <sz val="11"/>
        <color rgb="FF000000"/>
        <rFont val="KoPub돋움체 Light"/>
        <family val="1"/>
        <charset val="129"/>
      </rPr>
      <t xml:space="preserve"> 초기 자동제어 운전 시나리
  오대로 운전되고 있지 않은 
  경우</t>
    </r>
  </si>
  <si>
    <t xml:space="preserve"> - 운전 상태에서 감압밸브 후단의 증기압력계를 통해 설정 압력 확인</t>
  </si>
  <si>
    <r>
      <rPr>
        <sz val="11"/>
        <color rgb="FF000000"/>
        <rFont val="Calibri"/>
        <family val="2"/>
      </rPr>
      <t>·</t>
    </r>
    <r>
      <rPr>
        <sz val="11"/>
        <color rgb="FF000000"/>
        <rFont val="KoPub돋움체 Light"/>
        <family val="1"/>
        <charset val="129"/>
      </rPr>
      <t xml:space="preserve"> 실내  공급  풍량,  유량이  
  초기  설계값과 다를 경우</t>
    </r>
  </si>
  <si>
    <t>11.3% 이상, 경유 및 보일러 등유의 경우 9.5% 이상이어야 함.</t>
  </si>
  <si>
    <t xml:space="preserve"> - 보일러 운전 중 급수 시작 및 정지가 정상적으로 진행되는지 확인</t>
  </si>
  <si>
    <t xml:space="preserve"> - 보온재 두께 확인(아들자 캘리퍼스, 바늘침) (10개소 내외)</t>
  </si>
  <si>
    <t xml:space="preserve"> - 기계실, 공조실 등 유지관리자가 유청하는 실 또는 구역에서 청음</t>
  </si>
  <si>
    <t xml:space="preserve"> - 감압밸브 후단과 전단의 배관 사이즈가 같을 경우 소음이 발생하는가</t>
  </si>
  <si>
    <r>
      <rPr>
        <sz val="11"/>
        <color rgb="FF000000"/>
        <rFont val="Calibri"/>
        <family val="2"/>
      </rPr>
      <t>·</t>
    </r>
    <r>
      <rPr>
        <sz val="11"/>
        <color rgb="FF000000"/>
        <rFont val="KoPub돋움체 Light"/>
        <family val="1"/>
        <charset val="129"/>
      </rPr>
      <t xml:space="preserve"> 검사대상기기의 경우 보일
  러 계속사용검사증이 없는 
  경우</t>
    </r>
  </si>
  <si>
    <t>구 분</t>
  </si>
  <si>
    <t>부적합</t>
  </si>
  <si>
    <t>점검자</t>
  </si>
  <si>
    <t>대표자</t>
  </si>
  <si>
    <t>주 소</t>
  </si>
  <si>
    <t>등급</t>
  </si>
  <si>
    <t>~</t>
  </si>
  <si>
    <t>초급</t>
  </si>
  <si>
    <t>보일러</t>
  </si>
  <si>
    <t>구분</t>
  </si>
  <si>
    <t>중급</t>
  </si>
  <si>
    <t>냉동기</t>
  </si>
  <si>
    <t>고급</t>
  </si>
  <si>
    <t>신재생</t>
  </si>
  <si>
    <t>축열조</t>
  </si>
  <si>
    <t>년</t>
  </si>
  <si>
    <t>월</t>
  </si>
  <si>
    <t>특급</t>
  </si>
  <si>
    <t>비 고</t>
  </si>
  <si>
    <t>대상</t>
  </si>
  <si>
    <t>태양열</t>
  </si>
  <si>
    <t>필터</t>
  </si>
  <si>
    <t>성명</t>
  </si>
  <si>
    <t>냉각탑</t>
  </si>
  <si>
    <t>일</t>
  </si>
  <si>
    <t>○</t>
  </si>
  <si>
    <t>지열</t>
  </si>
  <si>
    <t>주소</t>
  </si>
  <si>
    <t>평가</t>
  </si>
  <si>
    <t>판정</t>
  </si>
  <si>
    <t>불검출</t>
  </si>
  <si>
    <t>교체</t>
  </si>
  <si>
    <t>VD</t>
  </si>
  <si>
    <t>고무</t>
  </si>
  <si>
    <t>남/여</t>
  </si>
  <si>
    <t>-</t>
  </si>
  <si>
    <t>결과</t>
  </si>
  <si>
    <t>MVD</t>
  </si>
  <si>
    <t>스프링</t>
  </si>
  <si>
    <t>세면기</t>
  </si>
  <si>
    <t>적합</t>
  </si>
  <si>
    <t>양변기</t>
  </si>
  <si>
    <t>결 과</t>
  </si>
  <si>
    <t>비고</t>
  </si>
  <si>
    <t>사진</t>
  </si>
  <si>
    <t>냄새</t>
  </si>
  <si>
    <t>보수</t>
  </si>
  <si>
    <t>%</t>
  </si>
  <si>
    <t>재질</t>
  </si>
  <si>
    <t>남</t>
  </si>
  <si>
    <t>침식률</t>
  </si>
  <si>
    <t>N</t>
  </si>
  <si>
    <t>II.</t>
  </si>
  <si>
    <t>성분</t>
  </si>
  <si>
    <t>여</t>
  </si>
  <si>
    <t>중유</t>
  </si>
  <si>
    <t>소변기</t>
  </si>
  <si>
    <t>경유</t>
  </si>
  <si>
    <t>/</t>
  </si>
  <si>
    <t>B</t>
  </si>
  <si>
    <t>Y</t>
  </si>
  <si>
    <t>A</t>
  </si>
  <si>
    <t>부하율</t>
  </si>
  <si>
    <t>가스</t>
  </si>
  <si>
    <t>×</t>
  </si>
  <si>
    <t>O</t>
  </si>
  <si>
    <t xml:space="preserve"> - 보일러 계속사용검사를 실시한 경우에는 대체 가능</t>
  </si>
  <si>
    <t xml:space="preserve"> - 보일러 정격의 1.25배 이상 급수가 공급되는가</t>
  </si>
  <si>
    <t xml:space="preserve"> - 압력스위치 설정값에서 보일러가 기동/정지되는지 확인</t>
  </si>
  <si>
    <t xml:space="preserve"> - 장비의 외관 노후 및 부식 상태를 육안으로 점검</t>
  </si>
  <si>
    <t xml:space="preserve"> - 압력스위치 설정값에서 보일러가 기동 및 정지될 경우</t>
  </si>
  <si>
    <t xml:space="preserve"> - 수량계를 이용하여 급수 공급 상태(토출량)을 확인</t>
  </si>
  <si>
    <t>이하이고, 그 성분은 &lt;표 23.1&gt;에 적합하여야 함.</t>
  </si>
  <si>
    <t>25.2.2 유류보일러로서 증기보일러 이외의 보일러</t>
  </si>
  <si>
    <t>2. 2020년 1월 1일 부터 적용되는 배출허용기준</t>
  </si>
  <si>
    <t xml:space="preserve"> - 감압밸브 전단과 후단의 압력을 비교하여, 작동 확인</t>
  </si>
  <si>
    <t xml:space="preserve"> - 육안으로 연결된 배관(헤더)의 외관 상태를 확인</t>
  </si>
  <si>
    <t xml:space="preserve"> - 컨트롤 판넬 또는 자동제어(중앙감시반) 육안 점검</t>
  </si>
  <si>
    <r>
      <rPr>
        <sz val="11"/>
        <color rgb="FF000000"/>
        <rFont val="Calibri"/>
        <family val="2"/>
      </rPr>
      <t>·</t>
    </r>
    <r>
      <rPr>
        <sz val="11"/>
        <color rgb="FF000000"/>
        <rFont val="KoPub돋움체 Light"/>
        <family val="1"/>
        <charset val="129"/>
      </rPr>
      <t xml:space="preserve"> 구비서류 미비(준공도서, 
  운용 매뉴얼 등)</t>
    </r>
  </si>
  <si>
    <r>
      <rPr>
        <sz val="11"/>
        <color rgb="FF000000"/>
        <rFont val="Calibri"/>
        <family val="2"/>
      </rPr>
      <t>·</t>
    </r>
    <r>
      <rPr>
        <sz val="11"/>
        <color rgb="FF000000"/>
        <rFont val="KoPub돋움체 Light"/>
        <family val="1"/>
        <charset val="129"/>
      </rPr>
      <t xml:space="preserve"> 상태에 따라 부분 보수, 
  전체 보수, 교체</t>
    </r>
  </si>
  <si>
    <r>
      <rPr>
        <sz val="11"/>
        <color rgb="FF000000"/>
        <rFont val="Calibri"/>
        <family val="2"/>
      </rPr>
      <t>·</t>
    </r>
    <r>
      <rPr>
        <sz val="11"/>
        <color rgb="FF000000"/>
        <rFont val="KoPub돋움체 Light"/>
        <family val="1"/>
        <charset val="129"/>
      </rPr>
      <t xml:space="preserve"> 배기가스 성분이 법적 기준
  치를 벗어나는 경우</t>
    </r>
  </si>
  <si>
    <r>
      <rPr>
        <sz val="11"/>
        <color rgb="FF000000"/>
        <rFont val="Calibri"/>
        <family val="2"/>
      </rPr>
      <t>·</t>
    </r>
    <r>
      <rPr>
        <sz val="11"/>
        <color rgb="FF000000"/>
        <rFont val="KoPub돋움체 Light"/>
        <family val="1"/>
        <charset val="129"/>
      </rPr>
      <t xml:space="preserve"> 헤더까지의 증기배관에서
  누수, 누기 발생 시</t>
    </r>
  </si>
  <si>
    <r>
      <rPr>
        <sz val="11"/>
        <color rgb="FF000000"/>
        <rFont val="Calibri"/>
        <family val="2"/>
      </rPr>
      <t>·</t>
    </r>
    <r>
      <rPr>
        <sz val="11"/>
        <color rgb="FF000000"/>
        <rFont val="KoPub돋움체 Light"/>
        <family val="1"/>
        <charset val="129"/>
      </rPr>
      <t xml:space="preserve"> 실내기 및 실외기에서 이상
  소음이 발생하는 경우</t>
    </r>
  </si>
  <si>
    <r>
      <rPr>
        <sz val="11"/>
        <color rgb="FF000000"/>
        <rFont val="Calibri"/>
        <family val="2"/>
      </rPr>
      <t>·</t>
    </r>
    <r>
      <rPr>
        <sz val="11"/>
        <color rgb="FF000000"/>
        <rFont val="KoPub돋움체 Light"/>
        <family val="1"/>
        <charset val="129"/>
      </rPr>
      <t xml:space="preserve"> 누전테스트 버튼 작동이 제
  대로 되지 않는 경우</t>
    </r>
  </si>
  <si>
    <r>
      <rPr>
        <sz val="11"/>
        <color rgb="FF000000"/>
        <rFont val="Calibri"/>
        <family val="2"/>
      </rPr>
      <t>·</t>
    </r>
    <r>
      <rPr>
        <sz val="11"/>
        <color rgb="FF000000"/>
        <rFont val="KoPub돋움체 Light"/>
        <family val="1"/>
        <charset val="129"/>
      </rPr>
      <t xml:space="preserve"> 풀리  교체  또는  회전수  
  조정(인버터)</t>
    </r>
  </si>
  <si>
    <r>
      <rPr>
        <sz val="11"/>
        <color rgb="FF000000"/>
        <rFont val="Calibri"/>
        <family val="2"/>
      </rPr>
      <t>·</t>
    </r>
    <r>
      <rPr>
        <sz val="11"/>
        <color rgb="FF000000"/>
        <rFont val="KoPub돋움체 Light"/>
        <family val="1"/>
        <charset val="129"/>
      </rPr>
      <t xml:space="preserve"> 평시 운전과 다른 이상 소
  음이 발생할 경우</t>
    </r>
  </si>
  <si>
    <r>
      <t xml:space="preserve"> - 측정항목 : O</t>
    </r>
    <r>
      <rPr>
        <vertAlign val="subscript"/>
        <sz val="11"/>
        <color rgb="FF000000"/>
        <rFont val="KoPub돋움체 Light"/>
        <family val="1"/>
        <charset val="129"/>
      </rPr>
      <t>2</t>
    </r>
    <r>
      <rPr>
        <sz val="11"/>
        <color rgb="FF000000"/>
        <rFont val="KoPub돋움체 Light"/>
        <family val="1"/>
        <charset val="129"/>
      </rPr>
      <t>, CO</t>
    </r>
    <r>
      <rPr>
        <vertAlign val="subscript"/>
        <sz val="11"/>
        <color rgb="FF000000"/>
        <rFont val="KoPub돋움체 Light"/>
        <family val="1"/>
        <charset val="129"/>
      </rPr>
      <t>2</t>
    </r>
    <r>
      <rPr>
        <sz val="11"/>
        <color rgb="FF000000"/>
        <rFont val="KoPub돋움체 Light"/>
        <family val="1"/>
        <charset val="129"/>
      </rPr>
      <t>, CO, NO</t>
    </r>
    <r>
      <rPr>
        <vertAlign val="subscript"/>
        <sz val="11"/>
        <color rgb="FF000000"/>
        <rFont val="KoPub돋움체 Light"/>
        <family val="1"/>
        <charset val="129"/>
      </rPr>
      <t>2</t>
    </r>
  </si>
  <si>
    <t>(앞쪽)</t>
  </si>
  <si>
    <t>덕트설비</t>
  </si>
  <si>
    <t>주   소</t>
  </si>
  <si>
    <t>관리주체</t>
  </si>
  <si>
    <t>전화번호</t>
  </si>
  <si>
    <t>점검결과</t>
  </si>
  <si>
    <t>점검기간</t>
  </si>
  <si>
    <t>건물구조</t>
  </si>
  <si>
    <t>명칭(상호)</t>
  </si>
  <si>
    <t>환기설비</t>
  </si>
  <si>
    <t>선임자격</t>
  </si>
  <si>
    <t>공기조화설비</t>
  </si>
  <si>
    <t>용   도</t>
  </si>
  <si>
    <t>위생기구설비</t>
  </si>
  <si>
    <t>첨부서류</t>
  </si>
  <si>
    <t>배관설비</t>
  </si>
  <si>
    <t>자동제어설비</t>
  </si>
  <si>
    <t>(세대)</t>
  </si>
  <si>
    <t>(뒷쪽)</t>
  </si>
  <si>
    <t>제출일자</t>
  </si>
  <si>
    <t>급수·급탕설비</t>
  </si>
  <si>
    <t>점검일자</t>
  </si>
  <si>
    <t>열교환기</t>
  </si>
  <si>
    <t>오수정화설비</t>
  </si>
  <si>
    <t>[   ]</t>
  </si>
  <si>
    <t>공기조화기</t>
  </si>
  <si>
    <t>보온설비</t>
  </si>
  <si>
    <t>현장주소</t>
  </si>
  <si>
    <t>점검내용</t>
  </si>
  <si>
    <t>패키지 에어컨</t>
  </si>
  <si>
    <t>팽창탱크</t>
  </si>
  <si>
    <t>현장명칭</t>
  </si>
  <si>
    <t>점 검 자</t>
  </si>
  <si>
    <t>상호(명칭)</t>
  </si>
  <si>
    <t>현장 명칭</t>
  </si>
  <si>
    <t>물 재이용설비</t>
  </si>
  <si>
    <t>작 성 방 법</t>
  </si>
  <si>
    <t>항온항습기</t>
  </si>
  <si>
    <t>연료전지</t>
  </si>
  <si>
    <t>대상설비</t>
  </si>
  <si>
    <t>팬코일 유닛</t>
  </si>
  <si>
    <t>수첩발급번호</t>
  </si>
  <si>
    <t>정보입력</t>
  </si>
  <si>
    <t>설비번호</t>
  </si>
  <si>
    <t>점검
항목</t>
  </si>
  <si>
    <t>40% 이상</t>
  </si>
  <si>
    <t>친수용수</t>
  </si>
  <si>
    <t>0.5 이하</t>
  </si>
  <si>
    <t>정상 조건</t>
  </si>
  <si>
    <t>3년 이하</t>
  </si>
  <si>
    <t>사유 :</t>
  </si>
  <si>
    <t>20 이하</t>
  </si>
  <si>
    <t>중간 노후조건</t>
  </si>
  <si>
    <t>현황 사진</t>
  </si>
  <si>
    <t>점검
기준</t>
  </si>
  <si>
    <t>1000 이하</t>
  </si>
  <si>
    <t>관련
법규</t>
  </si>
  <si>
    <t>0.2 이상</t>
  </si>
  <si>
    <t>2 이하</t>
  </si>
  <si>
    <t>10 이하</t>
  </si>
  <si>
    <t>점검
방법</t>
  </si>
  <si>
    <t>색도(소)</t>
  </si>
  <si>
    <t>250 이하</t>
  </si>
  <si>
    <t>계속 사용</t>
  </si>
  <si>
    <t>10년 이상</t>
  </si>
  <si>
    <t>초기 노후조건</t>
  </si>
  <si>
    <t>현장
사진</t>
  </si>
  <si>
    <t>6 이하</t>
  </si>
  <si>
    <t>도시
재이용수</t>
  </si>
  <si>
    <t>최종 노후조건</t>
  </si>
  <si>
    <t>조경용수</t>
  </si>
  <si>
    <t>하천
유지용수</t>
  </si>
  <si>
    <t>5% 미만</t>
  </si>
  <si>
    <t>0.1 이상</t>
  </si>
  <si>
    <t>200 이하</t>
  </si>
  <si>
    <t>측정 기록표</t>
  </si>
  <si>
    <t>작동시험</t>
  </si>
  <si>
    <t>설치위치</t>
  </si>
  <si>
    <t>소음측정</t>
  </si>
  <si>
    <t>동파방지</t>
  </si>
  <si>
    <t>&lt;측정값&gt;</t>
  </si>
  <si>
    <t>측정값(mm)</t>
  </si>
  <si>
    <t>방진 설비</t>
  </si>
  <si>
    <t>내진 설비</t>
  </si>
  <si>
    <t>구   분</t>
  </si>
  <si>
    <t>기준값(mm)</t>
  </si>
  <si>
    <t>측정위치</t>
  </si>
  <si>
    <t>[√ ]</t>
  </si>
  <si>
    <t>경보장치
확인</t>
  </si>
  <si>
    <t xml:space="preserve">    확인</t>
  </si>
  <si>
    <t>결  과</t>
  </si>
  <si>
    <t>III.</t>
  </si>
  <si>
    <t>점검위치</t>
  </si>
  <si>
    <t>측정내용</t>
  </si>
  <si>
    <t>수격발생</t>
  </si>
  <si>
    <t>보온재 두께</t>
  </si>
  <si>
    <t>풍량측정</t>
  </si>
  <si>
    <t>본체 사진</t>
  </si>
  <si>
    <t>성능점검기준일</t>
  </si>
  <si>
    <t>· 볼트 조임</t>
  </si>
  <si>
    <t>· 댐퍼 보수</t>
  </si>
  <si>
    <t>12 이상</t>
  </si>
  <si>
    <t>90 ± 10</t>
  </si>
  <si>
    <t>4 이하</t>
  </si>
  <si>
    <t>3.7 이하</t>
  </si>
  <si>
    <t>10 이상</t>
  </si>
  <si>
    <t>안전변 사진</t>
  </si>
  <si>
    <t>5 이하</t>
  </si>
  <si>
    <t>11 이상</t>
  </si>
  <si>
    <t>배출허용기준</t>
  </si>
  <si>
    <t>45 ± 10</t>
  </si>
  <si>
    <t>④ 경보장치</t>
  </si>
  <si>
    <t>12.7 이상</t>
  </si>
  <si>
    <t>9 이상</t>
  </si>
  <si>
    <t>배출시설</t>
  </si>
  <si>
    <t>대기오염물질</t>
  </si>
  <si>
    <t>최대침식도</t>
  </si>
  <si>
    <t>측정두께</t>
  </si>
  <si>
    <t>추정잔존수명</t>
  </si>
  <si>
    <t>사용연수</t>
  </si>
  <si>
    <t>공칭두께</t>
  </si>
  <si>
    <t>공칭치수</t>
  </si>
  <si>
    <t>최소허용두께</t>
  </si>
  <si>
    <t xml:space="preserve"> - 점검개소는 총 10개소 내외(VD, MVD)</t>
  </si>
  <si>
    <t xml:space="preserve"> - 환기설비의 전류 측정값이 정격 전류 이하인가</t>
  </si>
  <si>
    <t xml:space="preserve"> - 보온재가 훼손되었거나 탈락된 부분이 있는가</t>
  </si>
  <si>
    <t xml:space="preserve"> - 자동제어 지시에 따라 정상적으로 구동될 것</t>
  </si>
  <si>
    <t xml:space="preserve"> - 준공도서의 기준치와 보온재 두께 일치하는가</t>
  </si>
  <si>
    <t xml:space="preserve"> - 이음 부위에 누수, 녹, 파손이 없을 것</t>
  </si>
  <si>
    <t>③ 전동댐퍼(OA, EA, RA) 작동 상태</t>
  </si>
  <si>
    <t>■ 기계설비 유지관리기준[별지 제4호 서식]</t>
  </si>
  <si>
    <t xml:space="preserve"> - 풍량 측정치가 정격 풍량의 ±10% 일 것</t>
  </si>
  <si>
    <t xml:space="preserve"> - 풍량 측정값이 정격 풍량의 ±10% 이내인가</t>
  </si>
  <si>
    <t xml:space="preserve"> - 수전 급폐쇄 시 충격음이나 소음이 발생하는가</t>
  </si>
  <si>
    <t xml:space="preserve"> - 계기류 지시값이 정상 범위 내에 있는가</t>
  </si>
  <si>
    <t xml:space="preserve"> - 송풍시 이상 소음 및 이상 진동이 있는가</t>
  </si>
  <si>
    <t xml:space="preserve"> - 케이싱에 손상이나 변형된 부분이 있는가</t>
  </si>
  <si>
    <t xml:space="preserve"> - 최상층 수전, 최하층 수전의 수압은 적정한가</t>
  </si>
  <si>
    <t xml:space="preserve"> - 배수트랩 이물질 및 봉수가 유지되는지를 확인</t>
  </si>
  <si>
    <t xml:space="preserve"> - 내부유체가 온열일 경우 보온재 표면온도 측정</t>
  </si>
  <si>
    <t xml:space="preserve"> - 수전 개폐 시 수격현상 발생 여부 확인</t>
  </si>
  <si>
    <t xml:space="preserve"> - 운전 이력 또는 경보 이력이 기록되는가</t>
  </si>
  <si>
    <t xml:space="preserve"> - 동파방지 장치가 정상적으로 동작하는가?</t>
  </si>
  <si>
    <t xml:space="preserve"> - 패키지에어컨에 연결된 차단기 작동 점검</t>
  </si>
  <si>
    <t xml:space="preserve"> - 해당 기계설비의 유지관리 점검표가 있는가</t>
  </si>
  <si>
    <t xml:space="preserve"> - 실내기 및 실외기 이상 소음 발생 여부</t>
  </si>
  <si>
    <t xml:space="preserve"> - 장비 외관 및 설치 상태에 대한 육안점검</t>
  </si>
  <si>
    <t>■ 기계설비 유지관리기준 [별지 제3호서식]</t>
  </si>
  <si>
    <t xml:space="preserve"> - 평소 운전과 다른 이상 소음이 발생하는가</t>
  </si>
  <si>
    <t xml:space="preserve"> - 설정압력이 최대 사용압력 이하인지 확인</t>
  </si>
  <si>
    <t xml:space="preserve"> - 자동제어 또는 현장제어 판넬 육안 점검</t>
  </si>
  <si>
    <r>
      <rPr>
        <sz val="11"/>
        <color rgb="FF000000"/>
        <rFont val="Calibri"/>
        <family val="2"/>
      </rPr>
      <t>·</t>
    </r>
    <r>
      <rPr>
        <sz val="11"/>
        <color rgb="FF000000"/>
        <rFont val="KoPub돋움체 Light"/>
        <family val="1"/>
        <charset val="129"/>
      </rPr>
      <t xml:space="preserve"> 전류 측정값이 정격 전류를 
  초과하는 경우</t>
    </r>
  </si>
  <si>
    <t xml:space="preserve"> - 수위제어가 정상적으로 제어 되는지 확인</t>
  </si>
  <si>
    <r>
      <rPr>
        <sz val="11"/>
        <color rgb="FF000000"/>
        <rFont val="Calibri"/>
        <family val="2"/>
      </rPr>
      <t>·</t>
    </r>
    <r>
      <rPr>
        <sz val="11"/>
        <color rgb="FF000000"/>
        <rFont val="KoPub돋움체 Light"/>
        <family val="1"/>
        <charset val="129"/>
      </rPr>
      <t xml:space="preserve"> 계기류 지시값이 정상 범위
  가 아닌 경우</t>
    </r>
  </si>
  <si>
    <t xml:space="preserve"> - 가동 중 드레인 밸브를 열어 관수를 토출</t>
  </si>
  <si>
    <t xml:space="preserve"> - 압력 및 온도가 보일러 공급 값과 일치하는가</t>
  </si>
  <si>
    <r>
      <rPr>
        <sz val="11"/>
        <color rgb="FF000000"/>
        <rFont val="Calibri"/>
        <family val="2"/>
      </rPr>
      <t>·</t>
    </r>
    <r>
      <rPr>
        <sz val="11"/>
        <color rgb="FF000000"/>
        <rFont val="KoPub돋움체 Light"/>
        <family val="1"/>
        <charset val="129"/>
      </rPr>
      <t xml:space="preserve"> 자동 모드로 기동/정지 되
  지 않는 경우</t>
    </r>
  </si>
  <si>
    <r>
      <rPr>
        <sz val="11"/>
        <color rgb="FF000000"/>
        <rFont val="Calibri"/>
        <family val="2"/>
      </rPr>
      <t>·</t>
    </r>
    <r>
      <rPr>
        <sz val="11"/>
        <color rgb="FF000000"/>
        <rFont val="KoPub돋움체 Light"/>
        <family val="1"/>
        <charset val="129"/>
      </rPr>
      <t xml:space="preserve"> 증기 트랩 방향이 반대로 
  설치된 경우</t>
    </r>
  </si>
  <si>
    <t xml:space="preserve"> - 작동 불가능한 제어 장치, 계기류가 없을 것</t>
  </si>
  <si>
    <r>
      <rPr>
        <sz val="11"/>
        <color rgb="FF000000"/>
        <rFont val="Calibri"/>
        <family val="2"/>
      </rPr>
      <t>·</t>
    </r>
    <r>
      <rPr>
        <sz val="11"/>
        <color rgb="FF000000"/>
        <rFont val="KoPub돋움체 Light"/>
        <family val="1"/>
        <charset val="129"/>
      </rPr>
      <t xml:space="preserve"> 시나리오대로 MVD 동작하
  지 않는 경우</t>
    </r>
  </si>
  <si>
    <r>
      <rPr>
        <sz val="11"/>
        <color rgb="FF000000"/>
        <rFont val="Calibri"/>
        <family val="2"/>
      </rPr>
      <t>·</t>
    </r>
    <r>
      <rPr>
        <sz val="11"/>
        <color rgb="FF000000"/>
        <rFont val="KoPub돋움체 Light"/>
        <family val="1"/>
        <charset val="129"/>
      </rPr>
      <t xml:space="preserve"> 유지관리 점검표 미작성, 
  내용 미비</t>
    </r>
  </si>
  <si>
    <r>
      <rPr>
        <sz val="11"/>
        <color rgb="FF000000"/>
        <rFont val="Calibri"/>
        <family val="2"/>
      </rPr>
      <t>·</t>
    </r>
    <r>
      <rPr>
        <sz val="11"/>
        <color rgb="FF000000"/>
        <rFont val="KoPub돋움체 Light"/>
        <family val="1"/>
        <charset val="129"/>
      </rPr>
      <t xml:space="preserve"> 디지털압력계와 </t>
    </r>
    <r>
      <rPr>
        <sz val="11"/>
        <color rgb="FF000000"/>
        <rFont val="Calibri"/>
        <family val="2"/>
      </rPr>
      <t>±</t>
    </r>
    <r>
      <rPr>
        <sz val="11"/>
        <color rgb="FF000000"/>
        <rFont val="KoPub돋움체 Light"/>
        <family val="1"/>
        <charset val="129"/>
      </rPr>
      <t>10% 
  이상 발생할 경우</t>
    </r>
  </si>
  <si>
    <r>
      <rPr>
        <sz val="11"/>
        <color rgb="FF000000"/>
        <rFont val="Calibri"/>
        <family val="2"/>
      </rPr>
      <t>·</t>
    </r>
    <r>
      <rPr>
        <sz val="11"/>
        <color rgb="FF000000"/>
        <rFont val="KoPub돋움체 Light"/>
        <family val="1"/>
        <charset val="129"/>
      </rPr>
      <t xml:space="preserve"> 경보장치의 오작동 또는 미
  작동하는 경우</t>
    </r>
  </si>
  <si>
    <r>
      <rPr>
        <sz val="11"/>
        <color rgb="FF000000"/>
        <rFont val="Calibri"/>
        <family val="2"/>
      </rPr>
      <t>·</t>
    </r>
    <r>
      <rPr>
        <sz val="11"/>
        <color rgb="FF000000"/>
        <rFont val="KoPub돋움체 Light"/>
        <family val="1"/>
        <charset val="129"/>
      </rPr>
      <t xml:space="preserve"> 파손, 변형, 악취, 막힘이 
  발생한 경우</t>
    </r>
  </si>
  <si>
    <r>
      <rPr>
        <sz val="11"/>
        <color rgb="FF000000"/>
        <rFont val="Calibri"/>
        <family val="2"/>
      </rPr>
      <t>·</t>
    </r>
    <r>
      <rPr>
        <sz val="11"/>
        <color rgb="FF000000"/>
        <rFont val="KoPub돋움체 Light"/>
        <family val="1"/>
        <charset val="129"/>
      </rPr>
      <t xml:space="preserve"> 이상 소음이나 진동이 발생
  하는 경우</t>
    </r>
  </si>
  <si>
    <r>
      <rPr>
        <sz val="11"/>
        <color rgb="FF000000"/>
        <rFont val="Calibri"/>
        <family val="2"/>
      </rPr>
      <t>·</t>
    </r>
    <r>
      <rPr>
        <sz val="11"/>
        <color rgb="FF000000"/>
        <rFont val="KoPub돋움체 Light"/>
        <family val="1"/>
        <charset val="129"/>
      </rPr>
      <t xml:space="preserve"> 연소상태가 원활할 수 있도
  록 공기비 조정</t>
    </r>
  </si>
  <si>
    <r>
      <rPr>
        <sz val="11"/>
        <color rgb="FF000000"/>
        <rFont val="Calibri"/>
        <family val="2"/>
      </rPr>
      <t>·</t>
    </r>
    <r>
      <rPr>
        <sz val="11"/>
        <color rgb="FF000000"/>
        <rFont val="KoPub돋움체 Light"/>
        <family val="1"/>
        <charset val="129"/>
      </rPr>
      <t xml:space="preserve"> 이상 소음, 이상 진동이 발
  생하는 경우</t>
    </r>
  </si>
  <si>
    <t xml:space="preserve"> - 보일러 계속사용검사증을 보유하고 있는가</t>
  </si>
  <si>
    <t xml:space="preserve"> - 배기가스 성분은 관련 법령 기준에 만족하는가</t>
  </si>
  <si>
    <r>
      <rPr>
        <sz val="11"/>
        <color rgb="FF000000"/>
        <rFont val="Calibri"/>
        <family val="2"/>
      </rPr>
      <t>·</t>
    </r>
    <r>
      <rPr>
        <sz val="11"/>
        <color rgb="FF000000"/>
        <rFont val="KoPub돋움체 Light"/>
        <family val="1"/>
        <charset val="129"/>
      </rPr>
      <t xml:space="preserve"> 설정압력이 최대 사용압력
  을 초과하는 경우</t>
    </r>
  </si>
  <si>
    <t>④ 방화벽(최신 백신 업데이트 상태) 동작 상태</t>
  </si>
  <si>
    <t xml:space="preserve"> - 알람 작동 후 자동 연료차단장치가 작동하는가</t>
  </si>
  <si>
    <t>1)일반보일러(흡수식 냉온수기를 포함한다.)</t>
  </si>
  <si>
    <t xml:space="preserve"> - 보일러의 운전압력은 설정압력 이내에 있는가</t>
  </si>
  <si>
    <t xml:space="preserve"> - 전년도와 사용량 차이가 클 경우, 원인 분석</t>
  </si>
  <si>
    <r>
      <rPr>
        <sz val="11"/>
        <color rgb="FF000000"/>
        <rFont val="Calibri"/>
        <family val="2"/>
      </rPr>
      <t>·</t>
    </r>
    <r>
      <rPr>
        <sz val="11"/>
        <color rgb="FF000000"/>
        <rFont val="KoPub돋움체 Light"/>
        <family val="1"/>
        <charset val="129"/>
      </rPr>
      <t xml:space="preserve"> 설계풍량의 </t>
    </r>
    <r>
      <rPr>
        <sz val="11"/>
        <color rgb="FF000000"/>
        <rFont val="Calibri"/>
        <family val="2"/>
      </rPr>
      <t>±</t>
    </r>
    <r>
      <rPr>
        <sz val="11"/>
        <color rgb="FF000000"/>
        <rFont val="KoPub돋움체 Light"/>
        <family val="1"/>
        <charset val="129"/>
      </rPr>
      <t>10%를 초과
  하는 경우</t>
    </r>
  </si>
  <si>
    <r>
      <rPr>
        <sz val="11"/>
        <color rgb="FF000000"/>
        <rFont val="Calibri"/>
        <family val="2"/>
      </rPr>
      <t>·</t>
    </r>
    <r>
      <rPr>
        <sz val="11"/>
        <color rgb="FF000000"/>
        <rFont val="KoPub돋움체 Light"/>
        <family val="1"/>
        <charset val="129"/>
      </rPr>
      <t xml:space="preserve"> 장비류, 배관류, 덕트
  류  이상부위 보수</t>
    </r>
  </si>
  <si>
    <r>
      <rPr>
        <sz val="11"/>
        <color rgb="FF000000"/>
        <rFont val="Calibri"/>
        <family val="2"/>
      </rPr>
      <t>·</t>
    </r>
    <r>
      <rPr>
        <sz val="11"/>
        <color rgb="FF000000"/>
        <rFont val="KoPub돋움체 Light"/>
        <family val="1"/>
        <charset val="129"/>
      </rPr>
      <t xml:space="preserve"> 데이터 저장이 가능하도록 
  시스템 구성</t>
    </r>
  </si>
  <si>
    <t xml:space="preserve"> - 수전이 원활하게 작동 되는가(자동, 수동)</t>
  </si>
  <si>
    <r>
      <rPr>
        <sz val="11"/>
        <color rgb="FF000000"/>
        <rFont val="Calibri"/>
        <family val="2"/>
      </rPr>
      <t>·</t>
    </r>
    <r>
      <rPr>
        <sz val="11"/>
        <color rgb="FF000000"/>
        <rFont val="KoPub돋움체 Light"/>
        <family val="1"/>
        <charset val="129"/>
      </rPr>
      <t xml:space="preserve"> 급수라인 수격 방지기
 보수 또는 교체</t>
    </r>
  </si>
  <si>
    <r>
      <rPr>
        <sz val="11"/>
        <color rgb="FF000000"/>
        <rFont val="Calibri"/>
        <family val="2"/>
      </rPr>
      <t>·</t>
    </r>
    <r>
      <rPr>
        <sz val="11"/>
        <color rgb="FF000000"/>
        <rFont val="KoPub돋움체 Light"/>
        <family val="1"/>
        <charset val="129"/>
      </rPr>
      <t xml:space="preserve"> 공기비 조정 또는 제조사 
  보수</t>
    </r>
  </si>
  <si>
    <r>
      <rPr>
        <sz val="11"/>
        <color rgb="FF000000"/>
        <rFont val="Calibri"/>
        <family val="2"/>
      </rPr>
      <t>·</t>
    </r>
    <r>
      <rPr>
        <sz val="11"/>
        <color rgb="FF000000"/>
        <rFont val="KoPub돋움체 Light"/>
        <family val="1"/>
        <charset val="129"/>
      </rPr>
      <t xml:space="preserve"> 연소상태가 원활하지 않을 
  경우</t>
    </r>
  </si>
  <si>
    <r>
      <rPr>
        <sz val="11"/>
        <color rgb="FF000000"/>
        <rFont val="Calibri"/>
        <family val="2"/>
      </rPr>
      <t>·</t>
    </r>
    <r>
      <rPr>
        <sz val="11"/>
        <color rgb="FF000000"/>
        <rFont val="KoPub돋움체 Light"/>
        <family val="1"/>
        <charset val="129"/>
      </rPr>
      <t xml:space="preserve"> 설정압력 조정 또는 
  안전밸브 교체</t>
    </r>
  </si>
  <si>
    <t>② 컨트롤 판넬, 수위제어, 계기류 상태</t>
  </si>
  <si>
    <r>
      <rPr>
        <sz val="11"/>
        <color rgb="FF000000"/>
        <rFont val="Calibri"/>
        <family val="2"/>
      </rPr>
      <t>·</t>
    </r>
    <r>
      <rPr>
        <sz val="11"/>
        <color rgb="FF000000"/>
        <rFont val="KoPub돋움체 Light"/>
        <family val="1"/>
        <charset val="129"/>
      </rPr>
      <t xml:space="preserve"> 서포트 볼트 풀림이 발생한 
  경우</t>
    </r>
  </si>
  <si>
    <r>
      <rPr>
        <sz val="11"/>
        <color rgb="FF000000"/>
        <rFont val="Calibri"/>
        <family val="2"/>
      </rPr>
      <t>·</t>
    </r>
    <r>
      <rPr>
        <sz val="11"/>
        <color rgb="FF000000"/>
        <rFont val="KoPub돋움체 Light"/>
        <family val="1"/>
        <charset val="129"/>
      </rPr>
      <t xml:space="preserve"> 최대 침식율이 40% 이상
  인 경우</t>
    </r>
  </si>
  <si>
    <r>
      <rPr>
        <sz val="11"/>
        <color rgb="FF000000"/>
        <rFont val="Calibri"/>
        <family val="2"/>
      </rPr>
      <t>·</t>
    </r>
    <r>
      <rPr>
        <sz val="11"/>
        <color rgb="FF000000"/>
        <rFont val="KoPub돋움체 Light"/>
        <family val="1"/>
        <charset val="129"/>
      </rPr>
      <t xml:space="preserve"> 수위센서가 고장, 파손된 
  경우</t>
    </r>
  </si>
  <si>
    <r>
      <rPr>
        <sz val="11"/>
        <color rgb="FF000000"/>
        <rFont val="Calibri"/>
        <family val="2"/>
      </rPr>
      <t>·</t>
    </r>
    <r>
      <rPr>
        <sz val="11"/>
        <color rgb="FF000000"/>
        <rFont val="KoPub돋움체 Light"/>
        <family val="1"/>
        <charset val="129"/>
      </rPr>
      <t xml:space="preserve"> 급탕온도가 60</t>
    </r>
    <r>
      <rPr>
        <sz val="11"/>
        <color rgb="FF000000"/>
        <rFont val="Segoe UI Symbol"/>
        <family val="2"/>
      </rPr>
      <t>℃</t>
    </r>
    <r>
      <rPr>
        <sz val="11"/>
        <color rgb="FF000000"/>
        <rFont val="KoPub돋움체 Light"/>
        <family val="1"/>
        <charset val="129"/>
      </rPr>
      <t>를 초과하
  는 경우</t>
    </r>
  </si>
  <si>
    <r>
      <rPr>
        <sz val="11"/>
        <color rgb="FF000000"/>
        <rFont val="Calibri"/>
        <family val="2"/>
      </rPr>
      <t>·</t>
    </r>
    <r>
      <rPr>
        <sz val="11"/>
        <color rgb="FF000000"/>
        <rFont val="KoPub돋움체 Light"/>
        <family val="1"/>
        <charset val="129"/>
      </rPr>
      <t xml:space="preserve"> 수압이 기준치에서 벗어나
  는 경우</t>
    </r>
  </si>
  <si>
    <r>
      <rPr>
        <sz val="11"/>
        <color rgb="FF000000"/>
        <rFont val="Calibri"/>
        <family val="2"/>
      </rPr>
      <t>·</t>
    </r>
    <r>
      <rPr>
        <sz val="11"/>
        <color rgb="FF000000"/>
        <rFont val="KoPub돋움체 Light"/>
        <family val="1"/>
        <charset val="129"/>
      </rPr>
      <t xml:space="preserve"> 지시값이 정상범위가 아닌 
  경우</t>
    </r>
  </si>
  <si>
    <r>
      <rPr>
        <sz val="11"/>
        <color rgb="FF000000"/>
        <rFont val="Calibri"/>
        <family val="2"/>
      </rPr>
      <t>·</t>
    </r>
    <r>
      <rPr>
        <sz val="11"/>
        <color rgb="FF000000"/>
        <rFont val="KoPub돋움체 Light"/>
        <family val="1"/>
        <charset val="129"/>
      </rPr>
      <t xml:space="preserve"> 원인파악 및 방음 
  방진설비 보수</t>
    </r>
  </si>
  <si>
    <r>
      <rPr>
        <sz val="11"/>
        <color rgb="FF000000"/>
        <rFont val="Calibri"/>
        <family val="2"/>
      </rPr>
      <t>·</t>
    </r>
    <r>
      <rPr>
        <sz val="11"/>
        <color rgb="FF000000"/>
        <rFont val="KoPub돋움체 Light"/>
        <family val="1"/>
        <charset val="129"/>
      </rPr>
      <t xml:space="preserve"> 향후 유지관리 점검
  표 작성 권고</t>
    </r>
  </si>
  <si>
    <t>· 상태에 따라 보수 또는 교
  체</t>
  </si>
  <si>
    <r>
      <rPr>
        <sz val="11"/>
        <color rgb="FF000000"/>
        <rFont val="Calibri"/>
        <family val="2"/>
      </rPr>
      <t>·</t>
    </r>
    <r>
      <rPr>
        <sz val="11"/>
        <color rgb="FF000000"/>
        <rFont val="KoPub돋움체 Light"/>
        <family val="1"/>
        <charset val="129"/>
      </rPr>
      <t xml:space="preserve"> 누수, 누기 발생
   부위 보수</t>
    </r>
  </si>
  <si>
    <t xml:space="preserve"> - 누수나 악취가 발생한 부분이 없을 것</t>
  </si>
  <si>
    <t xml:space="preserve"> - 수전, 위생기구 급수 동작 확인</t>
  </si>
  <si>
    <t xml:space="preserve"> - 사무실 등의 실내공간에서의 소음 측정</t>
  </si>
  <si>
    <t>② 외부 케이싱 부식, 손상, 변형 상태</t>
  </si>
  <si>
    <t>③ 모터 및 송풍기 베어링 이상 소음 상태</t>
  </si>
  <si>
    <t xml:space="preserve"> - 방화벽 또는 백신이 최신 버전인가</t>
  </si>
  <si>
    <t xml:space="preserve"> - 파손, 변형, 막힌 부분이 없을 것</t>
  </si>
  <si>
    <t xml:space="preserve"> - 볼트, 너트가 풀린 부분이 있는가</t>
  </si>
  <si>
    <t>⑤ 경보관리, 데이터 조회, 수집 및 분석</t>
  </si>
  <si>
    <t xml:space="preserve"> - 방음·방진·내진 설비 육안 점검</t>
  </si>
  <si>
    <t xml:space="preserve"> - 최상층 수전, 최하층 수전 수압 측정</t>
  </si>
  <si>
    <t>오·배수 통기 및 우수배수설비 성능점검표</t>
  </si>
  <si>
    <t xml:space="preserve"> - 실내기, 실외기 소음 상태 확인</t>
  </si>
  <si>
    <t xml:space="preserve"> - 고정 볼트, 너트가 풀려있지 않을 것</t>
  </si>
  <si>
    <t>생물화학적
산소요구량
(BOD)(mg/L)</t>
  </si>
  <si>
    <t>③ 장비 및 시스템별 운전 적정 여부</t>
  </si>
  <si>
    <t xml:space="preserve"> - 송풍기, 덕트 연결상태는 양호한가</t>
  </si>
  <si>
    <t xml:space="preserve"> - 2차측 급탕온도는 60℃ 이내인가</t>
  </si>
  <si>
    <t>④ 급탕탱크 열교환기 증기트랩 동작 상태</t>
  </si>
  <si>
    <t xml:space="preserve"> - 증기 트랩의 설치 방향은 정상인가</t>
  </si>
  <si>
    <t>③ 오·배수 및 우수 펌프 동작 상태</t>
  </si>
  <si>
    <t xml:space="preserve"> - 외관상 휘거나 충격 흔적이 없을 것</t>
  </si>
  <si>
    <t>⑪ 감압밸브 작동 상태(소음, 진동)</t>
  </si>
  <si>
    <t>정상:O , 불량:X , 해당없음: /</t>
  </si>
  <si>
    <t xml:space="preserve"> - 화염검출기 제거 시 경보발생 여부</t>
  </si>
  <si>
    <r>
      <t>급수</t>
    </r>
    <r>
      <rPr>
        <b/>
        <sz val="11"/>
        <color rgb="FF000000"/>
        <rFont val="맑은 고딕"/>
        <family val="3"/>
        <charset val="129"/>
      </rPr>
      <t>‧</t>
    </r>
    <r>
      <rPr>
        <b/>
        <sz val="11"/>
        <color rgb="FF000000"/>
        <rFont val="KoPub돋움체 Light"/>
        <family val="1"/>
        <charset val="129"/>
      </rPr>
      <t>급탕설비</t>
    </r>
  </si>
  <si>
    <r>
      <t>CO</t>
    </r>
    <r>
      <rPr>
        <vertAlign val="subscript"/>
        <sz val="10"/>
        <color rgb="FF000000"/>
        <rFont val="KoPub돋움체 Light"/>
        <family val="1"/>
        <charset val="129"/>
      </rPr>
      <t>2</t>
    </r>
    <r>
      <rPr>
        <sz val="10"/>
        <color rgb="FF000000"/>
        <rFont val="KoPub돋움체 Light"/>
        <family val="1"/>
        <charset val="129"/>
      </rPr>
      <t>(%)</t>
    </r>
  </si>
  <si>
    <r>
      <t>O</t>
    </r>
    <r>
      <rPr>
        <vertAlign val="subscript"/>
        <sz val="10"/>
        <color rgb="FF000000"/>
        <rFont val="KoPub돋움체 Light"/>
        <family val="1"/>
        <charset val="129"/>
      </rPr>
      <t>2</t>
    </r>
    <r>
      <rPr>
        <sz val="10"/>
        <color rgb="FF000000"/>
        <rFont val="KoPub돋움체 Light"/>
        <family val="1"/>
        <charset val="129"/>
      </rPr>
      <t>(%)</t>
    </r>
  </si>
  <si>
    <r>
      <t xml:space="preserve">급수 </t>
    </r>
    <r>
      <rPr>
        <b/>
        <sz val="18"/>
        <color rgb="FF000000"/>
        <rFont val="맑은 고딕"/>
        <family val="3"/>
        <charset val="129"/>
      </rPr>
      <t>‧</t>
    </r>
    <r>
      <rPr>
        <b/>
        <sz val="18"/>
        <color rgb="FF000000"/>
        <rFont val="KoPub돋움체 Bold"/>
        <family val="1"/>
        <charset val="129"/>
      </rPr>
      <t xml:space="preserve"> 급탕설비 성능점검표</t>
    </r>
  </si>
  <si>
    <r>
      <t xml:space="preserve">⑤ 오 </t>
    </r>
    <r>
      <rPr>
        <sz val="11"/>
        <color rgb="FF000000"/>
        <rFont val="맑은 고딕"/>
        <family val="3"/>
        <charset val="129"/>
      </rPr>
      <t>‧</t>
    </r>
    <r>
      <rPr>
        <sz val="11"/>
        <color rgb="FF000000"/>
        <rFont val="KoPub돋움체 Light"/>
        <family val="1"/>
        <charset val="129"/>
      </rPr>
      <t xml:space="preserve"> 배수 및 우수 탱크 수위센서 정상 동작 상태</t>
    </r>
  </si>
  <si>
    <r>
      <t>오</t>
    </r>
    <r>
      <rPr>
        <b/>
        <sz val="10"/>
        <color rgb="FF000000"/>
        <rFont val="맑은 고딕"/>
        <family val="3"/>
        <charset val="129"/>
      </rPr>
      <t>‧</t>
    </r>
    <r>
      <rPr>
        <b/>
        <sz val="10"/>
        <color rgb="FF000000"/>
        <rFont val="KoPub돋움체 Light"/>
        <family val="1"/>
        <charset val="129"/>
      </rPr>
      <t>배수통기 및
우수배수설비</t>
    </r>
  </si>
  <si>
    <r>
      <t xml:space="preserve">③ 오 </t>
    </r>
    <r>
      <rPr>
        <sz val="11"/>
        <color rgb="FF000000"/>
        <rFont val="맑은 고딕"/>
        <family val="3"/>
        <charset val="129"/>
      </rPr>
      <t>‧</t>
    </r>
    <r>
      <rPr>
        <sz val="11"/>
        <color rgb="FF000000"/>
        <rFont val="KoPub돋움체 Light"/>
        <family val="1"/>
        <charset val="129"/>
      </rPr>
      <t xml:space="preserve"> 배수 및 우수 펌프 동작 상태</t>
    </r>
  </si>
  <si>
    <t xml:space="preserve">    * 사용량은 압력/온도에 의한 보정된 값(요금부과 사용량)을 확인하여야 함</t>
  </si>
  <si>
    <r>
      <t xml:space="preserve">펌프(냉 </t>
    </r>
    <r>
      <rPr>
        <sz val="11"/>
        <color rgb="FF000000"/>
        <rFont val="맑은 고딕"/>
        <family val="3"/>
        <charset val="129"/>
      </rPr>
      <t>‧</t>
    </r>
    <r>
      <rPr>
        <sz val="11"/>
        <color rgb="FF000000"/>
        <rFont val="KoPub돋움체 Light"/>
        <family val="1"/>
        <charset val="129"/>
      </rPr>
      <t xml:space="preserve"> 난방)</t>
    </r>
  </si>
  <si>
    <r>
      <t>방음</t>
    </r>
    <r>
      <rPr>
        <b/>
        <sz val="11"/>
        <color rgb="FF000000"/>
        <rFont val="나눔스퀘어라운드 Regular"/>
        <family val="3"/>
        <charset val="129"/>
      </rPr>
      <t>‧</t>
    </r>
    <r>
      <rPr>
        <b/>
        <sz val="11"/>
        <color rgb="FF000000"/>
        <rFont val="KoPub돋움체 Light"/>
        <family val="1"/>
        <charset val="129"/>
      </rPr>
      <t>방진</t>
    </r>
    <r>
      <rPr>
        <b/>
        <sz val="11"/>
        <color rgb="FF000000"/>
        <rFont val="나눔스퀘어라운드 Regular"/>
        <family val="3"/>
        <charset val="129"/>
      </rPr>
      <t>‧</t>
    </r>
    <r>
      <rPr>
        <b/>
        <sz val="11"/>
        <color rgb="FF000000"/>
        <rFont val="KoPub돋움체 Light"/>
        <family val="1"/>
        <charset val="129"/>
      </rPr>
      <t>내진설비</t>
    </r>
  </si>
  <si>
    <r>
      <t>나. NO</t>
    </r>
    <r>
      <rPr>
        <b/>
        <vertAlign val="subscript"/>
        <sz val="11"/>
        <color rgb="FF000000"/>
        <rFont val="KoPub돋움체 Light"/>
        <family val="1"/>
        <charset val="129"/>
      </rPr>
      <t>2</t>
    </r>
    <r>
      <rPr>
        <b/>
        <sz val="11"/>
        <color rgb="FF000000"/>
        <rFont val="KoPub돋움체 Light"/>
        <family val="1"/>
        <charset val="129"/>
      </rPr>
      <t xml:space="preserve"> 배출기준</t>
    </r>
  </si>
  <si>
    <r>
      <t>방음</t>
    </r>
    <r>
      <rPr>
        <b/>
        <sz val="18"/>
        <color rgb="FF000000"/>
        <rFont val="맑은 고딕"/>
        <family val="3"/>
        <charset val="129"/>
      </rPr>
      <t>‧</t>
    </r>
    <r>
      <rPr>
        <b/>
        <sz val="18"/>
        <color rgb="FF000000"/>
        <rFont val="KoPub돋움체 Bold"/>
        <family val="1"/>
        <charset val="129"/>
      </rPr>
      <t>방진</t>
    </r>
    <r>
      <rPr>
        <b/>
        <sz val="18"/>
        <color rgb="FF000000"/>
        <rFont val="맑은 고딕"/>
        <family val="3"/>
        <charset val="129"/>
      </rPr>
      <t>‧</t>
    </r>
    <r>
      <rPr>
        <b/>
        <sz val="18"/>
        <color rgb="FF000000"/>
        <rFont val="KoPub돋움체 Bold"/>
        <family val="1"/>
        <charset val="129"/>
      </rPr>
      <t>내진 설비 성능점검표</t>
    </r>
  </si>
  <si>
    <r>
      <t>c. 허용운전범위 내지만 선호되는 운전범위 밖에서의 승인시험인 경우에 회전 주파수(f</t>
    </r>
    <r>
      <rPr>
        <vertAlign val="subscript"/>
        <sz val="9"/>
        <color rgb="FF000000"/>
        <rFont val="KoPub돋움체 Light"/>
        <family val="1"/>
        <charset val="129"/>
      </rPr>
      <t>n</t>
    </r>
    <r>
      <rPr>
        <sz val="9"/>
        <color rgb="FF000000"/>
        <rFont val="KoPub돋움체 Light"/>
        <family val="1"/>
        <charset val="129"/>
      </rPr>
      <t>)와 날개 통과 주파수</t>
    </r>
  </si>
  <si>
    <t xml:space="preserve"> - 출력에너지 : 압축식 냉동기-전력 소비량, 직화 흡수식 냉온수기-연료 발열량,</t>
  </si>
  <si>
    <r>
      <rPr>
        <sz val="11"/>
        <color rgb="FF000000"/>
        <rFont val="Calibri"/>
        <family val="2"/>
      </rPr>
      <t>·</t>
    </r>
    <r>
      <rPr>
        <sz val="11"/>
        <color rgb="FF000000"/>
        <rFont val="KoPub돋움체 Light"/>
        <family val="1"/>
        <charset val="129"/>
      </rPr>
      <t xml:space="preserve"> 수위 조절이 자동으로 안되
  는 경우
</t>
    </r>
    <r>
      <rPr>
        <sz val="11"/>
        <color rgb="FF000000"/>
        <rFont val="Calibri"/>
        <family val="2"/>
      </rPr>
      <t>·</t>
    </r>
    <r>
      <rPr>
        <sz val="11"/>
        <color rgb="FF000000"/>
        <rFont val="KoPub돋움체 Light"/>
        <family val="1"/>
        <charset val="129"/>
      </rPr>
      <t xml:space="preserve"> 수위경보가 발생되지 않는 
  경우</t>
    </r>
  </si>
  <si>
    <t>&lt;1kW 이상 회전동역학 펌프의 비회전부 진동에 대한 영역 한계, 날개수 Zi≥3인 임펠러에 대해 적용&gt;</t>
  </si>
  <si>
    <t>※ 점검표에 전류 설계값 없어 아래와 같이 계산함.(3상 기준)</t>
  </si>
  <si>
    <r>
      <rPr>
        <sz val="11"/>
        <color rgb="FF000000"/>
        <rFont val="Calibri"/>
        <family val="2"/>
      </rPr>
      <t>·</t>
    </r>
    <r>
      <rPr>
        <sz val="11"/>
        <color rgb="FF000000"/>
        <rFont val="KoPub돋움체 Light"/>
        <family val="1"/>
        <charset val="129"/>
      </rPr>
      <t xml:space="preserve"> 정격 운전 기준 이전 성능
  점검 열교환 효율 대비 금
  년 성능점검 열교환 효율이 
  90% 미만인 경우</t>
    </r>
  </si>
  <si>
    <t>결정발생, 동파발생, 정전(순간/
장시간), 흡수액 유출, 화재발생
시에 대한 대비책을 유지관리자
가 보유하지 않는 경우</t>
  </si>
  <si>
    <r>
      <t xml:space="preserve">   (f</t>
    </r>
    <r>
      <rPr>
        <vertAlign val="subscript"/>
        <sz val="9"/>
        <color rgb="FF000000"/>
        <rFont val="KoPub돋움체 Light"/>
        <family val="1"/>
        <charset val="129"/>
      </rPr>
      <t>n</t>
    </r>
    <r>
      <rPr>
        <sz val="9"/>
        <color rgb="FF000000"/>
        <rFont val="KoPub돋움체 Light"/>
        <family val="1"/>
        <charset val="129"/>
      </rPr>
      <t xml:space="preserve"> ·z</t>
    </r>
    <r>
      <rPr>
        <vertAlign val="subscript"/>
        <sz val="9"/>
        <color rgb="FF000000"/>
        <rFont val="KoPub돋움체 Light"/>
        <family val="1"/>
        <charset val="129"/>
      </rPr>
      <t>i</t>
    </r>
    <r>
      <rPr>
        <sz val="9"/>
        <color rgb="FF000000"/>
        <rFont val="KoPub돋움체 Light"/>
        <family val="1"/>
        <charset val="129"/>
      </rPr>
      <t>)에 대해 필터된 값들은 선호되는 운전범위에 대한 값들보다 더 높을 것(1.3배)을 예상할 수 있다.</t>
    </r>
  </si>
  <si>
    <r>
      <rPr>
        <sz val="11"/>
        <color rgb="FF000000"/>
        <rFont val="Calibri"/>
        <family val="2"/>
      </rPr>
      <t>·</t>
    </r>
    <r>
      <rPr>
        <sz val="11"/>
        <color rgb="FF000000"/>
        <rFont val="KoPub돋움체 Light"/>
        <family val="1"/>
        <charset val="129"/>
      </rPr>
      <t xml:space="preserve"> 실별, 방위별, 부하특성 등
  에 따른 조닝이 적정하게 형
  성되어 있지 않을 경우</t>
    </r>
  </si>
  <si>
    <t>출력에너지(RT) = 냉수유량(LPM) x 냉수 입출구온도차(Δt,℃) x 60/3024</t>
  </si>
  <si>
    <r>
      <rPr>
        <sz val="11"/>
        <color rgb="FF000000"/>
        <rFont val="Calibri"/>
        <family val="2"/>
      </rPr>
      <t>·</t>
    </r>
    <r>
      <rPr>
        <sz val="11"/>
        <color rgb="FF000000"/>
        <rFont val="KoPub돋움체 Light"/>
        <family val="1"/>
        <charset val="129"/>
      </rPr>
      <t xml:space="preserve"> 성능에  문제가  될  정도의  
  부식,  손상,  변형 이 발생
  했을 경우</t>
    </r>
  </si>
  <si>
    <t xml:space="preserve"> - 응축기는 4~7mmHg 이하(Transmeter) 또는 4mmHg 이하(마노미터)</t>
  </si>
  <si>
    <t xml:space="preserve"> - 자동센서에 의한 펌프 기동/정지(고수조) 또는 수위조절밸브 개방/폐쇄(저수조) 확인</t>
  </si>
  <si>
    <t xml:space="preserve"> - 축열상태는 축열운전 시 브라인 순환유량과 축열조 입출구 브라인 온도를 확인하여 설계값과</t>
  </si>
  <si>
    <t xml:space="preserve"> - 1차측(중온수)과 2차측(온수)의 입출구 온도 및 유량을 측정하여 열교환 효율을 계산</t>
  </si>
  <si>
    <t xml:space="preserve"> - 정격 운전 기준 이전 성능점검 COP 대비 금년 성능점검 COP가 90% 이상인가</t>
  </si>
  <si>
    <t xml:space="preserve"> - 정격운전 기준 축열운전 및 방열운전 시 브라인 순환유량은 설계유량의 ±10% 이내인가</t>
  </si>
  <si>
    <t xml:space="preserve">    * 지열순환펌프 유량 및 지열 공급/환수 온도는 제어 판넬 또는 중앙감시반을 통해서 확인</t>
  </si>
  <si>
    <t>결정발생, 동파발생, 정전
(순간/장시간), 흡수액 유
출, 화재발생 시에 대한 대
비책 마련</t>
  </si>
  <si>
    <t xml:space="preserve"> - 정격 운전(정격 부하) 기준, 이전 성능점검 열교환 효율 대비 금년 성능점검 열교환 효율이</t>
  </si>
  <si>
    <t xml:space="preserve">   * 전자식 과전류 계전기(Electronic Over Current Relay, EOCR)</t>
  </si>
  <si>
    <t>※ 대아펌프 자료에 모터 Insulation grade : F grade 표기되어 있어 적용함.</t>
  </si>
  <si>
    <t xml:space="preserve"> - 방열상태는 방열 운전 시 브라인 순환유량과 축열조 입출구 브라인 온도를 확인하여 설계값과</t>
  </si>
  <si>
    <t>열교환기 압력계 고장 및  규격 외 볼트사용으로 케이싱 조립 불가, 펌프 전류 차단 장치 문제 有</t>
  </si>
  <si>
    <t>육안점검 시 성능에 문제가될 정도의 
노후 및 부식이발생하였을 경우</t>
  </si>
  <si>
    <t>④ 허용압력(압축기(재생기), 응축기, 증발기) 상태(흡수식 냉동기)</t>
  </si>
  <si>
    <t xml:space="preserve"> - 냉동기 판넬에서 작동상태가 확인이 되거나 설치되어 있는지 확인</t>
  </si>
  <si>
    <t xml:space="preserve">    * 최근 3년간의 사용량을 비교하여, 에너지 사용량의 증감 확인</t>
  </si>
  <si>
    <r>
      <rPr>
        <sz val="11"/>
        <color rgb="FF000000"/>
        <rFont val="Calibri"/>
        <family val="2"/>
      </rPr>
      <t>·</t>
    </r>
    <r>
      <rPr>
        <sz val="11"/>
        <color rgb="FF000000"/>
        <rFont val="KoPub돋움체 Light"/>
        <family val="1"/>
        <charset val="129"/>
      </rPr>
      <t xml:space="preserve"> 권장그리스를 사용 하지 않았을 경우 
  보충된 그리스 전량 교체</t>
    </r>
  </si>
  <si>
    <r>
      <rPr>
        <sz val="11"/>
        <color rgb="FF000000"/>
        <rFont val="Calibri"/>
        <family val="2"/>
      </rPr>
      <t>·</t>
    </r>
    <r>
      <rPr>
        <sz val="11"/>
        <color rgb="FF000000"/>
        <rFont val="KoPub돋움체 Light"/>
        <family val="1"/>
        <charset val="129"/>
      </rPr>
      <t xml:space="preserve"> 축열조의 온도가 설계값의 
  </t>
    </r>
    <r>
      <rPr>
        <sz val="11"/>
        <color rgb="FF000000"/>
        <rFont val="Calibri"/>
        <family val="2"/>
      </rPr>
      <t>±</t>
    </r>
    <r>
      <rPr>
        <sz val="11"/>
        <color rgb="FF000000"/>
        <rFont val="KoPub돋움체 Light"/>
        <family val="1"/>
        <charset val="129"/>
      </rPr>
      <t>10% 범위를 벗어났을 경
  우</t>
    </r>
  </si>
  <si>
    <t xml:space="preserve"> - 송풍기 운전 전류는 모터 명판 사양 이하인가 (100% 가동)</t>
  </si>
  <si>
    <t xml:space="preserve"> - 연소가스 점검홀을 개방시킨 후 연소가스 센서(프로브)를 삽입</t>
  </si>
  <si>
    <t xml:space="preserve"> - 팽창탱크 연결부 압력과 설정압력(설계압력) 이내로 유지되는지 확인</t>
  </si>
  <si>
    <t xml:space="preserve">    온수 흡수식 냉동기-온수 열량, 증기 흡수식 냉온수기-증기 열량</t>
  </si>
  <si>
    <r>
      <t xml:space="preserve"> </t>
    </r>
    <r>
      <rPr>
        <sz val="11"/>
        <color rgb="FF000000"/>
        <rFont val="Calibri"/>
        <family val="2"/>
      </rPr>
      <t>·</t>
    </r>
    <r>
      <rPr>
        <sz val="11"/>
        <color rgb="FF000000"/>
        <rFont val="KoPub돋움체 Light"/>
        <family val="1"/>
        <charset val="129"/>
      </rPr>
      <t xml:space="preserve"> 모터 베어링 점검 및 교체</t>
    </r>
  </si>
  <si>
    <r>
      <t xml:space="preserve"> </t>
    </r>
    <r>
      <rPr>
        <sz val="11"/>
        <color rgb="FF000000"/>
        <rFont val="Calibri"/>
        <family val="2"/>
      </rPr>
      <t>·</t>
    </r>
    <r>
      <rPr>
        <sz val="11"/>
        <color rgb="FF000000"/>
        <rFont val="KoPub돋움체 Light"/>
        <family val="1"/>
        <charset val="129"/>
      </rPr>
      <t xml:space="preserve"> 모터 그리스 충진량 확인</t>
    </r>
  </si>
  <si>
    <r>
      <t xml:space="preserve"> </t>
    </r>
    <r>
      <rPr>
        <sz val="11"/>
        <color rgb="FF000000"/>
        <rFont val="Calibri"/>
        <family val="2"/>
      </rPr>
      <t>·</t>
    </r>
    <r>
      <rPr>
        <sz val="11"/>
        <color rgb="FF000000"/>
        <rFont val="KoPub돋움체 Light"/>
        <family val="1"/>
        <charset val="129"/>
      </rPr>
      <t xml:space="preserve"> 모터 냉각팬 보수</t>
    </r>
  </si>
  <si>
    <r>
      <t>물의 밀도 1,000[kg/m</t>
    </r>
    <r>
      <rPr>
        <vertAlign val="superscript"/>
        <sz val="11"/>
        <color rgb="FF000000"/>
        <rFont val="KoPub돋움체 Light"/>
        <family val="1"/>
        <charset val="129"/>
      </rPr>
      <t>3</t>
    </r>
    <r>
      <rPr>
        <sz val="11"/>
        <color rgb="FF000000"/>
        <rFont val="KoPub돋움체 Light"/>
        <family val="1"/>
        <charset val="129"/>
      </rPr>
      <t>]</t>
    </r>
  </si>
  <si>
    <r>
      <t xml:space="preserve"> 9,420[kcal/Nm</t>
    </r>
    <r>
      <rPr>
        <vertAlign val="superscript"/>
        <sz val="11"/>
        <color rgb="FF000000"/>
        <rFont val="KoPub돋움체 Light"/>
        <family val="1"/>
        <charset val="129"/>
      </rPr>
      <t>3</t>
    </r>
    <r>
      <rPr>
        <sz val="11"/>
        <color rgb="FF000000"/>
        <rFont val="KoPub돋움체 Light"/>
        <family val="1"/>
        <charset val="129"/>
      </rPr>
      <t>]</t>
    </r>
  </si>
  <si>
    <r>
      <t>Q</t>
    </r>
    <r>
      <rPr>
        <vertAlign val="subscript"/>
        <sz val="11"/>
        <color rgb="FF000000"/>
        <rFont val="KoPub돋움체 Light"/>
        <family val="1"/>
        <charset val="129"/>
      </rPr>
      <t>w</t>
    </r>
    <r>
      <rPr>
        <sz val="11"/>
        <color rgb="FF000000"/>
        <rFont val="KoPub돋움체 Light"/>
        <family val="1"/>
        <charset val="129"/>
      </rPr>
      <t xml:space="preserve"> x ρ x C</t>
    </r>
    <r>
      <rPr>
        <vertAlign val="subscript"/>
        <sz val="11"/>
        <color rgb="FF000000"/>
        <rFont val="KoPub돋움체 Light"/>
        <family val="1"/>
        <charset val="129"/>
      </rPr>
      <t>p</t>
    </r>
    <r>
      <rPr>
        <sz val="11"/>
        <color rgb="FF000000"/>
        <rFont val="KoPub돋움체 Light"/>
        <family val="1"/>
        <charset val="129"/>
      </rPr>
      <t xml:space="preserve"> x Δt</t>
    </r>
  </si>
  <si>
    <r>
      <t>최대 비상 정지 한계(≈영역 C 상한의 1.25배)</t>
    </r>
    <r>
      <rPr>
        <vertAlign val="superscript"/>
        <sz val="8"/>
        <color rgb="FF000000"/>
        <rFont val="KoPub돋움체 Light"/>
        <family val="1"/>
        <charset val="129"/>
      </rPr>
      <t>b</t>
    </r>
  </si>
  <si>
    <t xml:space="preserve"> - 에너지원이 전기인 경우에는 교류전력측정계로 전압, 전류를 측정하여 전력을 산출</t>
  </si>
  <si>
    <t xml:space="preserve">   * 사용량은 압력/온도에 의한 보정된 값(요금부과 사용량)을 확인하여야 함</t>
  </si>
  <si>
    <t xml:space="preserve"> - 에너지원이 가스일 경우에는 축열용 열원장비 가스계량기의 시간당 사용량을 확인</t>
  </si>
  <si>
    <r>
      <rPr>
        <sz val="11"/>
        <color rgb="FF000000"/>
        <rFont val="Calibri"/>
        <family val="2"/>
      </rPr>
      <t>·</t>
    </r>
    <r>
      <rPr>
        <sz val="11"/>
        <color rgb="FF000000"/>
        <rFont val="KoPub돋움체 Light"/>
        <family val="1"/>
        <charset val="129"/>
      </rPr>
      <t xml:space="preserve"> 최근 년도의 에너지 사용량
  이 전년도에 비해 현저하게 
  증가하는 경우</t>
    </r>
  </si>
  <si>
    <t xml:space="preserve"> - 정격 운전 기준, 열교환기의 증가된 압력손실이 설계압력손실의 15% 이내인가</t>
  </si>
  <si>
    <r>
      <rPr>
        <sz val="11"/>
        <color rgb="FF000000"/>
        <rFont val="Calibri"/>
        <family val="2"/>
      </rPr>
      <t>·</t>
    </r>
    <r>
      <rPr>
        <sz val="11"/>
        <color rgb="FF000000"/>
        <rFont val="KoPub돋움체 Light"/>
        <family val="1"/>
        <charset val="129"/>
      </rPr>
      <t xml:space="preserve"> 전년도 사용량과 비교하여 
  현저하게 사용량이 증가하
  였을 경우, 원인 파악</t>
    </r>
  </si>
  <si>
    <r>
      <rPr>
        <sz val="11"/>
        <color rgb="FF000000"/>
        <rFont val="Calibri"/>
        <family val="2"/>
      </rPr>
      <t>·</t>
    </r>
    <r>
      <rPr>
        <sz val="11"/>
        <color rgb="FF000000"/>
        <rFont val="KoPub돋움체 Light"/>
        <family val="1"/>
        <charset val="129"/>
      </rPr>
      <t xml:space="preserve"> 배기가스 온도가 적정 온도 
  범위(100 ~ 300 </t>
    </r>
    <r>
      <rPr>
        <sz val="11"/>
        <color rgb="FF000000"/>
        <rFont val="Segoe UI Symbol"/>
        <family val="2"/>
      </rPr>
      <t>℃</t>
    </r>
    <r>
      <rPr>
        <sz val="11"/>
        <color rgb="FF000000"/>
        <rFont val="KoPub돋움체 Light"/>
        <family val="1"/>
        <charset val="129"/>
      </rPr>
      <t>) 이상
  일 경우</t>
    </r>
  </si>
  <si>
    <t xml:space="preserve"> - 20~25%(제조사의 브라인 농도기준이 있는 경우 우선적으로 준용) 이상일 경우</t>
  </si>
  <si>
    <t>설명 
(영역 정의에 대한 상세는 KS B ISO 10816-7의 5.2 참조)</t>
  </si>
  <si>
    <t xml:space="preserve"> - 제어판넬 전류계 확인 또는 제어판넬과 모터 전선 측에 교류전력측정계로 전류 측정</t>
  </si>
  <si>
    <r>
      <rPr>
        <sz val="11"/>
        <color rgb="FF000000"/>
        <rFont val="Calibri"/>
        <family val="2"/>
      </rPr>
      <t>·</t>
    </r>
    <r>
      <rPr>
        <sz val="11"/>
        <color rgb="FF000000"/>
        <rFont val="KoPub돋움체 Light"/>
        <family val="1"/>
        <charset val="129"/>
      </rPr>
      <t xml:space="preserve"> 육안점검 시 성능에 문제가 
  있을 정도의 노후 및 부식이 
  있을 경우</t>
    </r>
  </si>
  <si>
    <t xml:space="preserve"> - 팽창배관이 연결되어 있고, 냉온수 온도가 일치하며 차단밸브가 정상 작동하는지</t>
  </si>
  <si>
    <r>
      <rPr>
        <sz val="11"/>
        <color rgb="FF000000"/>
        <rFont val="Calibri"/>
        <family val="2"/>
      </rPr>
      <t>·</t>
    </r>
    <r>
      <rPr>
        <sz val="11"/>
        <color rgb="FF000000"/>
        <rFont val="KoPub돋움체 Light"/>
        <family val="1"/>
        <charset val="129"/>
      </rPr>
      <t xml:space="preserve"> 성능에 문제가 될 정도의 
  파손, 변형, 누수, 결로가 발
  생한 경우</t>
    </r>
  </si>
  <si>
    <r>
      <rPr>
        <sz val="11"/>
        <color rgb="FF000000"/>
        <rFont val="Calibri"/>
        <family val="2"/>
      </rPr>
      <t>·</t>
    </r>
    <r>
      <rPr>
        <sz val="11"/>
        <color rgb="FF000000"/>
        <rFont val="KoPub돋움체 Light"/>
        <family val="1"/>
        <charset val="129"/>
      </rPr>
      <t xml:space="preserve"> 육안점검 시 성능에 문제가 
  될 정도의 노후 및 부식이 
  발생한 경우</t>
    </r>
  </si>
  <si>
    <t>냉동기 판넬에서 작동상태   
확인이 되지 않거나 설치가 
안되어 있으면 불합격</t>
  </si>
  <si>
    <t xml:space="preserve"> - 냉동기 제조사의 운용 매뉴얼에 제시된 허용 압력 기준 이내</t>
  </si>
  <si>
    <t xml:space="preserve"> - 온도조절기에서 설정값을 변화시켜 전동밸브의 작동상태를 확인</t>
  </si>
  <si>
    <t>SA</t>
  </si>
  <si>
    <t>V</t>
  </si>
  <si>
    <t>OFF</t>
  </si>
  <si>
    <t>RA</t>
  </si>
  <si>
    <t>설계</t>
  </si>
  <si>
    <t>측정</t>
  </si>
  <si>
    <t>강</t>
  </si>
  <si>
    <t>약</t>
  </si>
  <si>
    <t>브라인</t>
  </si>
  <si>
    <t>ON</t>
  </si>
  <si>
    <t>중</t>
  </si>
  <si>
    <t>COP</t>
  </si>
  <si>
    <t>설계값</t>
  </si>
  <si>
    <t>대책</t>
  </si>
  <si>
    <t>:</t>
  </si>
  <si>
    <t>D</t>
  </si>
  <si>
    <t>F</t>
  </si>
  <si>
    <t>E</t>
  </si>
  <si>
    <t>C</t>
  </si>
  <si>
    <t>위치</t>
  </si>
  <si>
    <t>이전</t>
  </si>
  <si>
    <t>금년</t>
  </si>
  <si>
    <t>ρ</t>
  </si>
  <si>
    <t xml:space="preserve"> =</t>
  </si>
  <si>
    <t>영역</t>
  </si>
  <si>
    <t>≤2</t>
  </si>
  <si>
    <t>H</t>
  </si>
  <si>
    <t>축방향</t>
  </si>
  <si>
    <t>CMM</t>
  </si>
  <si>
    <t>Δt</t>
  </si>
  <si>
    <t>공통</t>
  </si>
  <si>
    <t>CMH</t>
  </si>
  <si>
    <t>≤3</t>
  </si>
  <si>
    <t>신방향</t>
  </si>
  <si>
    <r>
      <t>Q</t>
    </r>
    <r>
      <rPr>
        <vertAlign val="subscript"/>
        <sz val="11"/>
        <color rgb="FF000000"/>
        <rFont val="KoPub돋움체 Light"/>
        <family val="1"/>
        <charset val="129"/>
      </rPr>
      <t>w</t>
    </r>
  </si>
  <si>
    <r>
      <t>q</t>
    </r>
    <r>
      <rPr>
        <vertAlign val="subscript"/>
        <sz val="11"/>
        <color rgb="FF000000"/>
        <rFont val="KoPub돋움체 Light"/>
        <family val="1"/>
        <charset val="129"/>
      </rPr>
      <t>o</t>
    </r>
  </si>
  <si>
    <r>
      <t>q</t>
    </r>
    <r>
      <rPr>
        <vertAlign val="subscript"/>
        <sz val="11"/>
        <color rgb="FF000000"/>
        <rFont val="KoPub돋움체 Light"/>
        <family val="1"/>
        <charset val="129"/>
      </rPr>
      <t>i</t>
    </r>
  </si>
  <si>
    <r>
      <t>L</t>
    </r>
    <r>
      <rPr>
        <vertAlign val="subscript"/>
        <sz val="11"/>
        <color rgb="FF000000"/>
        <rFont val="KoPub돋움체 Light"/>
        <family val="1"/>
        <charset val="129"/>
      </rPr>
      <t>g</t>
    </r>
  </si>
  <si>
    <r>
      <t>q</t>
    </r>
    <r>
      <rPr>
        <vertAlign val="subscript"/>
        <sz val="11"/>
        <color rgb="FF000000"/>
        <rFont val="KoPub돋움체 Light"/>
        <family val="1"/>
        <charset val="129"/>
      </rPr>
      <t>gl</t>
    </r>
  </si>
  <si>
    <r>
      <t>C</t>
    </r>
    <r>
      <rPr>
        <vertAlign val="subscript"/>
        <sz val="11"/>
        <color rgb="FF000000"/>
        <rFont val="KoPub돋움체 Light"/>
        <family val="1"/>
        <charset val="129"/>
      </rPr>
      <t>p</t>
    </r>
  </si>
  <si>
    <r>
      <t>L</t>
    </r>
    <r>
      <rPr>
        <vertAlign val="subscript"/>
        <sz val="11"/>
        <color rgb="FF000000"/>
        <rFont val="KoPub돋움체 Light"/>
        <family val="1"/>
        <charset val="129"/>
      </rPr>
      <t>g</t>
    </r>
    <r>
      <rPr>
        <sz val="11"/>
        <color rgb="FF000000"/>
        <rFont val="KoPub돋움체 Light"/>
        <family val="1"/>
        <charset val="129"/>
      </rPr>
      <t xml:space="preserve"> x q</t>
    </r>
    <r>
      <rPr>
        <vertAlign val="subscript"/>
        <sz val="11"/>
        <color rgb="FF000000"/>
        <rFont val="KoPub돋움체 Light"/>
        <family val="1"/>
        <charset val="129"/>
      </rPr>
      <t>gl</t>
    </r>
    <r>
      <rPr>
        <sz val="11"/>
        <color rgb="FF000000"/>
        <rFont val="KoPub돋움체 Light"/>
        <family val="1"/>
        <charset val="129"/>
      </rPr>
      <t xml:space="preserve"> </t>
    </r>
  </si>
  <si>
    <r>
      <t>최대 경보 한계(≈영역 B 상한의 1.25배)</t>
    </r>
    <r>
      <rPr>
        <vertAlign val="superscript"/>
        <sz val="8"/>
        <color rgb="FF000000"/>
        <rFont val="KoPub돋움체 Light"/>
        <family val="1"/>
        <charset val="129"/>
      </rPr>
      <t>b</t>
    </r>
  </si>
  <si>
    <t>출구온도
(℃)</t>
  </si>
  <si>
    <t>전동밸브
작동상태</t>
  </si>
  <si>
    <t>필터 측정 기록표</t>
  </si>
  <si>
    <t>B7F 기계실(우)</t>
  </si>
  <si>
    <t>⑨ 과부하 차단 상태</t>
  </si>
  <si>
    <t>102동 B7F</t>
  </si>
  <si>
    <t>COP 계산 방법</t>
  </si>
  <si>
    <t>101동 B7F</t>
  </si>
  <si>
    <t>103동 B7F</t>
  </si>
  <si>
    <t>② 기내압력 점검</t>
  </si>
  <si>
    <t>⑮ COP 상태</t>
  </si>
  <si>
    <t>· 볼탭 파손, 불량</t>
  </si>
  <si>
    <t>· 수조 내부 청소</t>
  </si>
  <si>
    <t>· 균열이 있는 경우</t>
  </si>
  <si>
    <t>⑭ 에너지 사용량</t>
  </si>
  <si>
    <t>⑦ 경보 상태(공통)</t>
  </si>
  <si>
    <t>· 수질검사 실시</t>
  </si>
  <si>
    <t>⑫ 배기가스온도</t>
  </si>
  <si>
    <t>· 증가원인 분석</t>
  </si>
  <si>
    <t>메카니컬씰 교체</t>
  </si>
  <si>
    <t>냉동기 성능점검표</t>
  </si>
  <si>
    <t>· 충진재 파손/경화</t>
  </si>
  <si>
    <t>⑩ 안전밸브 상태</t>
  </si>
  <si>
    <t>용액, 
냉매 펌프</t>
  </si>
  <si>
    <t>⑥ 연소장치 상태</t>
  </si>
  <si>
    <t>· 안전밸브 교체</t>
  </si>
  <si>
    <t>운전중 트립 발생</t>
  </si>
  <si>
    <t>누수량이 많을 경우</t>
  </si>
  <si>
    <t>정격치의 10% 초과</t>
  </si>
  <si>
    <t>그랜드패킹 교체</t>
  </si>
  <si>
    <t>볼트 너트 풀림</t>
  </si>
  <si>
    <t>기준치보다 높음</t>
  </si>
  <si>
    <t>펌프운전범위 조정</t>
  </si>
  <si>
    <t xml:space="preserve">  그리스 보급/추출</t>
  </si>
  <si>
    <t>전류치 설정값 조정</t>
  </si>
  <si>
    <t>캐비테이션 발생 방지</t>
  </si>
  <si>
    <t>녹 제거후 너트 교체</t>
  </si>
  <si>
    <t>B7F 기계실(좌)</t>
  </si>
  <si>
    <t>· 열교환기 세관</t>
  </si>
  <si>
    <t>· 조닝 상태 보완</t>
  </si>
  <si>
    <t>· 증기트랩 재설치</t>
  </si>
  <si>
    <t>성적 계수(COP)</t>
  </si>
  <si>
    <t>냉각탑 성능점검표</t>
  </si>
  <si>
    <t>정격 COP와 비교</t>
  </si>
  <si>
    <t>기준치와 상이한 경우</t>
  </si>
  <si>
    <t>⑤ 송풍기 날개 상태</t>
  </si>
  <si>
    <t>(50mmAq 이상)</t>
  </si>
  <si>
    <t>변위여유량
여부</t>
  </si>
  <si>
    <t>펌프 구동부 보수</t>
  </si>
  <si>
    <t>신축이음
변위량
측정</t>
  </si>
  <si>
    <t>④ 살수장치 상태</t>
  </si>
  <si>
    <t>COP 계산 사례</t>
  </si>
  <si>
    <t>6~15 mmHg</t>
  </si>
  <si>
    <t>도시가스 저위발열량</t>
  </si>
  <si>
    <t xml:space="preserve">⑩ 부하전류 상태 </t>
  </si>
  <si>
    <t xml:space="preserve"> - 정격 전류 이내</t>
  </si>
  <si>
    <t>축열조 성능점검표</t>
  </si>
  <si>
    <t>⑥ 서포트 고정 상태</t>
  </si>
  <si>
    <t>○○○○○○ 아파트</t>
  </si>
  <si>
    <t>⑤ 브라인 농도 상태</t>
  </si>
  <si>
    <t>⑩ 부하전류 상태</t>
  </si>
  <si>
    <t>⑦ 에너지 사용 분석</t>
  </si>
  <si>
    <t>검체 채취 항목</t>
  </si>
  <si>
    <t>② 실외기 부식상태</t>
  </si>
  <si>
    <t>열교환기 성능점검표</t>
  </si>
  <si>
    <t>④ 조닝 적정 상태</t>
  </si>
  <si>
    <t>③ 노후 및 부식상태</t>
  </si>
  <si>
    <t>⑦ 냉각수 유량 상태</t>
  </si>
  <si>
    <t>⑨ 충진물 상태</t>
  </si>
  <si>
    <t>② 노후, 부식 상태</t>
  </si>
  <si>
    <t>필터설비 성능점검표</t>
  </si>
  <si>
    <t>＞ 200 kW</t>
  </si>
  <si>
    <t>항온항습기 성능점검표</t>
  </si>
  <si>
    <t>팽창탱크 성능점검표</t>
  </si>
  <si>
    <t>유지관리
점검표
확인</t>
  </si>
  <si>
    <t>노후및
부식상태</t>
  </si>
  <si>
    <t>복식 변위여유량</t>
  </si>
  <si>
    <t>② 균열 및 부식상태</t>
  </si>
  <si>
    <t>세척및
교체주기</t>
  </si>
  <si>
    <t>② 실외기 부식 상태</t>
  </si>
  <si>
    <t>단계별 운전상태</t>
  </si>
  <si>
    <t>③ 블래더 작동 상태</t>
  </si>
  <si>
    <t>볼트 노후 상태</t>
  </si>
  <si>
    <t>전류치 설정값 확인</t>
  </si>
  <si>
    <t>볼트 풀림 상태</t>
  </si>
  <si>
    <t>≤ 200 kW</t>
  </si>
  <si>
    <t>응축기
(냉각수)</t>
  </si>
  <si>
    <t>선호되는 운전 범위</t>
  </si>
  <si>
    <t>3층 내용고형제공조실</t>
  </si>
  <si>
    <t>단식 변위여유량</t>
  </si>
  <si>
    <t>트립 발생 여부 확인</t>
  </si>
  <si>
    <t>정압(mmAq)</t>
  </si>
  <si>
    <t>· 가동 중지 및 제조사 보수</t>
  </si>
  <si>
    <t>내용고형제공조실EF-G213A</t>
  </si>
  <si>
    <t>· 하절기(4~9월) 검사 요청</t>
  </si>
  <si>
    <t>· 살수장치 부속(노즐) 교체</t>
  </si>
  <si>
    <t>④ 베어링 및 모터 등 과열 상태</t>
  </si>
  <si>
    <t>3층 공조실 배기EF-G220</t>
  </si>
  <si>
    <t>④ 팽창탱크 배관 안전밸브 상태</t>
  </si>
  <si>
    <t xml:space="preserve"> - 점검구의 위치는 적절한가</t>
  </si>
  <si>
    <t xml:space="preserve"> - 케이싱, 외부 상태는 양호한가</t>
  </si>
  <si>
    <t>구비서류미비(준공도서,운용메뉴얼등)</t>
  </si>
  <si>
    <t>· 상태에 따라 보수 및 교체</t>
  </si>
  <si>
    <t>가용전이 용융흔적이 있는
경우</t>
  </si>
  <si>
    <t>⑦ 유량, 양정 및 동력 적정 상태</t>
  </si>
  <si>
    <t>[부적합사항 및 조치필요사항 예시]</t>
  </si>
  <si>
    <t>내용고형제공조실 EF-G213A</t>
  </si>
  <si>
    <t>※ 운전상태는 O, X로 표시</t>
  </si>
  <si>
    <t>· 제조사 보수 및 원인 파악</t>
  </si>
  <si>
    <t>인천 서구 율도로 81번길 4</t>
  </si>
  <si>
    <t xml:space="preserve"> - 단계별 풍량 조절이 가능한가</t>
  </si>
  <si>
    <t xml:space="preserve">       가능할 경우만 확인</t>
  </si>
  <si>
    <t>· 펌프 회전수 조정(인버터)</t>
  </si>
  <si>
    <t>⑥ 이상 전류 차단 장치 동작 상태</t>
  </si>
  <si>
    <t xml:space="preserve">. 압력차 0.3bar 이상시 </t>
  </si>
  <si>
    <t>내용고형제공조실 SF-G202A</t>
  </si>
  <si>
    <t>· 풀리 교체 및 회전수 조정</t>
  </si>
  <si>
    <t xml:space="preserve"> - 살수 시 막힌 부분은 없는가</t>
  </si>
  <si>
    <t xml:space="preserve"> 취급설명서의 압력값을 기준으로 함</t>
  </si>
  <si>
    <t xml:space="preserve"> - 팽창배관의 연결 상태를 점검</t>
  </si>
  <si>
    <t xml:space="preserve"> - 정상적으로 수위를 측정할 것</t>
  </si>
  <si>
    <t>⑩ 안전밸브 상태(압축식 냉동기)</t>
  </si>
  <si>
    <t>· 엑추에이터  보수 및 교체</t>
  </si>
  <si>
    <t xml:space="preserve"> - 정격 유량의 ±10% 이내</t>
  </si>
  <si>
    <t xml:space="preserve"> - 누수, 결로의 흔적이 없을 것</t>
  </si>
  <si>
    <t xml:space="preserve"> - 가스의 공급압력은 정상인가</t>
  </si>
  <si>
    <t>내용고형제공조실SF-G202A</t>
  </si>
  <si>
    <t xml:space="preserve"> - 여과기, 필터 등 육안점검</t>
  </si>
  <si>
    <t>출력에너지(RT) x 3024</t>
  </si>
  <si>
    <t>② 샤프트 및 패킹 마모 상태</t>
  </si>
  <si>
    <t>⑤ 펌프(용액, 냉매, 진공) 상태</t>
  </si>
  <si>
    <t xml:space="preserve"> - 축열조의 벽면에 균열이 있는가</t>
  </si>
  <si>
    <t>⑬ 냉동기에 연결된 헤더 상태</t>
  </si>
  <si>
    <r>
      <rPr>
        <sz val="11"/>
        <color rgb="FF000000"/>
        <rFont val="Calibri"/>
        <family val="2"/>
      </rPr>
      <t>·</t>
    </r>
    <r>
      <rPr>
        <sz val="11"/>
        <color rgb="FF000000"/>
        <rFont val="KoPub돋움체 Light"/>
        <family val="1"/>
        <charset val="129"/>
      </rPr>
      <t xml:space="preserve"> 여과기, 필터 청소 또는 교체</t>
    </r>
  </si>
  <si>
    <t>냉동기 입력에너지[kcal/h]</t>
  </si>
  <si>
    <t>② 기내압력 점검(흡수식 냉동기)</t>
  </si>
  <si>
    <r>
      <rPr>
        <sz val="11"/>
        <color rgb="FF000000"/>
        <rFont val="Calibri"/>
        <family val="2"/>
      </rPr>
      <t xml:space="preserve">· </t>
    </r>
    <r>
      <rPr>
        <sz val="11"/>
        <color rgb="FF000000"/>
        <rFont val="KoPub돋움체 Light"/>
        <family val="1"/>
        <charset val="129"/>
      </rPr>
      <t>그리스가 부족/과다 할경우 해당</t>
    </r>
  </si>
  <si>
    <t>내용고형제공조실 EF-G220</t>
  </si>
  <si>
    <t>양변기 막힘 및 소변기 센서 불량</t>
  </si>
  <si>
    <t xml:space="preserve">  이들 값을 초과하여야 한다.</t>
  </si>
  <si>
    <t>냉동기 출력에너지 [kcal/h]</t>
  </si>
  <si>
    <t>② 파손, 변형, 누수, 결로 상태</t>
  </si>
  <si>
    <t xml:space="preserve"> - 펌프 진동 기준치 이하일 것</t>
  </si>
  <si>
    <t xml:space="preserve"> - 90 ~ 100 ℃ 이내</t>
  </si>
  <si>
    <t xml:space="preserve">지상  35 층,  지하  7 층 </t>
  </si>
  <si>
    <r>
      <rPr>
        <sz val="11"/>
        <color rgb="FF000000"/>
        <rFont val="Calibri"/>
        <family val="2"/>
      </rPr>
      <t>·</t>
    </r>
    <r>
      <rPr>
        <sz val="11"/>
        <color rgb="FF000000"/>
        <rFont val="KoPub돋움체 Light"/>
        <family val="1"/>
        <charset val="129"/>
      </rPr>
      <t xml:space="preserve"> 수조 내 청소 상태 
  불량</t>
    </r>
  </si>
  <si>
    <r>
      <rPr>
        <sz val="11"/>
        <color rgb="FF000000"/>
        <rFont val="Calibri"/>
        <family val="2"/>
      </rPr>
      <t>·</t>
    </r>
    <r>
      <rPr>
        <sz val="11"/>
        <color rgb="FF000000"/>
        <rFont val="KoPub돋움체 Light"/>
        <family val="1"/>
        <charset val="129"/>
      </rPr>
      <t xml:space="preserve"> 자동센서 동작이 불능인 경우</t>
    </r>
  </si>
  <si>
    <t>② 냉각탑 수조 및 볼탭 상태</t>
  </si>
  <si>
    <t>청소·소독 조치 후 재검사 실시</t>
  </si>
  <si>
    <t xml:space="preserve"> - 가용전 용융흔적이 없는지 확인</t>
  </si>
  <si>
    <t xml:space="preserve"> - 변형 및 흔들림 여부 확인</t>
  </si>
  <si>
    <t xml:space="preserve"> - 축열조 점검구를 통해 확인</t>
  </si>
  <si>
    <t xml:space="preserve"> - 운전 중 트립 여부 확인</t>
  </si>
  <si>
    <t xml:space="preserve"> - 정격 양정의 ±10% 이내</t>
  </si>
  <si>
    <t>③ 축열·방열 상태 및 데이터 점검</t>
  </si>
  <si>
    <t xml:space="preserve"> - 농도측정계로 브라인 농도 확인</t>
  </si>
  <si>
    <t>⑫ 배기가스온도(직화식 냉온수기)</t>
  </si>
  <si>
    <t>소독 등의 대책 강구 후 재검사</t>
  </si>
  <si>
    <r>
      <t>범주</t>
    </r>
    <r>
      <rPr>
        <vertAlign val="superscript"/>
        <sz val="9"/>
        <color rgb="FF000000"/>
        <rFont val="KoPub돋움체 Light"/>
        <family val="1"/>
        <charset val="129"/>
      </rPr>
      <t>a</t>
    </r>
    <r>
      <rPr>
        <sz val="9"/>
        <color rgb="FF000000"/>
        <rFont val="KoPub돋움체 Light"/>
        <family val="1"/>
        <charset val="129"/>
      </rPr>
      <t xml:space="preserve"> II</t>
    </r>
  </si>
  <si>
    <r>
      <t>범주</t>
    </r>
    <r>
      <rPr>
        <vertAlign val="superscript"/>
        <sz val="9"/>
        <color rgb="FF000000"/>
        <rFont val="KoPub돋움체 Light"/>
        <family val="1"/>
        <charset val="129"/>
      </rPr>
      <t>a</t>
    </r>
    <r>
      <rPr>
        <sz val="9"/>
        <color rgb="FF000000"/>
        <rFont val="KoPub돋움체 Light"/>
        <family val="1"/>
        <charset val="129"/>
      </rPr>
      <t xml:space="preserve"> I</t>
    </r>
  </si>
  <si>
    <r>
      <t>1x10</t>
    </r>
    <r>
      <rPr>
        <vertAlign val="superscript"/>
        <sz val="11"/>
        <color rgb="FF000000"/>
        <rFont val="KoPub돋움체 Light"/>
        <family val="1"/>
        <charset val="129"/>
      </rPr>
      <t>4</t>
    </r>
  </si>
  <si>
    <t>조닝적정
상태</t>
  </si>
  <si>
    <t>필터종류</t>
  </si>
  <si>
    <t>설치년도</t>
  </si>
  <si>
    <t>80mm</t>
  </si>
  <si>
    <t>풍량조절
상태</t>
  </si>
  <si>
    <t>장비번호</t>
  </si>
  <si>
    <t>40mm</t>
  </si>
  <si>
    <t>제품변위량</t>
  </si>
  <si>
    <t>유량 측정</t>
  </si>
  <si>
    <t>제한된 운전</t>
  </si>
  <si>
    <t>＞ 9.5</t>
  </si>
  <si>
    <t>점검 방법</t>
  </si>
  <si>
    <t>기존표기</t>
  </si>
  <si>
    <t>수중펌프 #6</t>
  </si>
  <si>
    <t>현장 승인시험</t>
  </si>
  <si>
    <t>＞ 6.6</t>
  </si>
  <si>
    <t>허용운전 범위</t>
  </si>
  <si>
    <t>＞ 8.5</t>
  </si>
  <si>
    <t>진공펌프</t>
  </si>
  <si>
    <t>공장 승인시험</t>
  </si>
  <si>
    <t>그랜드패킹</t>
  </si>
  <si>
    <t>수중펌프 #3</t>
  </si>
  <si>
    <t>동력 확인</t>
  </si>
  <si>
    <t>＞ 7.6</t>
  </si>
  <si>
    <t>양정 확인</t>
  </si>
  <si>
    <t>절연 등급</t>
  </si>
  <si>
    <t>운전상태</t>
  </si>
  <si>
    <t>내열등급</t>
  </si>
  <si>
    <t>메카니컬씰</t>
  </si>
  <si>
    <t>※ 비고 참조</t>
  </si>
  <si>
    <t>손상 위험</t>
  </si>
  <si>
    <t>냉각탑수</t>
  </si>
  <si>
    <t>가용전 교체</t>
  </si>
  <si>
    <t>수중펌프 #4</t>
  </si>
  <si>
    <t>수중펌프 #2</t>
  </si>
  <si>
    <t>전극봉 세척</t>
  </si>
  <si>
    <t>오염
상태</t>
  </si>
  <si>
    <t xml:space="preserve">베어링온도 </t>
  </si>
  <si>
    <t>이상소음 발생</t>
  </si>
  <si>
    <t>수중펌프 #5</t>
  </si>
  <si>
    <t>해당 냉동기</t>
  </si>
  <si>
    <t>⑦ 경보 상태</t>
  </si>
  <si>
    <t>흡수식 냉동기</t>
  </si>
  <si>
    <t>미비서류 보완</t>
  </si>
  <si>
    <t>냉각탑 수조</t>
  </si>
  <si>
    <t>냉각탑 볼탭</t>
  </si>
  <si>
    <t>수중펌프 #1</t>
  </si>
  <si>
    <t>CH-2</t>
  </si>
  <si>
    <t>COP =</t>
  </si>
  <si>
    <t>1.흡수식</t>
  </si>
  <si>
    <t>온수식 냉동기</t>
  </si>
  <si>
    <t>4~7mmHg</t>
  </si>
  <si>
    <t>&lt;측정시트&gt;</t>
  </si>
  <si>
    <t>CH-1</t>
  </si>
  <si>
    <t>· 볼탭 교체</t>
  </si>
  <si>
    <t>펌프 축 정렬</t>
  </si>
  <si>
    <t>제조사 보수</t>
  </si>
  <si>
    <t>B7F 오수실</t>
  </si>
  <si>
    <t xml:space="preserve">    비교</t>
  </si>
  <si>
    <t>· 댐퍼 고장</t>
  </si>
  <si>
    <t>· 필터 교체</t>
  </si>
  <si>
    <t>유량(LPM)</t>
  </si>
  <si>
    <t>안전검사 실시</t>
  </si>
  <si>
    <t>20mm</t>
  </si>
  <si>
    <t>앵글밸브 설치</t>
  </si>
  <si>
    <t>증발기,흡수기</t>
  </si>
  <si>
    <t>출구온도(℃)</t>
  </si>
  <si>
    <t>모터온도</t>
  </si>
  <si>
    <t>성능점검기록표</t>
  </si>
  <si>
    <t>응축기,재생기</t>
  </si>
  <si>
    <t>입구온도(℃)</t>
  </si>
  <si>
    <t>부하율(%)</t>
  </si>
  <si>
    <t>전류(A)</t>
  </si>
  <si>
    <t>10mm</t>
  </si>
  <si>
    <t>· 수조 보수</t>
  </si>
  <si>
    <t>· 수질검사</t>
  </si>
  <si>
    <t>· 날개 손상</t>
  </si>
  <si>
    <t>설치
년도</t>
  </si>
  <si>
    <t>풍량(CMH)</t>
  </si>
  <si>
    <t>I(A)</t>
  </si>
  <si>
    <t>COSΘ</t>
  </si>
  <si>
    <t>P(W)</t>
  </si>
  <si>
    <r>
      <t>가스 유량[Nm</t>
    </r>
    <r>
      <rPr>
        <vertAlign val="superscript"/>
        <sz val="11"/>
        <color rgb="FF000000"/>
        <rFont val="KoPub돋움체 Light"/>
        <family val="1"/>
        <charset val="129"/>
      </rPr>
      <t>3</t>
    </r>
    <r>
      <rPr>
        <sz val="11"/>
        <color rgb="FF000000"/>
        <rFont val="KoPub돋움체 Light"/>
        <family val="1"/>
        <charset val="129"/>
      </rPr>
      <t>/h]</t>
    </r>
  </si>
  <si>
    <r>
      <t>냉온수 유량[m</t>
    </r>
    <r>
      <rPr>
        <vertAlign val="superscript"/>
        <sz val="11"/>
        <color rgb="FF000000"/>
        <rFont val="KoPub돋움체 Light"/>
        <family val="1"/>
        <charset val="129"/>
      </rPr>
      <t>3</t>
    </r>
    <r>
      <rPr>
        <sz val="11"/>
        <color rgb="FF000000"/>
        <rFont val="KoPub돋움체 Light"/>
        <family val="1"/>
        <charset val="129"/>
      </rPr>
      <t>/h]</t>
    </r>
  </si>
  <si>
    <t>전류 값 설정치 너무 큼</t>
  </si>
  <si>
    <t>볼트 및 너트에 녹 발생</t>
  </si>
  <si>
    <t>풀리지 않도록 다시 체결</t>
  </si>
  <si>
    <t>(정격 전류의 1.2배 등)</t>
  </si>
  <si>
    <t>· 충진재 오염도 높음</t>
  </si>
  <si>
    <t>· 안전밸브 보수 또는 교체</t>
  </si>
  <si>
    <t>· 댐퍼  보수 및 교체</t>
  </si>
  <si>
    <t>적절한 관리 여부 확인</t>
  </si>
  <si>
    <t>③ 이상 소음 및 진동 상태</t>
  </si>
  <si>
    <t>· 이상 소음, 진동 발생시</t>
  </si>
  <si>
    <t xml:space="preserve"> - 설계값의 ±10% 이내</t>
  </si>
  <si>
    <t>· 부분 보수 및 교체</t>
  </si>
  <si>
    <t>· 살수장치 연결부 보수</t>
  </si>
  <si>
    <t xml:space="preserve"> 지열 공급 온도 확인</t>
  </si>
  <si>
    <t>② 균열 및 부식 상태</t>
  </si>
  <si>
    <t>· 살수장치 연결부 누수</t>
  </si>
  <si>
    <t>· 안전밸브에서 누수 발생</t>
  </si>
  <si>
    <t>· 해당 배관 라인 보수</t>
  </si>
  <si>
    <t>진동,측정값 기준치
 이상</t>
  </si>
  <si>
    <t>패킹 누르개의 조임량을 늘림</t>
  </si>
  <si>
    <t>· 증기트랩 설치 방향 오류</t>
  </si>
  <si>
    <t>· 응축수 온도가 너무 낮음</t>
  </si>
  <si>
    <t>또는 제조사 압력기준 이상</t>
  </si>
  <si>
    <t>허용최고온도보다
 높음</t>
  </si>
  <si>
    <t>· 이상 소음, 진동 발생</t>
  </si>
  <si>
    <t>· 상태에 따라 제조사 보수</t>
  </si>
  <si>
    <t>· 탱크 표면 균열 발생</t>
  </si>
  <si>
    <t>· 안전밸브 누설 발생</t>
  </si>
  <si>
    <t>· 정격 전류보다 높음</t>
  </si>
  <si>
    <t>⑧ 안전장치(인터록) 상태</t>
  </si>
  <si>
    <t xml:space="preserve"> - 누수 부위는 없는가 </t>
  </si>
  <si>
    <t xml:space="preserve"> - 배기가스 온도를 기록</t>
  </si>
  <si>
    <t>- 관리방법 점검 및 개선</t>
  </si>
  <si>
    <t>제품형식
(단식/복식)</t>
  </si>
  <si>
    <t>032-328-8182</t>
  </si>
  <si>
    <t xml:space="preserve">    90% 이상인가</t>
  </si>
  <si>
    <t xml:space="preserve"> - 연소가스분석기를 준비</t>
  </si>
  <si>
    <t xml:space="preserve"> - 누수되지 않을 것</t>
  </si>
  <si>
    <t xml:space="preserve"> - 오염이 없고 깨끗한가</t>
  </si>
  <si>
    <t>2. 냉매 저온 스위치</t>
  </si>
  <si>
    <t>102동 수중펌프 #5 고장</t>
  </si>
  <si>
    <t>⑤ 처리량 및 필터 상태</t>
  </si>
  <si>
    <t xml:space="preserve"> - 점검주기 1년 1회</t>
  </si>
  <si>
    <t>재검사하여 균수 재확인</t>
  </si>
  <si>
    <r>
      <rPr>
        <sz val="11"/>
        <color rgb="FF000000"/>
        <rFont val="Calibri"/>
        <family val="2"/>
      </rPr>
      <t xml:space="preserve"> · </t>
    </r>
    <r>
      <rPr>
        <sz val="11"/>
        <color rgb="FF000000"/>
        <rFont val="KoPub돋움체 Light"/>
        <family val="1"/>
        <charset val="129"/>
      </rPr>
      <t>체절운전시 즉시 교체</t>
    </r>
  </si>
  <si>
    <t>물 재이용설비 성능점검표</t>
  </si>
  <si>
    <t xml:space="preserve">    표면 온도를 측정</t>
  </si>
  <si>
    <t>③ 자동센서 동작 상태</t>
  </si>
  <si>
    <t xml:space="preserve"> - 녹슨 부위가 없을 것</t>
  </si>
  <si>
    <t>입력에너지(kW) x 860</t>
  </si>
  <si>
    <t>③ 노후 및 부식 상태</t>
  </si>
  <si>
    <t xml:space="preserve"> - 오염된 부분이 있는가</t>
  </si>
  <si>
    <t>냉온수 입출구 온도차[℃]</t>
  </si>
  <si>
    <t>8. 냉각수 펌프 인터록</t>
  </si>
  <si>
    <t>주사제공조실 EF-G107</t>
  </si>
  <si>
    <t>④ 분배기 판 노즐 상태</t>
  </si>
  <si>
    <t>② 축열조 벽면의 균열 상태</t>
  </si>
  <si>
    <t>7. 냉(온)수 펌프 인터록</t>
  </si>
  <si>
    <t>주사제공조실 AHU-G107</t>
  </si>
  <si>
    <t>주사제공조실 DC101</t>
  </si>
  <si>
    <t>주사제공조실 AHU-G106</t>
  </si>
  <si>
    <t>주사제공조실 AHU-G105</t>
  </si>
  <si>
    <t>⑪ 저ㆍ고수위 경보 상태</t>
  </si>
  <si>
    <t>주사제공조실 SF-G101</t>
  </si>
  <si>
    <t>· 시험성적서가 없는 경우</t>
  </si>
  <si>
    <t>⑭ 에너지 사용량(공통)</t>
  </si>
  <si>
    <t>주사제공조실 EF-G108</t>
  </si>
  <si>
    <t>내용고형제공조실SF-G220</t>
  </si>
  <si>
    <t>주사제공조실 SF-601</t>
  </si>
  <si>
    <t>· 원인 파악 또는 재검사</t>
  </si>
  <si>
    <t>· 여과기나 필터 막힌 경우</t>
  </si>
  <si>
    <t>주사제공조실 EF-G109</t>
  </si>
  <si>
    <t>주사제공조실 AHU-G103</t>
  </si>
  <si>
    <t>응축열량
(kcal/h)</t>
  </si>
  <si>
    <t>팬코일 성능점검 기록표</t>
  </si>
  <si>
    <t>증발열량
(kcal/h)</t>
  </si>
  <si>
    <t>필터정압
손실
(mmAq)</t>
  </si>
  <si>
    <t xml:space="preserve"> - 제어 판넬을 통해 확인</t>
  </si>
  <si>
    <t>③ 전동밸브 정상 작동 상태</t>
  </si>
  <si>
    <t xml:space="preserve"> - 소음 및 진동상태 확인</t>
  </si>
  <si>
    <t>안전검사 이력이 없는 경우</t>
  </si>
  <si>
    <t>전극봉이 오염되어 있을 경우</t>
  </si>
  <si>
    <t>⑤ 팬코일 풍량 조절 상태</t>
  </si>
  <si>
    <t>· 충진재 세척 또는 교체</t>
  </si>
  <si>
    <t>팬코일 유닛 성능점검표</t>
  </si>
  <si>
    <t>2. 흡수식 외 냉동기</t>
  </si>
  <si>
    <t>· 보급수 연결부위 누수</t>
  </si>
  <si>
    <t xml:space="preserve"> 지열순환펌프 유량 확인</t>
  </si>
  <si>
    <t>· 레지오넬라균 성적서 미비</t>
  </si>
  <si>
    <t>· 설계유량 초과/미달</t>
  </si>
  <si>
    <t>점검
결과
및
분석
방법</t>
  </si>
  <si>
    <r>
      <rPr>
        <sz val="11"/>
        <color rgb="FF000000"/>
        <rFont val="Calibri"/>
        <family val="2"/>
      </rPr>
      <t>·</t>
    </r>
    <r>
      <rPr>
        <sz val="11"/>
        <color rgb="FF000000"/>
        <rFont val="KoPub돋움체 Light"/>
        <family val="1"/>
        <charset val="129"/>
      </rPr>
      <t xml:space="preserve"> 제어기기, 계기류가 정상 
  작동하지 않는 경우</t>
    </r>
  </si>
  <si>
    <r>
      <rPr>
        <sz val="11"/>
        <color rgb="FF000000"/>
        <rFont val="Calibri"/>
        <family val="2"/>
      </rPr>
      <t>·</t>
    </r>
    <r>
      <rPr>
        <sz val="11"/>
        <color rgb="FF000000"/>
        <rFont val="KoPub돋움체 Light"/>
        <family val="1"/>
        <charset val="129"/>
      </rPr>
      <t xml:space="preserve"> 상태에 따라 부분 보수, 전
  체 보수, 교체</t>
    </r>
  </si>
  <si>
    <t>냉동기 판넬에서 작동기능 
보수 또는 안전장치 설치</t>
  </si>
  <si>
    <t xml:space="preserve"> - 펌프의 정격 유량 및 양정으로 운전하고 있는지 확인</t>
  </si>
  <si>
    <t xml:space="preserve"> - 누설 흔적이 없고 설정압력이 최대사용압력 이하 인가</t>
  </si>
  <si>
    <t xml:space="preserve"> - 부속 밸브류의 접속 부위 및 외관 상태는 양호한가 </t>
  </si>
  <si>
    <t xml:space="preserve"> - 냉동기 정격 운전 기준(부하율=운전동력/정격동력)</t>
  </si>
  <si>
    <t xml:space="preserve"> - 입출구 냉수 유량(LPM) 및 온도(℃) 측정</t>
  </si>
  <si>
    <t>사유 : 배관 서포트 및 헹거 육안 점검 결과 적합</t>
  </si>
  <si>
    <t xml:space="preserve"> - 배기가스 온도가 100℃ ~ 300℃인 경우 적합</t>
  </si>
  <si>
    <t xml:space="preserve"> - 보급수배관이 연결되어 있고 역류방지장치가 있을 경우</t>
  </si>
  <si>
    <t xml:space="preserve"> - 열교환기 전후의 압력을 측정하여 압력손실을 산출</t>
  </si>
  <si>
    <t xml:space="preserve"> - 펌프 베이스 체결 볼트 부식 및 풀림 상태 확인</t>
  </si>
  <si>
    <t xml:space="preserve"> - 안전밸브 연결부위 누설 여부와 설정압력을 확인</t>
  </si>
  <si>
    <t xml:space="preserve"> - 증기트랩 설치 방향 확인 및 노후화 여부 확인</t>
  </si>
  <si>
    <t xml:space="preserve"> - 베어링 및 모터 허용 온도 이내로 운전되는지 확인</t>
  </si>
  <si>
    <t>동파방지 열선 수동으로 ON/OFF 시켜서 사용 중</t>
  </si>
  <si>
    <t xml:space="preserve"> - 흡수기는 15mmHg 이하(Transmeter)</t>
  </si>
  <si>
    <t>경기도 부천시 상동로 117번길 37, 진성프라자 3층</t>
  </si>
  <si>
    <t>⑤ 펌프(용액, 냉매, 진공) 상태(흡수식 냉동기)</t>
  </si>
  <si>
    <t>④ 허용압력[압축기(재생기), 응축기, 증발기] 상태</t>
  </si>
  <si>
    <t>- 시설 관리 책임자에게 알리고 관리방법 점검 요청</t>
  </si>
  <si>
    <t xml:space="preserve"> - 브라인 입출구 온도는 설계온도의 ±10% 이내인가</t>
  </si>
  <si>
    <t>* CFU/L : Colony Forming Unit</t>
  </si>
  <si>
    <t xml:space="preserve"> - 케이싱, 사다리, 점검구의 오염 및 부식은 없는가</t>
  </si>
  <si>
    <t xml:space="preserve"> - 볼탭의 외관 상태는 양호한가(파손, 찌그러짐 등)</t>
  </si>
  <si>
    <t xml:space="preserve"> - 주위배관 및 부속류의 손상, 변형, 부식은 없는가</t>
  </si>
  <si>
    <t xml:space="preserve"> - 난방 시 전년도에 비하여 현저하게 낮지 않을 것</t>
  </si>
  <si>
    <t xml:space="preserve"> - 냉방 시 전년도에 비하여 현저하게 높지 않을 것</t>
  </si>
  <si>
    <t>판넬에서 이상/주의경보 등
을 확인할 수 없는 경우</t>
  </si>
  <si>
    <t xml:space="preserve"> - MCC 및 현장패널의 설정값과 계측값은 일치하는가</t>
  </si>
  <si>
    <t>응축기,증발기 압력이 허용압력보다
높거나 낮을 경우</t>
  </si>
  <si>
    <t xml:space="preserve"> - 지열시스템 제어 판넬 또는 중앙감시반을 통해 확인</t>
  </si>
  <si>
    <t>11. 제2재생기용액 오버플로우(Overflow)</t>
  </si>
  <si>
    <t>10. 재생기용액 오버플로우(Overflow)</t>
  </si>
  <si>
    <t xml:space="preserve"> - 패킹 누르개에서 물방울이 조금 떨어질 것</t>
  </si>
  <si>
    <t xml:space="preserve"> - 팽창탱크의 누수 및 부식상태를 육안으로 확인</t>
  </si>
  <si>
    <t xml:space="preserve"> - 제품에 표시된 방향대로 설치되어 있을 것</t>
  </si>
  <si>
    <t>5. 보조 흡수액 펌프 전동기 과전류 스위치</t>
  </si>
  <si>
    <t>④ 응축수 배출 온도 상태(증기 열교환기에 한함)</t>
  </si>
  <si>
    <t xml:space="preserve"> - 자동제어 또는 현장제어판넬의 계기류 점검</t>
  </si>
  <si>
    <t xml:space="preserve"> - 장비 본체의 보온 마감 상태는 양호한가</t>
  </si>
  <si>
    <t xml:space="preserve"> - 침수설비, 저장조 , 부속장치 등 육안점검</t>
  </si>
  <si>
    <t xml:space="preserve"> - 온도계, 압력계의 연결 부위 상태는 양호한가</t>
  </si>
  <si>
    <t xml:space="preserve"> - 운전 전, 후 팽창탱크 연결 배관 압력 확인</t>
  </si>
  <si>
    <t xml:space="preserve"> - 수위조절 및 수위경보는 정상적으로 작동되는가</t>
  </si>
  <si>
    <t>3. 냉수 플로우 스위치 또는 냉수 차압 스위치</t>
  </si>
  <si>
    <t xml:space="preserve"> - 제어기기, 계기류가 정상적으로 작동하는가</t>
  </si>
  <si>
    <t>9. 접지용 단자 - 탈거된 경우 연결할 것</t>
  </si>
  <si>
    <t xml:space="preserve"> - 저온재생기는 -7mmHg 이하(연성계)</t>
  </si>
  <si>
    <t xml:space="preserve"> - 계기류 지시값이 정상 범위 내에 있을 것</t>
  </si>
  <si>
    <t xml:space="preserve"> - 장비 본체의 케이싱 변형 및 파손은 없는가</t>
  </si>
  <si>
    <t>I = P/(V x 1.732 x COSΘ)</t>
  </si>
  <si>
    <t xml:space="preserve"> - 펌프 운전 시 이상 소음 및 진동 확인</t>
  </si>
  <si>
    <t>진공펌프의 추기장치 압력이
1mmHg 이상일경우</t>
  </si>
  <si>
    <t xml:space="preserve">    ※ 최초 점검 시 제조사 기준 대비 확임함</t>
  </si>
  <si>
    <t xml:space="preserve"> - 발전부의 온도값이 설계값의 ±10% 이내인가</t>
  </si>
  <si>
    <t xml:space="preserve"> - 냉각탑 현황표상의 유량대로 운전되는지 확인</t>
  </si>
  <si>
    <t>※출처 : 레지오넬라증 관리지침(질병관리청)</t>
  </si>
  <si>
    <t>- 균수가 같은 범위이거나 상승할 경우 청소 및</t>
  </si>
  <si>
    <r>
      <rPr>
        <sz val="11"/>
        <color rgb="FF000000"/>
        <rFont val="Calibri"/>
        <family val="2"/>
      </rPr>
      <t>·</t>
    </r>
    <r>
      <rPr>
        <sz val="11"/>
        <color rgb="FF000000"/>
        <rFont val="KoPub돋움체 Light"/>
        <family val="1"/>
        <charset val="129"/>
      </rPr>
      <t xml:space="preserve"> 원인 파악, 상태에 
  따라 제조사 보수</t>
    </r>
  </si>
  <si>
    <t xml:space="preserve">    ※ 최초 점검 시 제조사 기준 대비 확인함</t>
  </si>
  <si>
    <r>
      <rPr>
        <sz val="11"/>
        <color rgb="FF000000"/>
        <rFont val="Calibri"/>
        <family val="2"/>
      </rPr>
      <t>·</t>
    </r>
    <r>
      <rPr>
        <sz val="11"/>
        <color rgb="FF000000"/>
        <rFont val="KoPub돋움체 Light"/>
        <family val="1"/>
        <charset val="129"/>
      </rPr>
      <t xml:space="preserve"> 블래더 교체 또는 탱크 봉
  입 압력 조정</t>
    </r>
  </si>
  <si>
    <r>
      <rPr>
        <sz val="11"/>
        <color rgb="FF000000"/>
        <rFont val="Calibri"/>
        <family val="2"/>
      </rPr>
      <t>·</t>
    </r>
    <r>
      <rPr>
        <sz val="11"/>
        <color rgb="FF000000"/>
        <rFont val="KoPub돋움체 Light"/>
        <family val="1"/>
        <charset val="129"/>
      </rPr>
      <t xml:space="preserve"> 설계값의 </t>
    </r>
    <r>
      <rPr>
        <sz val="11"/>
        <color rgb="FF000000"/>
        <rFont val="Calibri"/>
        <family val="2"/>
      </rPr>
      <t>±</t>
    </r>
    <r>
      <rPr>
        <sz val="11"/>
        <color rgb="FF000000"/>
        <rFont val="KoPub돋움체 Light"/>
        <family val="1"/>
        <charset val="129"/>
      </rPr>
      <t>10% 범위를 
  벗어났을 경우</t>
    </r>
  </si>
  <si>
    <t xml:space="preserve"> - 평시 운전과 다른 소음이나 진동이 있는가</t>
  </si>
  <si>
    <r>
      <rPr>
        <sz val="11"/>
        <color rgb="FF000000"/>
        <rFont val="Calibri"/>
        <family val="2"/>
      </rPr>
      <t>·</t>
    </r>
    <r>
      <rPr>
        <sz val="11"/>
        <color rgb="FF000000"/>
        <rFont val="KoPub돋움체 Light"/>
        <family val="1"/>
        <charset val="129"/>
      </rPr>
      <t xml:space="preserve"> 설정압력(설계압력)대로 유
  지하지 못함</t>
    </r>
  </si>
  <si>
    <t xml:space="preserve"> - 기준치 이내, 냉각탑별로 시험성적서 보유</t>
  </si>
  <si>
    <t xml:space="preserve"> - 냉각탑 점검구를 개방하여 수조 내부 육안점검</t>
  </si>
  <si>
    <t>⑥ 레지오넬라균(수질검사, 공중위생관리법 관련)</t>
  </si>
  <si>
    <t xml:space="preserve"> - 축열조의 급탕 온도가 설계값의 ±10% 이내</t>
  </si>
  <si>
    <t xml:space="preserve"> - 냉각탑 내부에 설치된 충진재 상태 확인</t>
  </si>
  <si>
    <t xml:space="preserve"> - 냉각탑 상부로 이동하여 노즐 및 분배판 점검</t>
  </si>
  <si>
    <t xml:space="preserve">  * 적합 : 측정 전류가 정격 전류이내인 경우</t>
  </si>
  <si>
    <t xml:space="preserve"> - 레지오넬라균의 균수(CFU/L)에 따른 대책</t>
  </si>
  <si>
    <r>
      <rPr>
        <sz val="11"/>
        <color rgb="FF000000"/>
        <rFont val="Calibri"/>
        <family val="2"/>
      </rPr>
      <t>·</t>
    </r>
    <r>
      <rPr>
        <sz val="11"/>
        <color rgb="FF000000"/>
        <rFont val="KoPub돋움체 Light"/>
        <family val="1"/>
        <charset val="129"/>
      </rPr>
      <t xml:space="preserve"> 동파방지 장치가 작동하지 
  않을 경우</t>
    </r>
  </si>
  <si>
    <t>③ 실내기 및 실외기 송풍기 이상 소음·진동 상태</t>
  </si>
  <si>
    <t xml:space="preserve"> - 운전 데이터를 확보하여 측정값과 비교검토</t>
  </si>
  <si>
    <t>유량 또는  밸브 조정하여
 점검 기준 내로 조정</t>
  </si>
  <si>
    <t xml:space="preserve"> - 살수장치(노즐) 중 파손된 부품은 없는가</t>
  </si>
  <si>
    <r>
      <rPr>
        <sz val="11"/>
        <color rgb="FF000000"/>
        <rFont val="Calibri"/>
        <family val="2"/>
      </rPr>
      <t>·</t>
    </r>
    <r>
      <rPr>
        <sz val="11"/>
        <color rgb="FF000000"/>
        <rFont val="KoPub돋움체 Light"/>
        <family val="1"/>
        <charset val="129"/>
      </rPr>
      <t xml:space="preserve"> 자동제어 지시에 따라 구동
  하지 않을 경우</t>
    </r>
  </si>
  <si>
    <r>
      <rPr>
        <sz val="11"/>
        <color rgb="FF000000"/>
        <rFont val="Calibri"/>
        <family val="2"/>
      </rPr>
      <t>·</t>
    </r>
    <r>
      <rPr>
        <sz val="11"/>
        <color rgb="FF000000"/>
        <rFont val="KoPub돋움체 Light"/>
        <family val="1"/>
        <charset val="129"/>
      </rPr>
      <t xml:space="preserve"> 전동밸브가 정상적으로 작
  동하지 않는 경우</t>
    </r>
  </si>
  <si>
    <r>
      <rPr>
        <sz val="11"/>
        <color rgb="FF000000"/>
        <rFont val="Calibri"/>
        <family val="2"/>
      </rPr>
      <t xml:space="preserve"> · </t>
    </r>
    <r>
      <rPr>
        <sz val="11"/>
        <color rgb="FF000000"/>
        <rFont val="KoPub돋움체 Light"/>
        <family val="1"/>
        <charset val="129"/>
      </rPr>
      <t>베어링이 손상 되었을 경우 베어링 교체</t>
    </r>
  </si>
  <si>
    <r>
      <rPr>
        <sz val="11"/>
        <color rgb="FF000000"/>
        <rFont val="Calibri"/>
        <family val="2"/>
      </rPr>
      <t>·</t>
    </r>
    <r>
      <rPr>
        <sz val="11"/>
        <color rgb="FF000000"/>
        <rFont val="KoPub돋움체 Light"/>
        <family val="1"/>
        <charset val="129"/>
      </rPr>
      <t xml:space="preserve"> 상태에 따라 부분 보수 
  및 전체 보수</t>
    </r>
  </si>
  <si>
    <r>
      <rPr>
        <sz val="11"/>
        <color rgb="FF000000"/>
        <rFont val="Calibri"/>
        <family val="2"/>
      </rPr>
      <t>·</t>
    </r>
    <r>
      <rPr>
        <sz val="11"/>
        <color rgb="FF000000"/>
        <rFont val="KoPub돋움체 Light"/>
        <family val="1"/>
        <charset val="129"/>
      </rPr>
      <t xml:space="preserve"> 탱크 외부 및 배관 연결부
  위 부식 발생</t>
    </r>
  </si>
  <si>
    <r>
      <rPr>
        <sz val="11"/>
        <color rgb="FF000000"/>
        <rFont val="Calibri"/>
        <family val="2"/>
      </rPr>
      <t>·</t>
    </r>
    <r>
      <rPr>
        <sz val="11"/>
        <color rgb="FF000000"/>
        <rFont val="KoPub돋움체 Light"/>
        <family val="1"/>
        <charset val="129"/>
      </rPr>
      <t xml:space="preserve"> 단계별 풍량조절이 가능하
  지 않을 경우</t>
    </r>
  </si>
  <si>
    <r>
      <t>1x10</t>
    </r>
    <r>
      <rPr>
        <vertAlign val="superscript"/>
        <sz val="11"/>
        <color rgb="FF000000"/>
        <rFont val="KoPub돋움체 Light"/>
        <family val="1"/>
        <charset val="129"/>
      </rPr>
      <t>3</t>
    </r>
    <r>
      <rPr>
        <sz val="11"/>
        <color rgb="FF000000"/>
        <rFont val="KoPub돋움체 Light"/>
        <family val="1"/>
        <charset val="129"/>
      </rPr>
      <t>~1x10</t>
    </r>
    <r>
      <rPr>
        <vertAlign val="superscript"/>
        <sz val="11"/>
        <color rgb="FF000000"/>
        <rFont val="KoPub돋움체 Light"/>
        <family val="1"/>
        <charset val="129"/>
      </rPr>
      <t>4</t>
    </r>
  </si>
  <si>
    <r>
      <t>1x10</t>
    </r>
    <r>
      <rPr>
        <vertAlign val="superscript"/>
        <sz val="11"/>
        <color rgb="FF000000"/>
        <rFont val="KoPub돋움체 Light"/>
        <family val="1"/>
        <charset val="129"/>
      </rPr>
      <t>3</t>
    </r>
    <r>
      <rPr>
        <sz val="11"/>
        <color rgb="FF000000"/>
        <rFont val="KoPub돋움체 Light"/>
        <family val="1"/>
        <charset val="129"/>
      </rPr>
      <t xml:space="preserve"> 미만 검출</t>
    </r>
  </si>
  <si>
    <t>6. 냉매 펌프 전동기 과전류 스위치</t>
  </si>
  <si>
    <t xml:space="preserve"> - 손으로 풀리는 볼트, 너트가 없을 것</t>
  </si>
  <si>
    <t xml:space="preserve"> - 전동밸브가 정상적으로 작동하는가</t>
  </si>
  <si>
    <t xml:space="preserve"> - 펌프 정격 전류의 1.2배 정도일 것</t>
  </si>
  <si>
    <t>※ 가스 직화식 흡수식 냉동기의 경우</t>
  </si>
  <si>
    <t xml:space="preserve"> - 여과기나 필터가 막혀있지 않을 것</t>
  </si>
  <si>
    <t>⑥ 중수도 수질검사(수질검사서 확인)</t>
  </si>
  <si>
    <t>⑥ 중수도 수질검사(시험성적서 확인)</t>
  </si>
  <si>
    <t>③ 노후 및 부식상태(흡수식 냉동기)</t>
  </si>
  <si>
    <t>선호되는 운전 범위에서 신규 설치된 기계</t>
  </si>
  <si>
    <t xml:space="preserve"> - 안전밸브 연결부 및 방출구 누설 확인</t>
  </si>
  <si>
    <t xml:space="preserve">    ※ 상세 산출방법은 비고 참조</t>
  </si>
  <si>
    <t xml:space="preserve"> - 누설되거나 노후화 되지 않을 것</t>
  </si>
  <si>
    <t xml:space="preserve"> - 외부 균열이나 부식 흔적이 없을 것</t>
  </si>
  <si>
    <t>⑥ 증기트랩 상태(증기 열교환기에 한함)</t>
  </si>
  <si>
    <t xml:space="preserve"> - 내외부에 파손, 변형 흔적이 없을 것</t>
  </si>
  <si>
    <t xml:space="preserve"> - 상시 운전 소음 수준과 비슷할 것</t>
  </si>
  <si>
    <t xml:space="preserve"> - 부식이 발생하지 않고 누수가 없는가</t>
  </si>
  <si>
    <t>④ 경보장치(수위조절, 수위경보 등) 상태</t>
  </si>
  <si>
    <t>허용운전 범위에서 제한없는 장기간 운전</t>
  </si>
  <si>
    <t>⑬ 냉동기에 연결된 헤더 상태(공통)</t>
  </si>
  <si>
    <t>진동 속도 한계 r.m.s. 값 mm/s</t>
  </si>
  <si>
    <t xml:space="preserve"> - 축열조의 균열 유무를 육안으로 확인</t>
  </si>
  <si>
    <t>⑤ 베이스 앵커볼트 노후 및 풀림 상태</t>
  </si>
  <si>
    <t>※출처 : KS C IEC 60085</t>
  </si>
  <si>
    <t>⑤ 안전밸브 상태(증기 열교환기에 한함)</t>
  </si>
  <si>
    <t xml:space="preserve"> - 볼탭 밸브는 정상적으로 개폐되는가</t>
  </si>
  <si>
    <t>⑪ 저·고수위 경보 상태(흡수식 냉동기)</t>
  </si>
  <si>
    <t>4. 흡수액 펌프 전동기 과전류 스위치</t>
  </si>
  <si>
    <t xml:space="preserve"> - 외관 및 설치 상태에 대한 육안점검</t>
  </si>
  <si>
    <t xml:space="preserve"> - 장비의 외관 상태를 육안으로 점검</t>
  </si>
  <si>
    <t>· 필터 말기 차압을 초과할 
  경우</t>
  </si>
  <si>
    <t xml:space="preserve"> - 파손되거나 손상된 부분은 없는가</t>
  </si>
  <si>
    <t xml:space="preserve"> - 충진재는 이탈 없이 설치되어 있는가</t>
  </si>
  <si>
    <t>⑨ 과부하 차단 상태(직화식 냉온수기)</t>
  </si>
  <si>
    <t xml:space="preserve"> - 보급수 연결 부위에 누수는 없는가</t>
  </si>
  <si>
    <t xml:space="preserve"> - 누수 또는 경화된 부위는 없는가</t>
  </si>
  <si>
    <t xml:space="preserve"> - 막혀있거나 파손된 부분은 없는가</t>
  </si>
  <si>
    <t xml:space="preserve"> - 연결배관, 덕트의 상태는 양호한가</t>
  </si>
  <si>
    <t xml:space="preserve"> - 항온항습기에 연결된 차단기 작동 점검</t>
  </si>
  <si>
    <t>모터 절연등급에 따른 모터 표면
온도 측정</t>
  </si>
  <si>
    <t xml:space="preserve"> - 방진상태, 부식 등이 확인되는가</t>
  </si>
  <si>
    <t xml:space="preserve"> - 회전 시 이상 소음이나 진동은 없는가</t>
  </si>
  <si>
    <t xml:space="preserve"> - 살수장치 연결 부위에서 누수는 없는가</t>
  </si>
  <si>
    <t xml:space="preserve"> - 태양열 급탕시스템의 차온제어기 확인</t>
  </si>
  <si>
    <t xml:space="preserve"> - 경화, 파손, 손상된 부분이 있는가</t>
  </si>
  <si>
    <t>③ 지열시스템 및 히트펌프 정상 작동 상태</t>
  </si>
  <si>
    <t>상태에 따라 부분 보수, 
교체 실시</t>
  </si>
  <si>
    <t>물의 정압비열 1[kcal/kg·℃]</t>
  </si>
  <si>
    <t xml:space="preserve"> - 송풍기 회전 및 정지 시 날개 점검</t>
  </si>
  <si>
    <t>기내 운전압력 기준이 허용압력 이상일 경우</t>
  </si>
  <si>
    <t>배기가스 농도가 기준치 이
상일 경우</t>
  </si>
  <si>
    <r>
      <rPr>
        <sz val="11"/>
        <color rgb="FF000000"/>
        <rFont val="Calibri"/>
        <family val="2"/>
      </rPr>
      <t>·</t>
    </r>
    <r>
      <rPr>
        <sz val="11"/>
        <color rgb="FF000000"/>
        <rFont val="KoPub돋움체 Light"/>
        <family val="1"/>
        <charset val="129"/>
      </rPr>
      <t xml:space="preserve"> 살수장치 일부 막힘 또는 
  파손</t>
    </r>
  </si>
  <si>
    <r>
      <rPr>
        <sz val="11"/>
        <color rgb="FF000000"/>
        <rFont val="Calibri"/>
        <family val="2"/>
      </rPr>
      <t>·</t>
    </r>
    <r>
      <rPr>
        <sz val="11"/>
        <color rgb="FF000000"/>
        <rFont val="KoPub돋움체 Light"/>
        <family val="1"/>
        <charset val="129"/>
      </rPr>
      <t xml:space="preserve"> 누수, 부식 또는 경화 
  부위 발생</t>
    </r>
  </si>
  <si>
    <t>커플링,베어링,패킹
 보수 또는 교체</t>
  </si>
  <si>
    <r>
      <rPr>
        <sz val="11"/>
        <color rgb="FF000000"/>
        <rFont val="Calibri"/>
        <family val="2"/>
      </rPr>
      <t>·</t>
    </r>
    <r>
      <rPr>
        <sz val="11"/>
        <color rgb="FF000000"/>
        <rFont val="KoPub돋움체 Light"/>
        <family val="1"/>
        <charset val="129"/>
      </rPr>
      <t xml:space="preserve"> 탱크 균열부위 보수 또는 
  교체</t>
    </r>
  </si>
  <si>
    <r>
      <rPr>
        <sz val="11"/>
        <color rgb="FF000000"/>
        <rFont val="Calibri"/>
        <family val="2"/>
      </rPr>
      <t>·</t>
    </r>
    <r>
      <rPr>
        <sz val="11"/>
        <color rgb="FF000000"/>
        <rFont val="KoPub돋움체 Light"/>
        <family val="1"/>
        <charset val="129"/>
      </rPr>
      <t xml:space="preserve"> 녹 제거 후 도장 또는 배관 
  교체</t>
    </r>
  </si>
  <si>
    <r>
      <rPr>
        <sz val="11"/>
        <color rgb="FF000000"/>
        <rFont val="Calibri"/>
        <family val="2"/>
      </rPr>
      <t>·</t>
    </r>
    <r>
      <rPr>
        <sz val="11"/>
        <color rgb="FF000000"/>
        <rFont val="KoPub돋움체 Light"/>
        <family val="1"/>
        <charset val="129"/>
      </rPr>
      <t xml:space="preserve"> 응축수 회수관 보온상태 
  확인</t>
    </r>
  </si>
  <si>
    <t>이상/주의 알람 항목을 
정리하여 보수</t>
  </si>
  <si>
    <r>
      <rPr>
        <sz val="11"/>
        <color rgb="FF000000"/>
        <rFont val="Calibri"/>
        <family val="2"/>
      </rPr>
      <t>·</t>
    </r>
    <r>
      <rPr>
        <sz val="11"/>
        <color rgb="FF000000"/>
        <rFont val="KoPub돋움체 Light"/>
        <family val="1"/>
        <charset val="129"/>
      </rPr>
      <t xml:space="preserve"> 설계값의 </t>
    </r>
    <r>
      <rPr>
        <sz val="11"/>
        <color rgb="FF000000"/>
        <rFont val="Calibri"/>
        <family val="2"/>
      </rPr>
      <t>±</t>
    </r>
    <r>
      <rPr>
        <sz val="11"/>
        <color rgb="FF000000"/>
        <rFont val="KoPub돋움체 Light"/>
        <family val="1"/>
        <charset val="129"/>
      </rPr>
      <t>10%를 초과하
  는 경우</t>
    </r>
  </si>
  <si>
    <r>
      <rPr>
        <sz val="11"/>
        <color rgb="FF000000"/>
        <rFont val="Calibri"/>
        <family val="2"/>
      </rPr>
      <t>·</t>
    </r>
    <r>
      <rPr>
        <sz val="11"/>
        <color rgb="FF000000"/>
        <rFont val="KoPub돋움체 Light"/>
        <family val="1"/>
        <charset val="129"/>
      </rPr>
      <t xml:space="preserve"> 축류 송풍기의 경우 날개각 
  낮춤</t>
    </r>
  </si>
  <si>
    <t>· 향후 유지관리 점검표 작성 
  권고</t>
  </si>
  <si>
    <r>
      <rPr>
        <sz val="11"/>
        <color rgb="FF000000"/>
        <rFont val="Calibri"/>
        <family val="2"/>
      </rPr>
      <t>·</t>
    </r>
    <r>
      <rPr>
        <sz val="11"/>
        <color rgb="FF000000"/>
        <rFont val="KoPub돋움체 Light"/>
        <family val="1"/>
        <charset val="129"/>
      </rPr>
      <t xml:space="preserve"> 수질검사서 미보유
</t>
    </r>
    <r>
      <rPr>
        <sz val="11"/>
        <color rgb="FF000000"/>
        <rFont val="Calibri"/>
        <family val="2"/>
      </rPr>
      <t>·</t>
    </r>
    <r>
      <rPr>
        <sz val="11"/>
        <color rgb="FF000000"/>
        <rFont val="KoPub돋움체 Light"/>
        <family val="1"/>
        <charset val="129"/>
      </rPr>
      <t xml:space="preserve"> 기준치 초과</t>
    </r>
  </si>
  <si>
    <r>
      <t xml:space="preserve">고 </t>
    </r>
    <r>
      <rPr>
        <b/>
        <sz val="18"/>
        <color rgb="FF000000"/>
        <rFont val="맑은 고딕"/>
        <family val="3"/>
        <charset val="129"/>
      </rPr>
      <t>‧</t>
    </r>
    <r>
      <rPr>
        <b/>
        <sz val="18"/>
        <color rgb="FF000000"/>
        <rFont val="KoPub돋움체 Bold"/>
        <family val="1"/>
        <charset val="129"/>
      </rPr>
      <t xml:space="preserve"> 저수조 성능점검표</t>
    </r>
  </si>
  <si>
    <r>
      <t xml:space="preserve">
</t>
    </r>
    <r>
      <rPr>
        <sz val="11"/>
        <color rgb="FF000000"/>
        <rFont val="Calibri"/>
        <family val="1"/>
      </rPr>
      <t>·</t>
    </r>
    <r>
      <rPr>
        <sz val="11"/>
        <color rgb="FF000000"/>
        <rFont val="KoPub돋움체 Light"/>
        <family val="1"/>
        <charset val="129"/>
      </rPr>
      <t xml:space="preserve"> 기계설비 유지관리기준 별지 제2호서식에 따라 유지관리 점검표를 
  반기별 1회이상 작성, 보유하고 있으므로 적합함</t>
    </r>
    <phoneticPr fontId="54" type="noConversion"/>
  </si>
  <si>
    <r>
      <t>급수</t>
    </r>
    <r>
      <rPr>
        <sz val="11"/>
        <rFont val="맑은 고딕"/>
        <family val="3"/>
        <charset val="129"/>
      </rPr>
      <t>‧</t>
    </r>
    <r>
      <rPr>
        <sz val="11"/>
        <rFont val="KoPub돋움체 Light"/>
        <family val="1"/>
        <charset val="129"/>
      </rPr>
      <t>급탕설비</t>
    </r>
  </si>
  <si>
    <r>
      <t>고</t>
    </r>
    <r>
      <rPr>
        <sz val="11"/>
        <rFont val="맑은 고딕"/>
        <family val="3"/>
        <charset val="129"/>
      </rPr>
      <t>‧</t>
    </r>
    <r>
      <rPr>
        <sz val="11"/>
        <rFont val="KoPub돋움체 Light"/>
        <family val="1"/>
        <charset val="129"/>
      </rPr>
      <t>저수조</t>
    </r>
  </si>
  <si>
    <r>
      <t xml:space="preserve">   오</t>
    </r>
    <r>
      <rPr>
        <sz val="10"/>
        <rFont val="맑은 고딕"/>
        <family val="3"/>
        <charset val="129"/>
      </rPr>
      <t>‧</t>
    </r>
    <r>
      <rPr>
        <sz val="10"/>
        <rFont val="KoPub돋움체 Light"/>
        <family val="1"/>
        <charset val="129"/>
      </rPr>
      <t>배수 통기 및    우수배수설비</t>
    </r>
  </si>
  <si>
    <r>
      <t>방음</t>
    </r>
    <r>
      <rPr>
        <sz val="10"/>
        <rFont val="나눔스퀘어라운드 Regular"/>
        <family val="3"/>
        <charset val="129"/>
      </rPr>
      <t>‧</t>
    </r>
    <r>
      <rPr>
        <sz val="10"/>
        <rFont val="KoPub돋움체 Light"/>
        <family val="1"/>
        <charset val="129"/>
      </rPr>
      <t>방진</t>
    </r>
    <r>
      <rPr>
        <sz val="10"/>
        <rFont val="나눔스퀘어라운드 Regular"/>
        <family val="3"/>
        <charset val="129"/>
      </rPr>
      <t>‧</t>
    </r>
    <r>
      <rPr>
        <sz val="10"/>
        <rFont val="KoPub돋움체 Light"/>
        <family val="1"/>
        <charset val="129"/>
      </rPr>
      <t>내진설비</t>
    </r>
  </si>
  <si>
    <t>입구온도(℃)</t>
    <phoneticPr fontId="54" type="noConversion"/>
  </si>
  <si>
    <r>
      <t>공급압력kg/c</t>
    </r>
    <r>
      <rPr>
        <sz val="11"/>
        <color rgb="FF000000"/>
        <rFont val="맑은 고딕"/>
        <family val="3"/>
        <charset val="129"/>
      </rPr>
      <t>㎡</t>
    </r>
    <phoneticPr fontId="54" type="noConversion"/>
  </si>
  <si>
    <t>증발기
 (냉수)</t>
    <phoneticPr fontId="54" type="noConversion"/>
  </si>
  <si>
    <t>연료</t>
    <phoneticPr fontId="54" type="noConversion"/>
  </si>
  <si>
    <r>
      <t>소비량(N</t>
    </r>
    <r>
      <rPr>
        <sz val="11"/>
        <color rgb="FF000000"/>
        <rFont val="맑은 고딕"/>
        <family val="3"/>
        <charset val="129"/>
      </rPr>
      <t>㎥</t>
    </r>
    <r>
      <rPr>
        <sz val="11"/>
        <color rgb="FF000000"/>
        <rFont val="KoPub돋움체 Light"/>
        <family val="1"/>
        <charset val="129"/>
      </rPr>
      <t>/h)</t>
    </r>
    <phoneticPr fontId="54" type="noConversion"/>
  </si>
  <si>
    <t>배기
가스</t>
    <phoneticPr fontId="54" type="noConversion"/>
  </si>
  <si>
    <t>부하율(%)</t>
    <phoneticPr fontId="54" type="noConversion"/>
  </si>
  <si>
    <t>온도(℃)</t>
    <phoneticPr fontId="54" type="noConversion"/>
  </si>
  <si>
    <t>도시가스발열량</t>
    <phoneticPr fontId="54" type="noConversion"/>
  </si>
  <si>
    <t>9,420kcal/N㎥</t>
    <phoneticPr fontId="54" type="noConversion"/>
  </si>
  <si>
    <t>7~10</t>
  </si>
  <si>
    <t>배관 모두 정상조건 및 초기 노후조건이므로 적합</t>
    <phoneticPr fontId="63" type="noConversion"/>
  </si>
  <si>
    <t>SPP</t>
    <phoneticPr fontId="63" type="noConversion"/>
  </si>
  <si>
    <t>200A</t>
    <phoneticPr fontId="63" type="noConversion"/>
  </si>
  <si>
    <t>SUS</t>
    <phoneticPr fontId="63" type="noConversion"/>
  </si>
  <si>
    <t>150A</t>
    <phoneticPr fontId="63" type="noConversion"/>
  </si>
  <si>
    <t>STPG</t>
    <phoneticPr fontId="63" type="noConversion"/>
  </si>
  <si>
    <t>65A</t>
    <phoneticPr fontId="63" type="noConversion"/>
  </si>
  <si>
    <t>냉각수</t>
    <phoneticPr fontId="63" type="noConversion"/>
  </si>
  <si>
    <t>냉수</t>
    <phoneticPr fontId="63" type="noConversion"/>
  </si>
  <si>
    <t>증기</t>
    <phoneticPr fontId="63" type="noConversion"/>
  </si>
  <si>
    <t>난방</t>
    <phoneticPr fontId="63" type="noConversion"/>
  </si>
  <si>
    <t>급탕</t>
    <phoneticPr fontId="63" type="noConversion"/>
  </si>
  <si>
    <t>B6F 기계실</t>
    <phoneticPr fontId="63" type="noConversion"/>
  </si>
  <si>
    <t>B1F 피트실</t>
    <phoneticPr fontId="63" type="noConversion"/>
  </si>
  <si>
    <t>B6F 기계실-1</t>
    <phoneticPr fontId="63" type="noConversion"/>
  </si>
  <si>
    <t>B6F 기계실-2</t>
    <phoneticPr fontId="63" type="noConversion"/>
  </si>
  <si>
    <t>B6F 기계실-3</t>
    <phoneticPr fontId="63" type="noConversion"/>
  </si>
  <si>
    <t>B6F 기계실-4</t>
    <phoneticPr fontId="63" type="noConversion"/>
  </si>
  <si>
    <t>B6F 기계실-5</t>
    <phoneticPr fontId="63" type="noConversion"/>
  </si>
  <si>
    <t>B1F 1번 공조기실-1</t>
    <phoneticPr fontId="63" type="noConversion"/>
  </si>
  <si>
    <t>지하 PIT</t>
    <phoneticPr fontId="63" type="noConversion"/>
  </si>
  <si>
    <t>복식</t>
    <phoneticPr fontId="63" type="noConversion"/>
  </si>
  <si>
    <t>적합</t>
    <phoneticPr fontId="63" type="noConversion"/>
  </si>
  <si>
    <t>80mm</t>
    <phoneticPr fontId="54" type="noConversion"/>
  </si>
  <si>
    <t>적합함</t>
    <phoneticPr fontId="63" type="noConversion"/>
  </si>
  <si>
    <t>적합함</t>
  </si>
  <si>
    <t xml:space="preserve"> 신축이음 변위량 측정한 결과 제품변위량 내에 있으므로 적합함.</t>
    <phoneticPr fontId="54" type="noConversion"/>
  </si>
  <si>
    <t>공무동</t>
    <phoneticPr fontId="63" type="noConversion"/>
  </si>
  <si>
    <t>공용 부분 화장실</t>
    <phoneticPr fontId="63" type="noConversion"/>
  </si>
  <si>
    <t>/</t>
    <phoneticPr fontId="63" type="noConversion"/>
  </si>
  <si>
    <t>공무동</t>
    <phoneticPr fontId="54" type="noConversion"/>
  </si>
  <si>
    <t>2층화장실</t>
    <phoneticPr fontId="54" type="noConversion"/>
  </si>
  <si>
    <t>1층화장실</t>
    <phoneticPr fontId="54" type="noConversion"/>
  </si>
  <si>
    <t>전체적으로 위생기구설비의 동작상태는 양호하며, 수전 급폐 시 청음
결과 충격음이나 소음이 발생하지 않아 적합함.</t>
    <phoneticPr fontId="63" type="noConversion"/>
  </si>
  <si>
    <t>FU-103</t>
  </si>
  <si>
    <t>FU-104</t>
  </si>
  <si>
    <t>FU-105</t>
  </si>
  <si>
    <t>FU-106</t>
  </si>
  <si>
    <t>10층 옥탑</t>
  </si>
  <si>
    <t>옥탑</t>
  </si>
  <si>
    <t>12층 옥탑</t>
  </si>
  <si>
    <t>활성탄</t>
  </si>
  <si>
    <t>화장실용</t>
  </si>
  <si>
    <t>차압(mmAq)</t>
    <phoneticPr fontId="54" type="noConversion"/>
  </si>
  <si>
    <t>FCU-106-1</t>
    <phoneticPr fontId="63" type="noConversion"/>
  </si>
  <si>
    <t>○</t>
    <phoneticPr fontId="63" type="noConversion"/>
  </si>
  <si>
    <t>객실</t>
    <phoneticPr fontId="63" type="noConversion"/>
  </si>
  <si>
    <t>FCU-106-2</t>
    <phoneticPr fontId="63" type="noConversion"/>
  </si>
  <si>
    <t>FCU-106-3</t>
    <phoneticPr fontId="63" type="noConversion"/>
  </si>
  <si>
    <t>FCU-106-4</t>
  </si>
  <si>
    <t>FCU-106-5</t>
  </si>
  <si>
    <t>FCU-106-6</t>
  </si>
  <si>
    <t>FCU-106-7</t>
  </si>
  <si>
    <t>FCU-106-8</t>
  </si>
  <si>
    <t>FCU-106-9</t>
  </si>
  <si>
    <t>FCU-106-10</t>
  </si>
  <si>
    <t>FCU-106-11</t>
  </si>
  <si>
    <t>FCU-106-12</t>
  </si>
  <si>
    <t>FCU-106-13</t>
  </si>
  <si>
    <t>6F 객실</t>
    <phoneticPr fontId="63" type="noConversion"/>
  </si>
  <si>
    <t>FCU-106-3</t>
  </si>
  <si>
    <t>AHU-101</t>
    <phoneticPr fontId="63" type="noConversion"/>
  </si>
  <si>
    <t>설계</t>
    <phoneticPr fontId="63" type="noConversion"/>
  </si>
  <si>
    <t>측정</t>
    <phoneticPr fontId="63" type="noConversion"/>
  </si>
  <si>
    <t>%</t>
    <phoneticPr fontId="63" type="noConversion"/>
  </si>
  <si>
    <t>AHU-104</t>
    <phoneticPr fontId="63" type="noConversion"/>
  </si>
  <si>
    <t>RA 없음</t>
    <phoneticPr fontId="63" type="noConversion"/>
  </si>
  <si>
    <t>구분</t>
    <phoneticPr fontId="63" type="noConversion"/>
  </si>
  <si>
    <t>설치
년도</t>
    <phoneticPr fontId="63" type="noConversion"/>
  </si>
  <si>
    <t>풍량
(CMH)</t>
    <phoneticPr fontId="63" type="noConversion"/>
  </si>
  <si>
    <t>전류(A)</t>
    <phoneticPr fontId="63" type="noConversion"/>
  </si>
  <si>
    <t>비고</t>
    <phoneticPr fontId="63" type="noConversion"/>
  </si>
  <si>
    <t>흡입측</t>
    <phoneticPr fontId="63" type="noConversion"/>
  </si>
  <si>
    <t>토출측</t>
    <phoneticPr fontId="63" type="noConversion"/>
  </si>
  <si>
    <t>SF-01</t>
    <phoneticPr fontId="63" type="noConversion"/>
  </si>
  <si>
    <t>비고</t>
    <phoneticPr fontId="54" type="noConversion"/>
  </si>
  <si>
    <t>%</t>
    <phoneticPr fontId="54" type="noConversion"/>
  </si>
  <si>
    <t>설치년도</t>
    <phoneticPr fontId="63" type="noConversion"/>
  </si>
  <si>
    <t>유량(LPM)</t>
    <phoneticPr fontId="63" type="noConversion"/>
  </si>
  <si>
    <t>토출</t>
    <phoneticPr fontId="63" type="noConversion"/>
  </si>
  <si>
    <r>
      <t xml:space="preserve">양정
</t>
    </r>
    <r>
      <rPr>
        <sz val="9"/>
        <color theme="1"/>
        <rFont val="KoPub돋움체 Light"/>
        <family val="1"/>
        <charset val="129"/>
      </rPr>
      <t>(mAq)</t>
    </r>
    <phoneticPr fontId="63" type="noConversion"/>
  </si>
  <si>
    <t xml:space="preserve"> - 조정이 잘못된 댐퍼가 있는가(상시 개방, 상시 폐쇄 상태 확인)</t>
    <phoneticPr fontId="54" type="noConversion"/>
  </si>
  <si>
    <t>⑤ 오·배수 및 우수 탱크 수위센서 정상 동작 상태</t>
    <phoneticPr fontId="54" type="noConversion"/>
  </si>
  <si>
    <t>※공기비</t>
    <phoneticPr fontId="63" type="noConversion"/>
  </si>
  <si>
    <r>
      <t>= 21 / (21 - O</t>
    </r>
    <r>
      <rPr>
        <vertAlign val="subscript"/>
        <sz val="11"/>
        <color theme="1"/>
        <rFont val="KoPub돋움체 Light"/>
        <family val="1"/>
        <charset val="129"/>
      </rPr>
      <t>2</t>
    </r>
    <r>
      <rPr>
        <sz val="11"/>
        <color theme="1"/>
        <rFont val="KoPub돋움체 Light"/>
        <family val="1"/>
        <charset val="129"/>
      </rPr>
      <t>)</t>
    </r>
    <phoneticPr fontId="63" type="noConversion"/>
  </si>
  <si>
    <t>공기비</t>
    <phoneticPr fontId="63" type="noConversion"/>
  </si>
  <si>
    <t>점검표 기록 내역</t>
    <phoneticPr fontId="63" type="noConversion"/>
  </si>
  <si>
    <t>인버터 운전 시</t>
    <phoneticPr fontId="63" type="noConversion"/>
  </si>
  <si>
    <t>구분</t>
    <phoneticPr fontId="63" type="noConversion"/>
  </si>
  <si>
    <t>설계(정격)</t>
    <phoneticPr fontId="63" type="noConversion"/>
  </si>
  <si>
    <t>측정값</t>
    <phoneticPr fontId="63" type="noConversion"/>
  </si>
  <si>
    <t>부하율(계산)</t>
    <phoneticPr fontId="63" type="noConversion"/>
  </si>
  <si>
    <t>부하율(적용)</t>
    <phoneticPr fontId="63" type="noConversion"/>
  </si>
  <si>
    <t>설계(정격)</t>
    <phoneticPr fontId="63" type="noConversion"/>
  </si>
  <si>
    <t>측정값 범위</t>
    <phoneticPr fontId="63" type="noConversion"/>
  </si>
  <si>
    <t>유량(LPM)</t>
    <phoneticPr fontId="63" type="noConversion"/>
  </si>
  <si>
    <t>흡입양정(mAq)</t>
    <phoneticPr fontId="63" type="noConversion"/>
  </si>
  <si>
    <t>토출양정(mAq)</t>
    <phoneticPr fontId="63" type="noConversion"/>
  </si>
  <si>
    <t>전류(A)</t>
    <phoneticPr fontId="63" type="noConversion"/>
  </si>
  <si>
    <t>전압(V)</t>
    <phoneticPr fontId="63" type="noConversion"/>
  </si>
  <si>
    <t xml:space="preserve"> - 열선용 분전반에서 유지하고자 하는 목표온도(SV표시값)를 현재주위온도(PV표시값)보
　다 낮게 설정값을 변경하여 히터의 동작표시램프가 ON상태로 전환되는지 확인
　(온도조절기가 없거나 하절기로 인해 동작 확인이 불가능한 경우 유지관리점검표에서 작동
     상태 기록 확인)(10개소 내외)</t>
    <phoneticPr fontId="54" type="noConversion"/>
  </si>
  <si>
    <t>⑥ 레지오넬라균(수질검사, 공중위생관리법 관련)</t>
    <phoneticPr fontId="54" type="noConversion"/>
  </si>
  <si>
    <t xml:space="preserve"> - 최근 연도의 에너지 사용량이 이전 연도에 비해 현저하게 증가하지 않을 것</t>
    <phoneticPr fontId="54" type="noConversion"/>
  </si>
  <si>
    <t>② 펌프 운전(급수, 순환, 대류) 상태</t>
    <phoneticPr fontId="54" type="noConversion"/>
  </si>
  <si>
    <t>② 펌프 운전(급수, 순환, 대류) 상태</t>
    <phoneticPr fontId="54" type="noConversion"/>
  </si>
  <si>
    <t>가용전 용융 흔적이 없으므로 적합함</t>
  </si>
  <si>
    <t>수위조절 전극봉이 오염이 없고 깨끗하므로 적합함</t>
  </si>
  <si>
    <t>에너지 사용량이 현저하게 증가하지 않아 적합함</t>
  </si>
  <si>
    <t>장비별 개별 에너지 사용량자료가 없어 분석이 불가함</t>
  </si>
  <si>
    <t>" 해당사항 없음" 경우 "적합"과 "부적합"으로 테이블 분할 표시할 것</t>
    <phoneticPr fontId="63" type="noConversion"/>
  </si>
  <si>
    <t>장비번호</t>
    <phoneticPr fontId="63" type="noConversion"/>
  </si>
  <si>
    <t>성적 계수(COP)</t>
    <phoneticPr fontId="63" type="noConversion"/>
  </si>
  <si>
    <t>이전</t>
    <phoneticPr fontId="63" type="noConversion"/>
  </si>
  <si>
    <t>금년</t>
    <phoneticPr fontId="63" type="noConversion"/>
  </si>
  <si>
    <t>CH-1</t>
    <phoneticPr fontId="63" type="noConversion"/>
  </si>
  <si>
    <t>COP 계산</t>
    <phoneticPr fontId="63" type="noConversion"/>
  </si>
  <si>
    <r>
      <t>Q</t>
    </r>
    <r>
      <rPr>
        <vertAlign val="subscript"/>
        <sz val="11"/>
        <color rgb="FF000000"/>
        <rFont val="KoPub돋움체 Light"/>
        <family val="1"/>
        <charset val="129"/>
      </rPr>
      <t>w</t>
    </r>
    <phoneticPr fontId="63" type="noConversion"/>
  </si>
  <si>
    <r>
      <t>냉온수 유량[m</t>
    </r>
    <r>
      <rPr>
        <vertAlign val="superscript"/>
        <sz val="11"/>
        <color rgb="FF000000"/>
        <rFont val="KoPub돋움체 Light"/>
        <family val="1"/>
        <charset val="129"/>
      </rPr>
      <t>3</t>
    </r>
    <r>
      <rPr>
        <sz val="11"/>
        <color rgb="FF000000"/>
        <rFont val="KoPub돋움체 Light"/>
        <family val="1"/>
        <charset val="129"/>
      </rPr>
      <t>/h]</t>
    </r>
    <phoneticPr fontId="63" type="noConversion"/>
  </si>
  <si>
    <r>
      <t>L</t>
    </r>
    <r>
      <rPr>
        <vertAlign val="subscript"/>
        <sz val="11"/>
        <color rgb="FF000000"/>
        <rFont val="KoPub돋움체 Light"/>
        <family val="1"/>
        <charset val="129"/>
      </rPr>
      <t>g</t>
    </r>
    <phoneticPr fontId="63" type="noConversion"/>
  </si>
  <si>
    <r>
      <t>가스 유량[Nm</t>
    </r>
    <r>
      <rPr>
        <vertAlign val="superscript"/>
        <sz val="11"/>
        <color rgb="FF000000"/>
        <rFont val="KoPub돋움체 Light"/>
        <family val="1"/>
        <charset val="129"/>
      </rPr>
      <t>3</t>
    </r>
    <r>
      <rPr>
        <sz val="11"/>
        <color rgb="FF000000"/>
        <rFont val="KoPub돋움체 Light"/>
        <family val="1"/>
        <charset val="129"/>
      </rPr>
      <t>/h]</t>
    </r>
    <phoneticPr fontId="63" type="noConversion"/>
  </si>
  <si>
    <t>ρ</t>
    <phoneticPr fontId="63" type="noConversion"/>
  </si>
  <si>
    <r>
      <t>물의 밀도 1,000[kg/m</t>
    </r>
    <r>
      <rPr>
        <vertAlign val="superscript"/>
        <sz val="11"/>
        <color rgb="FF000000"/>
        <rFont val="KoPub돋움체 Light"/>
        <family val="1"/>
        <charset val="129"/>
      </rPr>
      <t>3</t>
    </r>
    <r>
      <rPr>
        <sz val="11"/>
        <color rgb="FF000000"/>
        <rFont val="KoPub돋움체 Light"/>
        <family val="1"/>
        <charset val="129"/>
      </rPr>
      <t>]</t>
    </r>
    <phoneticPr fontId="63" type="noConversion"/>
  </si>
  <si>
    <r>
      <t>C</t>
    </r>
    <r>
      <rPr>
        <vertAlign val="subscript"/>
        <sz val="11"/>
        <color rgb="FF000000"/>
        <rFont val="KoPub돋움체 Light"/>
        <family val="1"/>
        <charset val="129"/>
      </rPr>
      <t>p</t>
    </r>
    <phoneticPr fontId="63" type="noConversion"/>
  </si>
  <si>
    <t>물의 정압비열 1[kcal/kg·℃]</t>
    <phoneticPr fontId="63" type="noConversion"/>
  </si>
  <si>
    <t>Δt</t>
    <phoneticPr fontId="63" type="noConversion"/>
  </si>
  <si>
    <t>냉온수 입출구 온도차[℃]</t>
    <phoneticPr fontId="63" type="noConversion"/>
  </si>
  <si>
    <r>
      <t>q</t>
    </r>
    <r>
      <rPr>
        <vertAlign val="subscript"/>
        <sz val="11"/>
        <color rgb="FF000000"/>
        <rFont val="KoPub돋움체 Light"/>
        <family val="1"/>
        <charset val="129"/>
      </rPr>
      <t>gl</t>
    </r>
    <phoneticPr fontId="63" type="noConversion"/>
  </si>
  <si>
    <t>도시가스 저위발열량</t>
    <phoneticPr fontId="63" type="noConversion"/>
  </si>
  <si>
    <r>
      <t xml:space="preserve"> 9,420[kcal/Nm</t>
    </r>
    <r>
      <rPr>
        <vertAlign val="superscript"/>
        <sz val="11"/>
        <color rgb="FF000000"/>
        <rFont val="KoPub돋움체 Light"/>
        <family val="1"/>
        <charset val="129"/>
      </rPr>
      <t>3</t>
    </r>
    <r>
      <rPr>
        <sz val="11"/>
        <color rgb="FF000000"/>
        <rFont val="KoPub돋움체 Light"/>
        <family val="1"/>
        <charset val="129"/>
      </rPr>
      <t>]</t>
    </r>
    <phoneticPr fontId="63" type="noConversion"/>
  </si>
  <si>
    <r>
      <t>q</t>
    </r>
    <r>
      <rPr>
        <vertAlign val="subscript"/>
        <sz val="11"/>
        <color rgb="FF000000"/>
        <rFont val="KoPub돋움체 Light"/>
        <family val="1"/>
        <charset val="129"/>
      </rPr>
      <t>o</t>
    </r>
    <phoneticPr fontId="63" type="noConversion"/>
  </si>
  <si>
    <t>냉동기 출력에너지 [kcal/h]</t>
    <phoneticPr fontId="63" type="noConversion"/>
  </si>
  <si>
    <r>
      <t>q</t>
    </r>
    <r>
      <rPr>
        <vertAlign val="subscript"/>
        <sz val="11"/>
        <color rgb="FF000000"/>
        <rFont val="KoPub돋움체 Light"/>
        <family val="1"/>
        <charset val="129"/>
      </rPr>
      <t>i</t>
    </r>
    <phoneticPr fontId="63" type="noConversion"/>
  </si>
  <si>
    <t>냉동기 입력에너지[kcal/h]</t>
    <phoneticPr fontId="63" type="noConversion"/>
  </si>
  <si>
    <t>COP</t>
    <phoneticPr fontId="63" type="noConversion"/>
  </si>
  <si>
    <t>연결부위 누수가 없으며 밸브가 정상 개폐되고 외관이 양호하므로 적합함</t>
  </si>
  <si>
    <t>노후 및 부식상태가 성능에 문제가 없어 적합함</t>
  </si>
  <si>
    <t>설계유량의 90% 이상으로 적합함</t>
  </si>
  <si>
    <t>균열이 없으므로 적합함</t>
    <phoneticPr fontId="54" type="noConversion"/>
  </si>
  <si>
    <t>막히거나 파손된 부분이 없으므로 적합함</t>
    <phoneticPr fontId="54" type="noConversion"/>
  </si>
  <si>
    <t>견고하게 고정되어 있어 적합함</t>
  </si>
  <si>
    <t>보온상태가 양호하고 케이싱 파손이 없으므로 양호함</t>
  </si>
  <si>
    <t>증기보일러에 해당함</t>
    <phoneticPr fontId="54" type="noConversion"/>
  </si>
  <si>
    <t>증기보일러에 해당함</t>
  </si>
  <si>
    <t xml:space="preserve">보온마감 양호하고 케이싱 파손이 없으며, 접속 및 연결부위 양호하므로 적합함 </t>
  </si>
  <si>
    <t>누수되지 않아 적합함</t>
  </si>
  <si>
    <t>운전중 이상 소음 및 진동이 없으므로 적합함</t>
  </si>
  <si>
    <t>점검구 위치가 적절하고 연결배관 및 케이싱 외부 상태가 양호하므로 적합함</t>
  </si>
  <si>
    <t xml:space="preserve"> - 열화상 카메라 측정 시 열누출 부위가 있는가?
   (보온재 표면온도가 40±4℃ 또는 내부유체의 온도보다 10℃ 이상 낮을 경우)</t>
    <phoneticPr fontId="54" type="noConversion"/>
  </si>
  <si>
    <t>세대수(세대)</t>
    <phoneticPr fontId="54" type="noConversion"/>
  </si>
  <si>
    <t>&lt;= 오피스텔,빌딩,공장등 공동주택제외한 건물인 경우 입력</t>
  </si>
  <si>
    <t>&lt;= 공동주택(아파트)만 입력</t>
  </si>
  <si>
    <t xml:space="preserve"> - 다음의 3가지 방법 중 1가지를 선택하여 적용</t>
  </si>
  <si>
    <t>스트레나 방향이 측면으로 되어 있으며 소음 진동이 없으므로 적합함</t>
  </si>
  <si>
    <t xml:space="preserve"> - 실내소음도가 기계설비 기술기준 [별표 12] 표1 실내허용소음기준 및 표2 NC 소음기준
　별 중심주파수 음압레벨 이내인가 
　※ 비고 참조</t>
    <phoneticPr fontId="54" type="noConversion"/>
  </si>
  <si>
    <t>2</t>
    <phoneticPr fontId="54" type="noConversion"/>
  </si>
  <si>
    <r>
      <t>연면적(m</t>
    </r>
    <r>
      <rPr>
        <b/>
        <vertAlign val="superscript"/>
        <sz val="16"/>
        <color rgb="FF000000"/>
        <rFont val="KoPub돋움체 Light"/>
        <family val="3"/>
        <charset val="129"/>
      </rPr>
      <t>2</t>
    </r>
    <r>
      <rPr>
        <b/>
        <sz val="16"/>
        <color rgb="FF000000"/>
        <rFont val="KoPub돋움체 Light"/>
        <family val="3"/>
        <charset val="129"/>
      </rPr>
      <t>)</t>
    </r>
    <phoneticPr fontId="54" type="noConversion"/>
  </si>
  <si>
    <t>한국기계설비관리㈜</t>
    <phoneticPr fontId="54" type="noConversion"/>
  </si>
  <si>
    <r>
      <t>m</t>
    </r>
    <r>
      <rPr>
        <vertAlign val="superscript"/>
        <sz val="11"/>
        <color rgb="FF000000"/>
        <rFont val="KoPub돋움체 Light"/>
        <family val="3"/>
        <charset val="129"/>
      </rPr>
      <t>2</t>
    </r>
    <phoneticPr fontId="54" type="noConversion"/>
  </si>
  <si>
    <t>※ 해당사항 없는 경우</t>
    <phoneticPr fontId="54" type="noConversion"/>
  </si>
  <si>
    <t>감염병의 예방 및 관리에 관한 법률 시행령 제24조에 해당하지 않으므로 해당사항 없음</t>
    <phoneticPr fontId="54" type="noConversion"/>
  </si>
  <si>
    <t>기계설비유지관리 기준에 따라 반기별 1회 적정하게 작성 되어 적합함</t>
  </si>
  <si>
    <t>연소상태가 원활하므로 적합함</t>
  </si>
  <si>
    <t>화염검출기 제거시 경보가 발생하므로 적합함</t>
  </si>
  <si>
    <t>장비 및 시스템별 운전이 적정하게 되고 있으므로 적합함</t>
  </si>
  <si>
    <t>절연저항 측정값이 
20MΩ 이상으로 적합함</t>
  </si>
  <si>
    <t>외부균열이나 부식 흔적이 없으므로 적합함</t>
  </si>
  <si>
    <t>여과기 및 필터가 막히지 않으므로 적합함</t>
  </si>
  <si>
    <t>펌프가 원활하게 작동하고 압력이 설계압력의 10% 내외로 적합함</t>
  </si>
  <si>
    <t>설정 압력이 최대사용압력 이하로 적합함</t>
  </si>
  <si>
    <t>설치 방향이 정상이고 증기 누설이 없으므로 적합함</t>
  </si>
  <si>
    <t xml:space="preserve">필터 말기 차압이 기준값(50mmAq) 이하로 적합함 </t>
  </si>
  <si>
    <t>전동댐퍼가 고장이 없고 자동제어 지시에 따라 구동되므로 적합함</t>
  </si>
  <si>
    <t>성능에 문제가 될정도의 부식이 없으므로 적합함</t>
  </si>
  <si>
    <t>운전시 이상 진동, 소음이 없으므로 적합함</t>
  </si>
  <si>
    <t>서포트 부식이 없고 볼트 풀림이 없으므로 적합함</t>
  </si>
  <si>
    <t>발전부 온도값이 설계값의 10%내외 이므로 적합함</t>
  </si>
  <si>
    <t>순환펌프 유량 및 공급온도가 적정하므로 적합함</t>
  </si>
  <si>
    <t>펌프 운전시 이상소음이 없고 진동 측정값이 기준치 이하로 적합함</t>
  </si>
  <si>
    <t xml:space="preserve">녹슨 부위가 없고 볼트 너트 풀림이 없으므로 적합함 </t>
  </si>
  <si>
    <t>운전중 트립 발생이 없고 설정값이 펌프정격 전류의 1.2배 정도로 적합함</t>
  </si>
  <si>
    <t>안전밸브가 설치되어 있고 보급수배관에 역류방지 밸브가 설치되고 누설 부위가 없어 적합함</t>
  </si>
  <si>
    <t>점검기간
(현장 작업기간)</t>
    <phoneticPr fontId="54" type="noConversion"/>
  </si>
  <si>
    <t>점검일수</t>
    <phoneticPr fontId="54" type="noConversion"/>
  </si>
  <si>
    <t>열누출 부위가 없으므로 적합함</t>
    <phoneticPr fontId="54" type="noConversion"/>
  </si>
  <si>
    <t>신상훈</t>
    <phoneticPr fontId="54" type="noConversion"/>
  </si>
  <si>
    <t>곽동현</t>
    <phoneticPr fontId="54" type="noConversion"/>
  </si>
  <si>
    <t>박천택</t>
    <phoneticPr fontId="54" type="noConversion"/>
  </si>
  <si>
    <t>기계설비유지관리특급</t>
    <phoneticPr fontId="54" type="noConversion"/>
  </si>
  <si>
    <t>기계설비유지관리중급</t>
    <phoneticPr fontId="54" type="noConversion"/>
  </si>
  <si>
    <t>202103-C00275</t>
    <phoneticPr fontId="54" type="noConversion"/>
  </si>
  <si>
    <t>202212-Z00556</t>
    <phoneticPr fontId="54" type="noConversion"/>
  </si>
  <si>
    <t>202301-X00759</t>
    <phoneticPr fontId="54" type="noConversion"/>
  </si>
  <si>
    <t>황선구</t>
    <phoneticPr fontId="54" type="noConversion"/>
  </si>
  <si>
    <t>강길모</t>
    <phoneticPr fontId="54" type="noConversion"/>
  </si>
  <si>
    <t>김중현</t>
    <phoneticPr fontId="54" type="noConversion"/>
  </si>
  <si>
    <t>점검결과 내역서 표준안
※ 준공 후 5년 미만
 2. 준공 후 설비 가동 기간이 0년 정도로 가동기간이 짧으며 최신의 기계 설비로,
     노후 진행이 없고 기계설비 전체가 안정적이며, 외관 등의 상태가 양호하여 기계
     설비 성능이 적합함.
※ 준공 후 5~15년
  2. 준공 후 설비가동 기간이 00년 정도로  기계설비 내구년한에 가까워지고 있으며,
      노후가 서서히 진행되고 있으나 체계적인 유지관리로 기계설비 성능은 적합함.
  3. 본 건물의 용도는 주거시설, .......... 로써 현재 기계설비 성능점검 항목으로는 이
      상이 없으나 전반적으로 노후가 많이 진행되고 있어 추후 기계설비성능 개선계획
      을 수립하여 에너지 효율화 및 성능 개선이 필요합니다.
※ 준공 후 15년 이상
  2. 준공 후 설비 가동 기간이 00년으로 기계설비 내구 년한에 도래하였으나 예방적 
      유지관리 및 사후유지관리를 통해 설비수명을 연장하고 있어 기계설비 성능은 적
      합하나 기계설비가 전반적으로 노후가 많이 진행되었습니다.
  3. 본 건물의 용도는 주거시설, .......... 로써 현재 기계설비 성능점검 항목으로는 이
      상이 없으나 전반적으로 노후가 많이 진행되고 있어 추후 기계설비성능 개선계획
      을 수립하여 에너지 효율화 및 성능 개선이 필요합니다.
 ※ 유지관리점검표를 기록 보관하고 있지 않을 경우
 4. 기계설비 유지관리 기준 양식에 의한 유지관리 및 점검표를 기록 보관하지 않
      으므로 즉시 유지관리 점검표 작성 및 보관을 해야 함.</t>
    <phoneticPr fontId="54" type="noConversion"/>
  </si>
  <si>
    <t>기계설비유지관리 기준에 따라 반기별 1회 적정하게 작성되어 적합함</t>
    <phoneticPr fontId="54" type="noConversion"/>
  </si>
  <si>
    <t>판넬에서 이상/주의 경보 등을 확인할 수 있고 이상 발생 시에 대한 대비책을 보유하고 있으므로 적합함</t>
    <phoneticPr fontId="54" type="noConversion"/>
  </si>
  <si>
    <t>냉동기 판넬에서 작동 상태가 확인되므로 적합함</t>
    <phoneticPr fontId="54" type="noConversion"/>
  </si>
  <si>
    <t>팽창관이 연결되어 있고 냉온수 온도가 일치하며 차단밸브가 정상 작동하므로 적합함</t>
    <phoneticPr fontId="54" type="noConversion"/>
  </si>
  <si>
    <t>연결부 누수 또는 막힘, 파손 등이 없어 적합함</t>
    <phoneticPr fontId="54" type="noConversion"/>
  </si>
  <si>
    <t>파손 또는 손상 및 소음 
진동이 없어 적합함</t>
    <phoneticPr fontId="54" type="noConversion"/>
  </si>
  <si>
    <t>충진재의 파손, 오염 및 이탈이 없으므로 적합함</t>
    <phoneticPr fontId="54" type="noConversion"/>
  </si>
  <si>
    <t>전류 측정값이 정격 전류 이내이므로 적합함</t>
    <phoneticPr fontId="54" type="noConversion"/>
  </si>
  <si>
    <t>브라인 순환유량과 입출구 온도가 설계값의 ±10% 이내이므로 적합함</t>
    <phoneticPr fontId="54" type="noConversion"/>
  </si>
  <si>
    <t>제조사 농도 기준 이상이므로 적합함</t>
    <phoneticPr fontId="54" type="noConversion"/>
  </si>
  <si>
    <t>수위제어가 정상 작동되고 수위 이상시 알람이 작동하며 연료차단 장치가 작동되므로 적합함</t>
    <phoneticPr fontId="54" type="noConversion"/>
  </si>
  <si>
    <t>운전압력이 설정압력 이내 있으므로 적합함</t>
    <phoneticPr fontId="54" type="noConversion"/>
  </si>
  <si>
    <t>압력스위치 설정 값에서 보일러가 기동, 정지되며 안전밸브 설정값이 보일러 최고 사용압력 이내에 설정되어 있으므로 적합함</t>
    <phoneticPr fontId="54" type="noConversion"/>
  </si>
  <si>
    <t>배기가스 성분 측정 값이 검사기준 이내로 적합함</t>
    <phoneticPr fontId="54" type="noConversion"/>
  </si>
  <si>
    <t>표시된 방향대로 설치되어 있고 누설 및 노후되지 않아 적합함</t>
    <phoneticPr fontId="54" type="noConversion"/>
  </si>
  <si>
    <t>부식이 발생하지 않고 누수가 없으므로 적합함</t>
    <phoneticPr fontId="54" type="noConversion"/>
  </si>
  <si>
    <t>설계압력 이내로 유지되고 정상 작동되고 있으므로 적합함</t>
    <phoneticPr fontId="54" type="noConversion"/>
  </si>
  <si>
    <t>베어링 및 모터 허용온도 이내로 운전되므로 적합함</t>
    <phoneticPr fontId="54" type="noConversion"/>
  </si>
  <si>
    <t>유량 및 양정이 정격값의  ±10% 이내로 운전되고 정격전류 이내로 적합함</t>
    <phoneticPr fontId="54" type="noConversion"/>
  </si>
  <si>
    <r>
      <t xml:space="preserve">사용연수가 </t>
    </r>
    <r>
      <rPr>
        <sz val="11"/>
        <color rgb="FFFF0000"/>
        <rFont val="KoPub돋움체 Light"/>
        <family val="1"/>
        <charset val="129"/>
      </rPr>
      <t>00</t>
    </r>
    <r>
      <rPr>
        <sz val="11"/>
        <color rgb="FF000000"/>
        <rFont val="KoPub돋움체 Light"/>
        <family val="1"/>
        <charset val="129"/>
      </rPr>
      <t>년으로 손상, 변형, 부식이 없으며 패널의 설정값과 계측값이 일치하므로 적합함</t>
    </r>
    <phoneticPr fontId="54" type="noConversion"/>
  </si>
  <si>
    <t>축열조 급탕온도가 설계값의 10% 내외 이므로 적합함</t>
    <phoneticPr fontId="54" type="noConversion"/>
  </si>
  <si>
    <t>운전중 이상소음이 발생하지 않으므로 적합함</t>
    <phoneticPr fontId="54" type="noConversion"/>
  </si>
  <si>
    <t>누전테스트 버튼 작동시 정상적으로 차단되므로 적합함</t>
    <phoneticPr fontId="54" type="noConversion"/>
  </si>
  <si>
    <t>누전테스트 버튼 작동시 정상 작동되므로 적합함</t>
    <phoneticPr fontId="54" type="noConversion"/>
  </si>
  <si>
    <t>부식이 없고 변형된 부분이 없으므로 적합함</t>
    <phoneticPr fontId="54" type="noConversion"/>
  </si>
  <si>
    <t>동파방지 장치가 정상 가동되므로 적합함</t>
    <phoneticPr fontId="54" type="noConversion"/>
  </si>
  <si>
    <t>정격풍량의 10% 내외 이므로 적합함</t>
    <phoneticPr fontId="54" type="noConversion"/>
  </si>
  <si>
    <t>정상적으로 작동하고 열교환 효율이 90% 이상이므로 적합함</t>
    <phoneticPr fontId="54" type="noConversion"/>
  </si>
  <si>
    <t>전동밸브가 정상 작동하므로 적합함</t>
    <phoneticPr fontId="54" type="noConversion"/>
  </si>
  <si>
    <t>부하특성에 따라 조닝이 적정하게 형성되어 적합함</t>
    <phoneticPr fontId="54" type="noConversion"/>
  </si>
  <si>
    <t>단계별 풍량 조절이 가능하므로 적합함</t>
    <phoneticPr fontId="54" type="noConversion"/>
  </si>
  <si>
    <t>성능에 문제가 될정도의 부식, 손상, 변형이 없으므로 적합함</t>
    <phoneticPr fontId="54" type="noConversion"/>
  </si>
  <si>
    <t>운전시 베어링 이상 소음이 없으므로 적합함</t>
    <phoneticPr fontId="54" type="noConversion"/>
  </si>
  <si>
    <t>이상 소음이 없고 정상 작동되므로 적합함</t>
    <phoneticPr fontId="54" type="noConversion"/>
  </si>
  <si>
    <t>전류값이 정격전류 이내이고 풍량 측정값이 정격 풍량의 10% 내외로 적합함</t>
    <phoneticPr fontId="54" type="noConversion"/>
  </si>
  <si>
    <t>차압 측정 결과 차압 설정치(40mmAq)이하로 유지되므로 적합함.</t>
    <phoneticPr fontId="54" type="noConversion"/>
  </si>
  <si>
    <t>위생기구설비</t>
    <phoneticPr fontId="54" type="noConversion"/>
  </si>
  <si>
    <t>급수전이 정상 작동하고 수압 측정 값이 기준치에 적정하므로 적합함</t>
    <phoneticPr fontId="54" type="noConversion"/>
  </si>
  <si>
    <t>동파방지 장치가 정상 작동되므로 적합함</t>
    <phoneticPr fontId="54" type="noConversion"/>
  </si>
  <si>
    <t>충격음이나 소음이 발생하지 않으므로 적합함</t>
    <phoneticPr fontId="54" type="noConversion"/>
  </si>
  <si>
    <t>급수·급탕설비</t>
    <phoneticPr fontId="54" type="noConversion"/>
  </si>
  <si>
    <t>성능에 문제가 될정도의 파손, 변형, 누수, 결로가 없으므로 적합함</t>
    <phoneticPr fontId="54" type="noConversion"/>
  </si>
  <si>
    <t xml:space="preserve">자동센서에 의해 동작이 정상 작동되므로 적합함 </t>
    <phoneticPr fontId="54" type="noConversion"/>
  </si>
  <si>
    <t>오·배수 통기 및
우수배수설비</t>
    <phoneticPr fontId="54" type="noConversion"/>
  </si>
  <si>
    <t>T-1</t>
    <phoneticPr fontId="54" type="noConversion"/>
  </si>
  <si>
    <t>파손, 변형, 막힘이 없고 누수나 악취가 없으므로 적합함</t>
    <phoneticPr fontId="54" type="noConversion"/>
  </si>
  <si>
    <t>자동모드로 기동/정지되므로 적합함</t>
    <phoneticPr fontId="54" type="noConversion"/>
  </si>
  <si>
    <t>경보수위를 자동으로 감지하여 정상 작동되므로 적합함</t>
    <phoneticPr fontId="54" type="noConversion"/>
  </si>
  <si>
    <t>수위센서가 정상으로 작동되고 적합함</t>
    <phoneticPr fontId="54" type="noConversion"/>
  </si>
  <si>
    <t>펌프 외관 및 작동 상태 양호하며, 고수위 도달 시 경보 작동하므로 적합합니다.</t>
    <phoneticPr fontId="54" type="noConversion"/>
  </si>
  <si>
    <t>오수정화설비</t>
    <phoneticPr fontId="54" type="noConversion"/>
  </si>
  <si>
    <t>판넬, 계기류가 이상 없고 수위가 정상으로 제어되므로 적합함</t>
    <phoneticPr fontId="54" type="noConversion"/>
  </si>
  <si>
    <t>장비, 시스템이 정상 운전되고 있으므로 적합함</t>
    <phoneticPr fontId="54" type="noConversion"/>
  </si>
  <si>
    <t>경보장치가 정상으로 작동되므로 적합함</t>
    <phoneticPr fontId="54" type="noConversion"/>
  </si>
  <si>
    <t>물재이용설비</t>
    <phoneticPr fontId="54" type="noConversion"/>
  </si>
  <si>
    <t>제어기기, 계기류가 정상 작동되므로 적합함</t>
    <phoneticPr fontId="54" type="noConversion"/>
  </si>
  <si>
    <t>수위조절, 수위경보가 정상적으로 작동되므로 적합함</t>
    <phoneticPr fontId="54" type="noConversion"/>
  </si>
  <si>
    <t>수질이 기준치에 적합한 수질검사서를 보유하고 있으므로 적합함</t>
    <phoneticPr fontId="54" type="noConversion"/>
  </si>
  <si>
    <t>배관설비</t>
    <phoneticPr fontId="54" type="noConversion"/>
  </si>
  <si>
    <t>이음 부위에 누수, 파손이 없고 신축 변위량에 여유가 있으므로 적합함</t>
    <phoneticPr fontId="54" type="noConversion"/>
  </si>
  <si>
    <t>덕트설비</t>
    <phoneticPr fontId="54" type="noConversion"/>
  </si>
  <si>
    <t>댐퍼가 개방, 폐쇄되어 있고 정상 작동하므로 적합함</t>
    <phoneticPr fontId="54" type="noConversion"/>
  </si>
  <si>
    <t>송풍시 이상 소음, 진동이 없고 유닛의 풍량이 설계값의 10% 내외로 적합함</t>
    <phoneticPr fontId="54" type="noConversion"/>
  </si>
  <si>
    <t>보온설비</t>
    <phoneticPr fontId="54" type="noConversion"/>
  </si>
  <si>
    <t>열선 운전시 온도에 의해 히터 동작 램프가 ON/OFF 되며 정상 작동하므로 적합함</t>
    <phoneticPr fontId="54" type="noConversion"/>
  </si>
  <si>
    <t>보온재 두께가 기준치와 일치하고 훼손, 탈락된 곳이 없으므로 적합함</t>
    <phoneticPr fontId="54" type="noConversion"/>
  </si>
  <si>
    <t>자동제어설비</t>
    <phoneticPr fontId="54" type="noConversion"/>
  </si>
  <si>
    <t>운전이력 또는 경보이력이 기록되므로 적합함</t>
    <phoneticPr fontId="54" type="noConversion"/>
  </si>
  <si>
    <t>백신이 동작되며 최신 버전이므로 적합함</t>
    <phoneticPr fontId="54" type="noConversion"/>
  </si>
  <si>
    <t>경보이력 및 장비운전 상태 조건 등을 기록 조회하고 있으므로 적합함</t>
    <phoneticPr fontId="54" type="noConversion"/>
  </si>
  <si>
    <t>방음·방진·내진설비</t>
    <phoneticPr fontId="54" type="noConversion"/>
  </si>
  <si>
    <t xml:space="preserve">방음·방진설비의 변형이 없고 변위에 여유가 있으므로 적정함 </t>
    <phoneticPr fontId="54" type="noConversion"/>
  </si>
  <si>
    <t>이상소음이 없고 실내소음 허용기준 이내로 적합함</t>
    <phoneticPr fontId="54" type="noConversion"/>
  </si>
  <si>
    <t>장비별 개별 에너지 사용량 자료가 없어 분석이 불가함</t>
    <phoneticPr fontId="54" type="noConversion"/>
  </si>
  <si>
    <t>곽동현</t>
  </si>
  <si>
    <t>감염병의 예방 및 관리에 관한 법률 시행령 제24조에 미해당으로 해당사항 없음</t>
    <phoneticPr fontId="54" type="noConversion"/>
  </si>
  <si>
    <t>⑧ 송풍기 회전 상태</t>
    <phoneticPr fontId="54" type="noConversion"/>
  </si>
  <si>
    <t xml:space="preserve"> - 송풍기 풀리 회전 및 균형 상태 육안 점검</t>
    <phoneticPr fontId="54" type="noConversion"/>
  </si>
  <si>
    <t>· 이상 소음 및 진동이
  발생할 경우</t>
    <phoneticPr fontId="54" type="noConversion"/>
  </si>
  <si>
    <t>⑤ 필터 오염 상태</t>
    <phoneticPr fontId="54" type="noConversion"/>
  </si>
  <si>
    <t xml:space="preserve"> - 패키지에어컨 필터 상태 육안 점검</t>
    <phoneticPr fontId="54" type="noConversion"/>
  </si>
  <si>
    <t>· 필터 청소</t>
    <phoneticPr fontId="54" type="noConversion"/>
  </si>
  <si>
    <t>⑥ 필터 오염 상태</t>
    <phoneticPr fontId="54" type="noConversion"/>
  </si>
  <si>
    <t xml:space="preserve"> - 환기설비 필터 상태 육안 점검</t>
    <phoneticPr fontId="54" type="noConversion"/>
  </si>
  <si>
    <t xml:space="preserve"> - 필터 오염 상태가 양호한가</t>
    <phoneticPr fontId="54" type="noConversion"/>
  </si>
  <si>
    <t xml:space="preserve"> - 환기설비 필터 오염 상태가 양호한가</t>
    <phoneticPr fontId="54" type="noConversion"/>
  </si>
  <si>
    <t xml:space="preserve"> - 해당 기계설비의 유지관리 점검표가 있는가</t>
    <phoneticPr fontId="54" type="noConversion"/>
  </si>
  <si>
    <t xml:space="preserve"> - 기계설비 유지관리기준 별지 제2호서식에 따라 적정하게 작성되었는가</t>
    <phoneticPr fontId="54" type="noConversion"/>
  </si>
  <si>
    <t xml:space="preserve"> - 반기별 1회 이상 작성되었는가</t>
    <phoneticPr fontId="54" type="noConversion"/>
  </si>
  <si>
    <t xml:space="preserve"> - 취급설명서의 진공압력값과 냉동기 판넬 또는 마노미터의 압력값 비교 확인</t>
    <phoneticPr fontId="54" type="noConversion"/>
  </si>
  <si>
    <t>기내 압력 기준이 허용압력 이내이므로 적합함</t>
    <phoneticPr fontId="54" type="noConversion"/>
  </si>
  <si>
    <t xml:space="preserve"> - 노후 및 부식 상태를 확인하기 위하여 수평배관(중간열교환기 바이패스 배관)의</t>
    <phoneticPr fontId="54" type="noConversion"/>
  </si>
  <si>
    <r>
      <t xml:space="preserve"> - 중간 열교환기 바이패스 배관의 표면 온도가 75</t>
    </r>
    <r>
      <rPr>
        <sz val="11"/>
        <color rgb="FF000000"/>
        <rFont val="맑은 고딕"/>
        <family val="3"/>
        <charset val="129"/>
      </rPr>
      <t>℃</t>
    </r>
    <r>
      <rPr>
        <sz val="11"/>
        <color rgb="FF000000"/>
        <rFont val="KoPub돋움체 Light"/>
        <family val="1"/>
        <charset val="129"/>
      </rPr>
      <t xml:space="preserve"> 이하인가</t>
    </r>
    <phoneticPr fontId="54" type="noConversion"/>
  </si>
  <si>
    <t>바이패스 배관 표면 온도가 75℃ 이하로 적합함</t>
    <phoneticPr fontId="54" type="noConversion"/>
  </si>
  <si>
    <t xml:space="preserve"> - 취급설명서의 압력값과 냉동기에 부착된 압력계 a값 비교 확인</t>
    <phoneticPr fontId="54" type="noConversion"/>
  </si>
  <si>
    <t xml:space="preserve">    ※ 취급설명서에 제시된 압력값이 있는 경우 취급설명서의 압력값을 기준으로 함.</t>
    <phoneticPr fontId="54" type="noConversion"/>
  </si>
  <si>
    <t xml:space="preserve"> - 용액 펌프와 냉매 펌프는 탈부착이 용이한 앵글밸브 적용 여부 확인</t>
    <phoneticPr fontId="54" type="noConversion"/>
  </si>
  <si>
    <t>펌프 탈부착이 용이하게 앵글밸브가 설치되어 적합함</t>
    <phoneticPr fontId="54" type="noConversion"/>
  </si>
  <si>
    <t>진공펌프 추기장치 압력이 제조사 기준압력 이하로 적합함</t>
    <phoneticPr fontId="54" type="noConversion"/>
  </si>
  <si>
    <t>⑥ 연소장치 상태 (직화식 냉온수기)</t>
    <phoneticPr fontId="54" type="noConversion"/>
  </si>
  <si>
    <t xml:space="preserve"> - 버너의 착화 및 연소, 소화 등의 작동상태는 양호한가</t>
    <phoneticPr fontId="54" type="noConversion"/>
  </si>
  <si>
    <t xml:space="preserve"> - 송풍기 가동 시 소음이나 진동은 발생하지 않는가</t>
    <phoneticPr fontId="54" type="noConversion"/>
  </si>
  <si>
    <t xml:space="preserve"> - 연도와 연결된 부분의 댐퍼 개폐 상태는 양호한가</t>
    <phoneticPr fontId="54" type="noConversion"/>
  </si>
  <si>
    <t xml:space="preserve"> - 배기가스 기준은 관련 법령 기준에 만족하는가</t>
    <phoneticPr fontId="54" type="noConversion"/>
  </si>
  <si>
    <t>25.2.2 유류 보일러로써 증기보일러 이외의 보일러</t>
    <phoneticPr fontId="54" type="noConversion"/>
  </si>
  <si>
    <r>
      <t>유류 보일러로써 증기보일러 이외의 보일러는 배기가스 중의 CO</t>
    </r>
    <r>
      <rPr>
        <vertAlign val="subscript"/>
        <sz val="10"/>
        <color rgb="FF000000"/>
        <rFont val="KoPub돋움체 Light"/>
        <family val="1"/>
        <charset val="129"/>
      </rPr>
      <t>2</t>
    </r>
    <r>
      <rPr>
        <sz val="10"/>
        <color rgb="FF000000"/>
        <rFont val="KoPub돋움체 Light"/>
        <family val="1"/>
        <charset val="129"/>
      </rPr>
      <t xml:space="preserve"> 용적이 중유의 경우</t>
    </r>
    <phoneticPr fontId="54" type="noConversion"/>
  </si>
  <si>
    <t>11.3% 이상, 경유 및 보일러 등유의 경우 9.5% 이상이어야 함.</t>
    <phoneticPr fontId="54" type="noConversion"/>
  </si>
  <si>
    <t>25.2.3 가스용 보일러</t>
    <phoneticPr fontId="54" type="noConversion"/>
  </si>
  <si>
    <r>
      <t>가스용 보일러의 배기가스 중 일산화탄소(CO)의 이산화탄소(CO</t>
    </r>
    <r>
      <rPr>
        <vertAlign val="subscript"/>
        <sz val="10"/>
        <color rgb="FF000000"/>
        <rFont val="KoPub돋움체 Light"/>
        <family val="1"/>
        <charset val="129"/>
      </rPr>
      <t>2</t>
    </r>
    <r>
      <rPr>
        <sz val="10"/>
        <color rgb="FF000000"/>
        <rFont val="KoPub돋움체 Light"/>
        <family val="1"/>
        <charset val="129"/>
      </rPr>
      <t>)에 대한 비는 0.002</t>
    </r>
    <phoneticPr fontId="54" type="noConversion"/>
  </si>
  <si>
    <t>2. 2020년 1월 1일부터 적용되는 배출허용기준</t>
    <phoneticPr fontId="54" type="noConversion"/>
  </si>
  <si>
    <t>가. 가스형태의 물질</t>
    <phoneticPr fontId="54" type="noConversion"/>
  </si>
  <si>
    <t>1)일반 보일러실(흡수식 냉온수기를 포함한다.)</t>
    <phoneticPr fontId="54" type="noConversion"/>
  </si>
  <si>
    <t>배기가스 농도가 기준치 이하로 적합함</t>
    <phoneticPr fontId="54" type="noConversion"/>
  </si>
  <si>
    <t xml:space="preserve"> - 장비 판넬에 이상/주의 경보 등을 확인할 수 있도록 구성되어 있는지 확인</t>
    <phoneticPr fontId="54" type="noConversion"/>
  </si>
  <si>
    <t xml:space="preserve">    관리자가 보유하고 있는지를 확인</t>
    <phoneticPr fontId="54" type="noConversion"/>
  </si>
  <si>
    <t xml:space="preserve"> - 결정 발생, 동파 발생, 정전(순간/장시간), 흡수액 유출, 화재발생 시에 대한 대비책을 유지</t>
    <phoneticPr fontId="54" type="noConversion"/>
  </si>
  <si>
    <t xml:space="preserve"> - 아래 각 항목의 장치 보유 여부 점검</t>
    <phoneticPr fontId="54" type="noConversion"/>
  </si>
  <si>
    <t>1. 냉수 동결 방지용 온도 스위치 또는 냉수 저온이상 스위치</t>
    <phoneticPr fontId="54" type="noConversion"/>
  </si>
  <si>
    <t xml:space="preserve"> - 가용전 상태 확인-내부가 보이게 위에서 사진촬영할 것</t>
    <phoneticPr fontId="54" type="noConversion"/>
  </si>
  <si>
    <t xml:space="preserve"> - 안전밸브 개방기록 및 안전검사 이력 점검</t>
    <phoneticPr fontId="54" type="noConversion"/>
  </si>
  <si>
    <t xml:space="preserve"> - 응축기는 매년, 증발기는 격년으로 안전 검사를 받은 이력이 있는지 확인</t>
    <phoneticPr fontId="54" type="noConversion"/>
  </si>
  <si>
    <t>안전 검사를 받은 이력이 있으므로 적합함</t>
    <phoneticPr fontId="54" type="noConversion"/>
  </si>
  <si>
    <t xml:space="preserve"> - 고온재생기 바깥쪽 점검창으로 수위조절/경보용 전극봉의 오염 여부 확인</t>
    <phoneticPr fontId="54" type="noConversion"/>
  </si>
  <si>
    <t>배기가스 온도가 100℃ ~ 300℃ 이내로 적합함</t>
    <phoneticPr fontId="54" type="noConversion"/>
  </si>
  <si>
    <t xml:space="preserve"> - 에너지원이 가스일 경우에는 냉동기용 가스 계량기의 시간당 사용량을 확인</t>
    <phoneticPr fontId="54" type="noConversion"/>
  </si>
  <si>
    <t xml:space="preserve"> - 회전 시 이상소음이나 진동이 없는가</t>
    <phoneticPr fontId="54" type="noConversion"/>
  </si>
  <si>
    <t>③ 축열·방열 상태의 데이터 점검</t>
    <phoneticPr fontId="54" type="noConversion"/>
  </si>
  <si>
    <t>④ 팽창탱크 배관 및 안전밸브 상태</t>
    <phoneticPr fontId="54" type="noConversion"/>
  </si>
  <si>
    <t>⑥ 급ㆍ배기 풍량 상태</t>
    <phoneticPr fontId="54" type="noConversion"/>
  </si>
  <si>
    <t>⑦ 필터 오염 상태</t>
    <phoneticPr fontId="54" type="noConversion"/>
  </si>
  <si>
    <t>기준치 이내 시험성적서 보유 적합함</t>
    <phoneticPr fontId="54" type="noConversion"/>
  </si>
  <si>
    <t>사양과 일치하므로
적합함</t>
    <phoneticPr fontId="54" type="noConversion"/>
  </si>
  <si>
    <t>부식이나 누수 흔적이 없으며 압력 및 온도가 보일러 공급값과 일치하고 스팀트램 작동 상태가 정상이므로 적합함</t>
    <phoneticPr fontId="54" type="noConversion"/>
  </si>
  <si>
    <t>③ 열교환기 튜브상태(개방검사 이력확인 등)</t>
    <phoneticPr fontId="54" type="noConversion"/>
  </si>
  <si>
    <t xml:space="preserve"> - 열교환기 개방검사 이력(세관작업 확인서) 보유 여부 확인</t>
    <phoneticPr fontId="54" type="noConversion"/>
  </si>
  <si>
    <t>개방검사 이력(세관작업 확인서) 보유하고 있으므로 적합함</t>
    <phoneticPr fontId="54" type="noConversion"/>
  </si>
  <si>
    <t>개방검사 이력(세관작업 확인서) 미보유</t>
    <phoneticPr fontId="54" type="noConversion"/>
  </si>
  <si>
    <t>트랩표면온도가 90~
100℃ 이내로 적합함</t>
    <phoneticPr fontId="54" type="noConversion"/>
  </si>
  <si>
    <t>누설 흔적이 없고 설정압력이 최대 사용압력 이하로 적합함</t>
    <phoneticPr fontId="54" type="noConversion"/>
  </si>
  <si>
    <t>③ 태양열 집열기, 축열조 온도 상태</t>
    <phoneticPr fontId="54" type="noConversion"/>
  </si>
  <si>
    <t>신재생에너지(지열) 시스템 성능점검표</t>
    <phoneticPr fontId="54" type="noConversion"/>
  </si>
  <si>
    <t>③ 연료전지 발전부 온도 상태</t>
    <phoneticPr fontId="54" type="noConversion"/>
  </si>
  <si>
    <t>② 노후, 부식 상태</t>
    <phoneticPr fontId="54" type="noConversion"/>
  </si>
  <si>
    <t>성능유지 또는 운영상 문제가 될 정도의 오염은 없어 적합함</t>
    <phoneticPr fontId="54" type="noConversion"/>
  </si>
  <si>
    <t>미흡사항</t>
  </si>
  <si>
    <t>⑦ 소음, 진동 상태</t>
    <phoneticPr fontId="54" type="noConversion"/>
  </si>
  <si>
    <t>⑧ 필터 오염 상태</t>
    <phoneticPr fontId="54" type="noConversion"/>
  </si>
  <si>
    <t>⑤ 이산화탄소 농도 확인 (10개소 내외)</t>
    <phoneticPr fontId="54" type="noConversion"/>
  </si>
  <si>
    <t>② 필터 차압 상태</t>
    <phoneticPr fontId="54" type="noConversion"/>
  </si>
  <si>
    <t>③ 필터 오염 상태</t>
    <phoneticPr fontId="54" type="noConversion"/>
  </si>
  <si>
    <t>④ 최상층 수전 사용에 따른 수격작용 상태</t>
    <phoneticPr fontId="54" type="noConversion"/>
  </si>
  <si>
    <t>② 자동·수동 급수전 동작 상태 및 급수상태(10개소 내외)</t>
    <phoneticPr fontId="54" type="noConversion"/>
  </si>
  <si>
    <t>② 신축이음 상태(10개소 내외)</t>
    <phoneticPr fontId="54" type="noConversion"/>
  </si>
  <si>
    <t>③ 경과연수에 따른 노후 및 부식 상태(5개소 내외)</t>
    <phoneticPr fontId="54" type="noConversion"/>
  </si>
  <si>
    <t>④ 배관의 고정, 지지 상태(10개소 내외)</t>
    <phoneticPr fontId="54" type="noConversion"/>
  </si>
  <si>
    <t>② 장비 운전 시 댐퍼(VD, VAV) 작동 상태(10개소 내외)</t>
    <phoneticPr fontId="54" type="noConversion"/>
  </si>
  <si>
    <t>③ 취출구 등의 소음 및 진동 및 풍량 상태(10개소 내외)</t>
    <phoneticPr fontId="54" type="noConversion"/>
  </si>
  <si>
    <t>② 열선 운전 시 온도에 의한 제어 상태(10개소 내외)</t>
    <phoneticPr fontId="54" type="noConversion"/>
  </si>
  <si>
    <t>③ 전열선 파손 및 절연 상태(10개소 내외)</t>
    <phoneticPr fontId="54" type="noConversion"/>
  </si>
  <si>
    <t>④ 장비, 배관, 덕트 단열 상태(10개소 내외)</t>
    <phoneticPr fontId="54" type="noConversion"/>
  </si>
  <si>
    <t>⑤ 냉난방 보온재 표면온도(열누출) 상태(10개소 내외)</t>
    <phoneticPr fontId="54" type="noConversion"/>
  </si>
  <si>
    <t>③ 전열선 파손 및 전열 상태(10개소 내외)</t>
    <phoneticPr fontId="54" type="noConversion"/>
  </si>
  <si>
    <t>⑥ BEMS 운영상태 확인</t>
    <phoneticPr fontId="54" type="noConversion"/>
  </si>
  <si>
    <t>⑦ 원격검침시스템 운영상태 확인</t>
    <phoneticPr fontId="54" type="noConversion"/>
  </si>
  <si>
    <t>· BEMS 미적용으로 해당 없음</t>
    <phoneticPr fontId="54" type="noConversion"/>
  </si>
  <si>
    <t>BEMS 정상 운영 중이므로 적합함</t>
    <phoneticPr fontId="54" type="noConversion"/>
  </si>
  <si>
    <t>원격검침시스템 정상 운영 중이므로 적합함</t>
    <phoneticPr fontId="54" type="noConversion"/>
  </si>
  <si>
    <t>② 장치 변형 및 변위 상태(10개소 내외)</t>
    <phoneticPr fontId="54" type="noConversion"/>
  </si>
  <si>
    <t>③ 장비류, 배관류, 덕트류 등 소음 상태(10개소 내외)</t>
    <phoneticPr fontId="54" type="noConversion"/>
  </si>
  <si>
    <t>신재생에너지(연료전지) 성능점검표</t>
    <phoneticPr fontId="54" type="noConversion"/>
  </si>
  <si>
    <t xml:space="preserve"> - 항온항습기 필터 상태 육안 점검</t>
    <phoneticPr fontId="54" type="noConversion"/>
  </si>
  <si>
    <t xml:space="preserve"> - 필터 오염 상태가 양호한가
 - 필터 말기 차압(50 mmAq)이 설계값 또는 제조사 이내인가</t>
    <phoneticPr fontId="54" type="noConversion"/>
  </si>
  <si>
    <t xml:space="preserve"> - 공기조화기 필터 오염 상태 육안 점검
 - 공기조화기 필터에 설치된 차압계 측정값 확인</t>
    <phoneticPr fontId="54" type="noConversion"/>
  </si>
  <si>
    <t xml:space="preserve"> - 필터 상태 육안 점검</t>
    <phoneticPr fontId="54" type="noConversion"/>
  </si>
  <si>
    <t xml:space="preserve"> - 유닛, 터미널에서 이상 소음 및 진동발생 여부 확인</t>
    <phoneticPr fontId="54" type="noConversion"/>
  </si>
  <si>
    <t xml:space="preserve"> - BEMS 운영이 정상적으로 이루어지고 있는가</t>
    <phoneticPr fontId="54" type="noConversion"/>
  </si>
  <si>
    <t xml:space="preserve"> - BEMS 운영 상태 육안 점검</t>
    <phoneticPr fontId="54" type="noConversion"/>
  </si>
  <si>
    <t xml:space="preserve"> -원격검침시스템 운영 상태 육안 점검</t>
    <phoneticPr fontId="54" type="noConversion"/>
  </si>
  <si>
    <t xml:space="preserve"> - 원격검침시스템 운영이 정상적으로 이루어지고 있는가</t>
    <phoneticPr fontId="54" type="noConversion"/>
  </si>
  <si>
    <t>○</t>
    <phoneticPr fontId="54" type="noConversion"/>
  </si>
  <si>
    <t>조치
사항</t>
    <phoneticPr fontId="54" type="noConversion"/>
  </si>
  <si>
    <t xml:space="preserve">  &lt; 미흡사항 &gt;</t>
    <phoneticPr fontId="54" type="noConversion"/>
  </si>
  <si>
    <t xml:space="preserve">2. 점검결과에는 [적합 ○, 조치필요 ×, 해당없음 /]을 표기한다. </t>
    <phoneticPr fontId="54" type="noConversion"/>
  </si>
  <si>
    <t>3. 현황사진에는 영 별표 7 제3호의 장비를 사용한 측정사진 및 측정데이터를 포함하여 첨부한다.</t>
    <phoneticPr fontId="54" type="noConversion"/>
  </si>
  <si>
    <t xml:space="preserve">4. 전체 수량의 50% 이상 범위 내에서 점검을 실시한다. </t>
    <phoneticPr fontId="54" type="noConversion"/>
  </si>
  <si>
    <t>5. 압축식 냉동기, 흡수식 냉동기, 냉온수기, 공랭식 냉동기 등을 포함하여 작성한다.</t>
    <phoneticPr fontId="54" type="noConversion"/>
  </si>
  <si>
    <t>미흡사항</t>
    <phoneticPr fontId="54" type="noConversion"/>
  </si>
  <si>
    <t>5. 향류형 냉각탑, 직교류형 냉각탑 등을 포함하여 작성한다.</t>
    <phoneticPr fontId="54" type="noConversion"/>
  </si>
  <si>
    <t>레지오넬라균 성적서 미비</t>
    <phoneticPr fontId="54" type="noConversion"/>
  </si>
  <si>
    <t xml:space="preserve">  * 미흡사항 : 측정 전류가 정격 전류를 초과한 경우</t>
    <phoneticPr fontId="54" type="noConversion"/>
  </si>
  <si>
    <t>4. 빙축열시스템, 수축열시스템 등을 포함하여 작성한다.</t>
    <phoneticPr fontId="54" type="noConversion"/>
  </si>
  <si>
    <t>4. 전체 수량의 50% 이상 범위 내에서 점검을 실시한다.</t>
    <phoneticPr fontId="54" type="noConversion"/>
  </si>
  <si>
    <t>4. 밀폐식 팽창탱크, 팽창기수분리기, 급탕용 팽창탱크 등을 포함하여 작성한다.</t>
    <phoneticPr fontId="54" type="noConversion"/>
  </si>
  <si>
    <t xml:space="preserve">  &lt; 미흡사항 &gt;
</t>
    <phoneticPr fontId="54" type="noConversion"/>
  </si>
  <si>
    <t>4. 전체 수량의 20% 이상 범위 내에서 점검을 실시한다.</t>
    <phoneticPr fontId="54" type="noConversion"/>
  </si>
  <si>
    <t>5. 순환펌프, 급수펌프, 배수펌프, 오수펌프, 수중펌프 등을 포함하여 작성한다.</t>
    <phoneticPr fontId="54" type="noConversion"/>
  </si>
  <si>
    <t xml:space="preserve">    * 유량, 공급 온도를 판넬 또는 중앙감시반에서 확인할 수 없다 하더라도 미흡사항은 아님</t>
    <phoneticPr fontId="54" type="noConversion"/>
  </si>
  <si>
    <t xml:space="preserve">       (제조사 화면구성에 따라 다름)</t>
    <phoneticPr fontId="54" type="noConversion"/>
  </si>
  <si>
    <t xml:space="preserve">4. 전체 수량의 20% 이상 범위 내에서 점검을 실시한다. </t>
    <phoneticPr fontId="54" type="noConversion"/>
  </si>
  <si>
    <t>5. 에어컨, 시스템에어컨, EHP, GHP, CDU 등을 포함하여 작성한다.</t>
    <phoneticPr fontId="54" type="noConversion"/>
  </si>
  <si>
    <t xml:space="preserve"> - 부식 흔적이 있는가(성능에 문제가 될 정도의 부식이 상당히 진행된 경우 미흡사항)</t>
    <phoneticPr fontId="54" type="noConversion"/>
  </si>
  <si>
    <t>냉동기, 냉각탑, 축열조, 보일러, 열교환기, 팽창탱크, 펌프, 신재생에너지(지열),
패키지에어컨, 항온항습기, 공기조화기, 팬코일유닛, 환기, 필터, 위생기구,
급수·급탕, 고·저수조, 오·배수 통기 및 우수 배수, 오수정화, 물재이용, 배관,
덕트, 보온, 자동제어, 방음·방진·내진</t>
    <phoneticPr fontId="54" type="noConversion"/>
  </si>
  <si>
    <t>○○○○○○ 아파트입주자
대표회의(홍길동)</t>
    <phoneticPr fontId="54" type="noConversion"/>
  </si>
  <si>
    <t>점검방법</t>
    <phoneticPr fontId="54" type="noConversion"/>
  </si>
  <si>
    <t>[  ]</t>
  </si>
  <si>
    <t>자체점검</t>
    <phoneticPr fontId="54" type="noConversion"/>
  </si>
  <si>
    <t>[V]</t>
  </si>
  <si>
    <t>성능점검업체 대행</t>
    <phoneticPr fontId="54" type="noConversion"/>
  </si>
  <si>
    <t>23.11.29 개정 고시 반영</t>
    <phoneticPr fontId="54" type="noConversion"/>
  </si>
  <si>
    <t>점검 참여</t>
    <phoneticPr fontId="54" type="noConversion"/>
  </si>
  <si>
    <t>성능점검업(사업자)등록번호</t>
    <phoneticPr fontId="54" type="noConversion"/>
  </si>
  <si>
    <t>법인 선택
아래 누르시오</t>
    <phoneticPr fontId="63" type="noConversion"/>
  </si>
  <si>
    <t>사업자등록번호</t>
    <phoneticPr fontId="63" type="noConversion"/>
  </si>
  <si>
    <t>성능점검업체</t>
    <phoneticPr fontId="54" type="noConversion"/>
  </si>
  <si>
    <t>이 승 원</t>
    <phoneticPr fontId="54" type="noConversion"/>
  </si>
  <si>
    <t>본사</t>
  </si>
  <si>
    <t>등급</t>
    <phoneticPr fontId="54" type="noConversion"/>
  </si>
  <si>
    <t>김성한</t>
  </si>
  <si>
    <t>상호(명칭)</t>
    <phoneticPr fontId="54" type="noConversion"/>
  </si>
  <si>
    <t>성명</t>
    <phoneticPr fontId="54" type="noConversion"/>
  </si>
  <si>
    <t>이승원</t>
    <phoneticPr fontId="54" type="noConversion"/>
  </si>
  <si>
    <t>조치필요사항</t>
    <phoneticPr fontId="54" type="noConversion"/>
  </si>
  <si>
    <t xml:space="preserve">1. 점검결과에는 [ 적합 ○, 조치필요 ×,  해당없음 / ]을 표기한다. </t>
    <phoneticPr fontId="54" type="noConversion"/>
  </si>
  <si>
    <t>2. 조치필요사항에는 점검대상 기계설비의 성능점검 결과에 따른 조치필요사항을 작성한다.</t>
    <phoneticPr fontId="54" type="noConversion"/>
  </si>
  <si>
    <t>3. 고장 등으로 장기간 사용되지 않는 기계설비도 포함하되, 점검결과에는 [미사용]을 표기한다.</t>
    <phoneticPr fontId="54" type="noConversion"/>
  </si>
  <si>
    <t xml:space="preserve">  1. 해당 건축물등의 특성과 현장 여건에 적합하도록 점검대상 기계설비 및 성능점검표를 추가·변경할 수 있다.</t>
    <phoneticPr fontId="54" type="noConversion"/>
  </si>
  <si>
    <r>
      <t xml:space="preserve">  2. [   ]에는 점검대상 기계설비에 해당하는 경우 </t>
    </r>
    <r>
      <rPr>
        <sz val="10"/>
        <color rgb="FF000000"/>
        <rFont val="나눔스퀘어라운드 Light"/>
        <family val="3"/>
        <charset val="129"/>
      </rPr>
      <t>√</t>
    </r>
    <r>
      <rPr>
        <sz val="10"/>
        <color rgb="FF000000"/>
        <rFont val="KoPub돋움체 Light"/>
        <family val="3"/>
        <charset val="129"/>
      </rPr>
      <t xml:space="preserve"> 표시를 한다. </t>
    </r>
    <phoneticPr fontId="54" type="noConversion"/>
  </si>
  <si>
    <t xml:space="preserve">  3. 점검결과에는 [ 적합 ○, 조치필요 ×, 해당없음 / ]을 표기한다. </t>
    <phoneticPr fontId="54" type="noConversion"/>
  </si>
  <si>
    <t xml:space="preserve">  4. 고장 등으로 장기간 사용되지 않는 기계설비도 포함하되, 점검결과에는 [미사용]을 표기한다.</t>
    <phoneticPr fontId="54" type="noConversion"/>
  </si>
  <si>
    <t>5. 팬파워 유닛, 터미널 유닛, 팬컨벡터 등을 포함하여 작성한다.</t>
    <phoneticPr fontId="54" type="noConversion"/>
  </si>
  <si>
    <t>5. 송풍기, 열회수형 환기장치 등을 포함하여 작성한다.</t>
    <phoneticPr fontId="54" type="noConversion"/>
  </si>
  <si>
    <t>4. 필터유닛, 냄새제거필터유닛, 특수목적필터 등을 포함하여 작성한다.</t>
    <phoneticPr fontId="54" type="noConversion"/>
  </si>
  <si>
    <t xml:space="preserve">    &lt; 미흡사항 &gt;</t>
    <phoneticPr fontId="54" type="noConversion"/>
  </si>
  <si>
    <t xml:space="preserve"> - 해당 배관의 추정 잔존 수명을 구한뒤 아래의 표에 따라 배관 상태를 판별, 최종
　노후 조건으로 판별될 경우 미흡으로 판정</t>
    <phoneticPr fontId="54" type="noConversion"/>
  </si>
  <si>
    <t>4. 자동제어 중앙감시반 등을 포함하여 작성한다.</t>
    <phoneticPr fontId="54" type="noConversion"/>
  </si>
  <si>
    <r>
      <t xml:space="preserve">1.  당 건물은 </t>
    </r>
    <r>
      <rPr>
        <sz val="11"/>
        <color rgb="FFFF0000"/>
        <rFont val="KoPub돋움체 Light"/>
        <family val="1"/>
        <charset val="129"/>
      </rPr>
      <t>2007년 08월 28일</t>
    </r>
    <r>
      <rPr>
        <sz val="11"/>
        <color rgb="FF000000"/>
        <rFont val="KoPub돋움체 Light"/>
        <family val="1"/>
        <charset val="129"/>
      </rPr>
      <t xml:space="preserve"> 준공 후</t>
    </r>
    <r>
      <rPr>
        <sz val="11"/>
        <color rgb="FFFF0000"/>
        <rFont val="KoPub돋움체 Light"/>
        <family val="1"/>
        <charset val="129"/>
      </rPr>
      <t xml:space="preserve"> 15</t>
    </r>
    <r>
      <rPr>
        <sz val="11"/>
        <color rgb="FF000000"/>
        <rFont val="KoPub돋움체 Light"/>
        <family val="1"/>
        <charset val="129"/>
      </rPr>
      <t xml:space="preserve">년 경과하였습니다.
</t>
    </r>
    <r>
      <rPr>
        <sz val="11"/>
        <color rgb="FFFF0000"/>
        <rFont val="KoPub돋움체 Light"/>
        <family val="1"/>
        <charset val="129"/>
      </rPr>
      <t>2.  준공 후 설비 가동 기간이 15년으로 기계설비 내구 년한에 도래하였으나 예방적 
     유지관리 및 사후유지관리를 통해 설비수명을 연장하고 있어 기계설비 성능은 적
     합하나 기계설비가 전반적으로 노후가 많이 진행되었습니다.
3.  본 건물의 용도는 주거시설, 상업시설, 업무시설, 교육시설 ,공장 등으로 기계설
     비 성능점검 항목으로는 이상이 없으므로 추후 기계설비 유지관리 계획을 수립
     하여 성능, 안전 및 에너지 효율화에 힘써야 할 것입니다.
4.  기계설비 유지관리 기준 양식에 의한 유지관리 및 점검표를 기록 보관하지 않으므
     로 즉시 유지관리 점검표 작성 및 보관을 해야 함.</t>
    </r>
    <phoneticPr fontId="54" type="noConversion"/>
  </si>
  <si>
    <r>
      <t xml:space="preserve">점검자 : 특급기계설비유지관리자  </t>
    </r>
    <r>
      <rPr>
        <sz val="12"/>
        <color rgb="FFFF0000"/>
        <rFont val="KoPub돋움체 Light"/>
        <family val="3"/>
        <charset val="129"/>
      </rPr>
      <t>곽 동 현</t>
    </r>
    <r>
      <rPr>
        <sz val="12"/>
        <color theme="1"/>
        <rFont val="KoPub돋움체 Light"/>
        <family val="3"/>
        <charset val="129"/>
      </rPr>
      <t xml:space="preserve">    (서명)</t>
    </r>
    <phoneticPr fontId="54" type="noConversion"/>
  </si>
  <si>
    <t xml:space="preserve">    (상세한 측정 방법은 '공기조화 및 위생설비의 시험조정평가 기술 기준' 참조)</t>
    <phoneticPr fontId="54" type="noConversion"/>
  </si>
  <si>
    <t xml:space="preserve"> - 누설 부위 없을 것</t>
    <phoneticPr fontId="54" type="noConversion"/>
  </si>
  <si>
    <t>펌프(냉·난방) 성능점검표</t>
    <phoneticPr fontId="54" type="noConversion"/>
  </si>
  <si>
    <r>
      <rPr>
        <b/>
        <sz val="11"/>
        <color theme="1"/>
        <rFont val="Calibri"/>
        <family val="2"/>
      </rPr>
      <t>·</t>
    </r>
    <r>
      <rPr>
        <b/>
        <sz val="11"/>
        <color theme="1"/>
        <rFont val="KoPub돋움체 Light"/>
        <family val="1"/>
        <charset val="129"/>
      </rPr>
      <t xml:space="preserve"> 필터 이물질 등 오염 정도가
  심한 경우</t>
    </r>
    <phoneticPr fontId="54" type="noConversion"/>
  </si>
  <si>
    <r>
      <t xml:space="preserve">③ 실내기 및 실외기 송풍기 이상 소음 </t>
    </r>
    <r>
      <rPr>
        <sz val="11"/>
        <color theme="1"/>
        <rFont val="맑은 고딕"/>
        <family val="3"/>
        <charset val="129"/>
      </rPr>
      <t>‧</t>
    </r>
    <r>
      <rPr>
        <sz val="11"/>
        <color theme="1"/>
        <rFont val="KoPub돋움체 Light"/>
        <family val="1"/>
        <charset val="129"/>
      </rPr>
      <t xml:space="preserve"> 진동 상태</t>
    </r>
  </si>
  <si>
    <r>
      <rPr>
        <sz val="11"/>
        <color theme="1"/>
        <rFont val="Calibri"/>
        <family val="2"/>
      </rPr>
      <t>·</t>
    </r>
    <r>
      <rPr>
        <sz val="11"/>
        <color theme="1"/>
        <rFont val="KoPub돋움체 Light"/>
        <family val="1"/>
        <charset val="129"/>
      </rPr>
      <t xml:space="preserve"> 필터 이물질 등 오염 정도가
  심한 경우</t>
    </r>
    <phoneticPr fontId="54" type="noConversion"/>
  </si>
  <si>
    <r>
      <t xml:space="preserve"> - CO</t>
    </r>
    <r>
      <rPr>
        <vertAlign val="subscript"/>
        <sz val="11"/>
        <color theme="1"/>
        <rFont val="KoPub돋움체 Light"/>
        <family val="3"/>
        <charset val="129"/>
      </rPr>
      <t>2</t>
    </r>
    <r>
      <rPr>
        <sz val="11"/>
        <color theme="1"/>
        <rFont val="KoPub돋움체 Light"/>
        <family val="1"/>
        <charset val="129"/>
      </rPr>
      <t xml:space="preserve"> 측정계로 이산화탄소 농도 확인</t>
    </r>
    <phoneticPr fontId="54" type="noConversion"/>
  </si>
  <si>
    <r>
      <t xml:space="preserve"> - CO</t>
    </r>
    <r>
      <rPr>
        <vertAlign val="subscript"/>
        <sz val="11"/>
        <color theme="1"/>
        <rFont val="KoPub돋움체 Light"/>
        <family val="3"/>
        <charset val="129"/>
      </rPr>
      <t>2</t>
    </r>
    <r>
      <rPr>
        <sz val="11"/>
        <color theme="1"/>
        <rFont val="KoPub돋움체 Light"/>
        <family val="1"/>
        <charset val="129"/>
      </rPr>
      <t xml:space="preserve"> 측정값이 1,000 PPM 미만인가</t>
    </r>
    <phoneticPr fontId="54" type="noConversion"/>
  </si>
  <si>
    <r>
      <t>· CO</t>
    </r>
    <r>
      <rPr>
        <vertAlign val="subscript"/>
        <sz val="11"/>
        <color theme="1"/>
        <rFont val="KoPub돋움체 Light"/>
        <family val="3"/>
        <charset val="129"/>
      </rPr>
      <t>2</t>
    </r>
    <r>
      <rPr>
        <sz val="11"/>
        <color theme="1"/>
        <rFont val="KoPub돋움체 Light"/>
        <family val="3"/>
        <charset val="129"/>
      </rPr>
      <t xml:space="preserve"> 측정값이 1,000 PPM 이상인 경우</t>
    </r>
    <phoneticPr fontId="54" type="noConversion"/>
  </si>
  <si>
    <t xml:space="preserve"> - 필터에 설치된 차압계 측정값 확인</t>
    <phoneticPr fontId="54" type="noConversion"/>
  </si>
  <si>
    <r>
      <t xml:space="preserve">② 자동 </t>
    </r>
    <r>
      <rPr>
        <sz val="11"/>
        <color theme="1"/>
        <rFont val="KoPub돋움체 Light"/>
        <family val="1"/>
        <charset val="129"/>
      </rPr>
      <t>‧</t>
    </r>
    <r>
      <rPr>
        <sz val="11"/>
        <color theme="1"/>
        <rFont val="KoPub돋움체 Light"/>
        <family val="3"/>
        <charset val="129"/>
      </rPr>
      <t xml:space="preserve"> 수동 급수전 동작 상태 및 급수상태(10개소 내외)</t>
    </r>
    <phoneticPr fontId="54" type="noConversion"/>
  </si>
  <si>
    <r>
      <t>(kg/cm</t>
    </r>
    <r>
      <rPr>
        <vertAlign val="superscript"/>
        <sz val="11"/>
        <color rgb="FF000000"/>
        <rFont val="KoPub돋움체 Medium"/>
        <family val="1"/>
        <charset val="129"/>
      </rPr>
      <t>2</t>
    </r>
    <r>
      <rPr>
        <sz val="11"/>
        <color rgb="FF000000"/>
        <rFont val="KoPub돋움체 Medium"/>
        <family val="1"/>
        <charset val="129"/>
      </rPr>
      <t>g)</t>
    </r>
    <phoneticPr fontId="54" type="noConversion"/>
  </si>
  <si>
    <t xml:space="preserve">&lt;급수급탕설비&gt; </t>
    <phoneticPr fontId="63" type="noConversion"/>
  </si>
  <si>
    <t>설비번호</t>
    <phoneticPr fontId="63" type="noConversion"/>
  </si>
  <si>
    <t>1차측 증기압력</t>
    <phoneticPr fontId="63" type="noConversion"/>
  </si>
  <si>
    <t>2차측 공급압력</t>
    <phoneticPr fontId="63" type="noConversion"/>
  </si>
  <si>
    <t>2차측 급탕온도</t>
    <phoneticPr fontId="63" type="noConversion"/>
  </si>
  <si>
    <r>
      <t>(kg/cm</t>
    </r>
    <r>
      <rPr>
        <vertAlign val="superscript"/>
        <sz val="11"/>
        <color theme="1"/>
        <rFont val="KoPub돋움체 Medium"/>
        <family val="1"/>
        <charset val="129"/>
      </rPr>
      <t>2</t>
    </r>
    <r>
      <rPr>
        <sz val="11"/>
        <color theme="1"/>
        <rFont val="KoPub돋움체 Medium"/>
        <family val="1"/>
        <charset val="129"/>
      </rPr>
      <t>g)</t>
    </r>
    <phoneticPr fontId="63" type="noConversion"/>
  </si>
  <si>
    <t>(℃)</t>
    <phoneticPr fontId="63" type="noConversion"/>
  </si>
  <si>
    <t>④ 수질검사(관계법령에 따른 청소확인증 등을 통해 청소상태 확인)</t>
    <phoneticPr fontId="54" type="noConversion"/>
  </si>
  <si>
    <t xml:space="preserve"> - 관리주체의 청소확인증 등 보유 여부 확인 (연 1회 추가)</t>
    <phoneticPr fontId="54" type="noConversion"/>
  </si>
  <si>
    <t>청소 확인증을 통해 저수조 청소 상태 확인하였으며, 점검기준에 부합하므로 적합함.</t>
    <phoneticPr fontId="54" type="noConversion"/>
  </si>
  <si>
    <t>배관 두께 측정 결과 모두 정상 조건이므로 적합함</t>
    <phoneticPr fontId="54" type="noConversion"/>
  </si>
  <si>
    <t>기계실-1</t>
    <phoneticPr fontId="54" type="noConversion"/>
  </si>
  <si>
    <t>기계실-2</t>
    <phoneticPr fontId="54" type="noConversion"/>
  </si>
  <si>
    <t>기계실-3</t>
  </si>
  <si>
    <t>기계실-4</t>
  </si>
  <si>
    <t>기계실-5</t>
  </si>
  <si>
    <t>② 장비 운전 시 댐퍼(VD, MVD) 작동상태(10개소 내외)</t>
    <phoneticPr fontId="54" type="noConversion"/>
  </si>
  <si>
    <r>
      <rPr>
        <sz val="11"/>
        <color theme="1"/>
        <rFont val="Calibri"/>
        <family val="2"/>
      </rPr>
      <t>·</t>
    </r>
    <r>
      <rPr>
        <sz val="11"/>
        <color theme="1"/>
        <rFont val="KoPub돋움체 Light"/>
        <family val="1"/>
        <charset val="129"/>
      </rPr>
      <t xml:space="preserve"> 이상 소음, 이상 진동이 발
  생하는 경우</t>
    </r>
  </si>
  <si>
    <r>
      <rPr>
        <sz val="11"/>
        <color theme="1"/>
        <rFont val="Calibri"/>
        <family val="2"/>
      </rPr>
      <t>·</t>
    </r>
    <r>
      <rPr>
        <sz val="11"/>
        <color theme="1"/>
        <rFont val="KoPub돋움체 Light"/>
        <family val="1"/>
        <charset val="129"/>
      </rPr>
      <t xml:space="preserve"> 유닛, 터미널 고정부위
  보수</t>
    </r>
  </si>
  <si>
    <r>
      <t>측정 CO</t>
    </r>
    <r>
      <rPr>
        <vertAlign val="subscript"/>
        <sz val="11"/>
        <color theme="1"/>
        <rFont val="KoPub돋움체 Light"/>
        <family val="3"/>
        <charset val="129"/>
      </rPr>
      <t>2</t>
    </r>
    <r>
      <rPr>
        <sz val="11"/>
        <color theme="1"/>
        <rFont val="KoPub돋움체 Light"/>
        <family val="3"/>
        <charset val="129"/>
      </rPr>
      <t xml:space="preserve"> 농도 확인 결과 1,000 ppm 미만으로 적합함(측정값 참조)</t>
    </r>
    <phoneticPr fontId="54" type="noConversion"/>
  </si>
  <si>
    <t>소음 경우 &lt;실내허용소음기준(KCS 31 50 10 05(1.1) 표 1.1-1&gt;에 따라 측정값 비교한 결과 측정 소음값이 기준값 소음 이내이므로 적합함.
풍량 측정값이 정격 풍량의 10% 내외로 적합함.</t>
    <phoneticPr fontId="54" type="noConversion"/>
  </si>
  <si>
    <t>비상주</t>
    <phoneticPr fontId="54" type="noConversion"/>
  </si>
  <si>
    <t>정상석</t>
    <phoneticPr fontId="54" type="noConversion"/>
  </si>
  <si>
    <t>양준우</t>
    <phoneticPr fontId="54" type="noConversion"/>
  </si>
  <si>
    <t>기계설비유지관리초급</t>
    <phoneticPr fontId="54" type="noConversion"/>
  </si>
  <si>
    <t>최상수</t>
    <phoneticPr fontId="54" type="noConversion"/>
  </si>
  <si>
    <t>기계설비유지관리고급</t>
    <phoneticPr fontId="54" type="noConversion"/>
  </si>
  <si>
    <t>양병일</t>
    <phoneticPr fontId="54" type="noConversion"/>
  </si>
  <si>
    <t>본사</t>
    <phoneticPr fontId="63" type="noConversion"/>
  </si>
  <si>
    <t>825-88-00620</t>
    <phoneticPr fontId="63" type="noConversion"/>
  </si>
  <si>
    <t>인천</t>
    <phoneticPr fontId="63" type="noConversion"/>
  </si>
  <si>
    <t>514-86-02914</t>
    <phoneticPr fontId="63" type="noConversion"/>
  </si>
  <si>
    <t>광주</t>
    <phoneticPr fontId="63" type="noConversion"/>
  </si>
  <si>
    <t>398-81-03107</t>
    <phoneticPr fontId="63" type="noConversion"/>
  </si>
  <si>
    <t>⑥ 급·배기 풍량 상태</t>
    <phoneticPr fontId="54" type="noConversion"/>
  </si>
  <si>
    <t>⑦ 필터 오염 상태</t>
    <phoneticPr fontId="54" type="noConversion"/>
  </si>
  <si>
    <t>⑧ 필터 오염 상태</t>
    <phoneticPr fontId="54" type="noConversion"/>
  </si>
  <si>
    <t>기준값(dB)</t>
  </si>
  <si>
    <t>측정값(dB)</t>
  </si>
  <si>
    <t>· 대부분 장비가 실내허용소음 공장기준치 70dB을 유지하고 있어 적합.
· 일부 설비의 대상물 1m이내 근접 측정치는 실내소음 기준을 초과하지만,
  실내는 방음자재 시공 조치를 통해 실외 소음 유출을 최소화 하고 있어 적합.</t>
  </si>
  <si>
    <t>기계실-1</t>
  </si>
  <si>
    <t>기계실-2</t>
  </si>
  <si>
    <t>기계실-6</t>
  </si>
  <si>
    <t>기계실-7</t>
  </si>
  <si>
    <t>기계실-8</t>
  </si>
  <si>
    <t>기계실-9</t>
  </si>
  <si>
    <t>기계실-10</t>
  </si>
  <si>
    <t>사진</t>
    <phoneticPr fontId="54" type="noConversion"/>
  </si>
  <si>
    <t xml:space="preserve">&lt;소음 측정&gt; </t>
    <phoneticPr fontId="63" type="noConversion"/>
  </si>
  <si>
    <t>단위 : dB</t>
    <phoneticPr fontId="54" type="noConversion"/>
  </si>
  <si>
    <t>구분</t>
    <phoneticPr fontId="54" type="noConversion"/>
  </si>
  <si>
    <t>OUH-8-1</t>
  </si>
  <si>
    <t>OUH-8-2</t>
  </si>
  <si>
    <t>OUH-12-1</t>
  </si>
  <si>
    <t>OUH-12-2</t>
  </si>
  <si>
    <t>소음
측정값</t>
    <phoneticPr fontId="54" type="noConversion"/>
  </si>
  <si>
    <t xml:space="preserve">&lt;소음 측정&gt; </t>
    <phoneticPr fontId="63" type="noConversion"/>
  </si>
  <si>
    <t>단위 : dB</t>
    <phoneticPr fontId="54" type="noConversion"/>
  </si>
  <si>
    <t>&lt;열교환기&gt;</t>
    <phoneticPr fontId="63" type="noConversion"/>
  </si>
  <si>
    <t>구분</t>
    <phoneticPr fontId="63" type="noConversion"/>
  </si>
  <si>
    <t>HEX-1 난방용</t>
    <phoneticPr fontId="63" type="noConversion"/>
  </si>
  <si>
    <t>비고</t>
    <phoneticPr fontId="63" type="noConversion"/>
  </si>
  <si>
    <t>1차측(중온수)</t>
    <phoneticPr fontId="63" type="noConversion"/>
  </si>
  <si>
    <t>2차측(온수)</t>
    <phoneticPr fontId="63" type="noConversion"/>
  </si>
  <si>
    <t>설계</t>
    <phoneticPr fontId="63" type="noConversion"/>
  </si>
  <si>
    <t>측정</t>
    <phoneticPr fontId="63" type="noConversion"/>
  </si>
  <si>
    <t>측정</t>
    <phoneticPr fontId="63" type="noConversion"/>
  </si>
  <si>
    <t>%</t>
    <phoneticPr fontId="63" type="noConversion"/>
  </si>
  <si>
    <t>설치년도</t>
    <phoneticPr fontId="63" type="noConversion"/>
  </si>
  <si>
    <t>부하율</t>
    <phoneticPr fontId="54" type="noConversion"/>
  </si>
  <si>
    <t>입구온도(℃)</t>
    <phoneticPr fontId="63" type="noConversion"/>
  </si>
  <si>
    <t>출구온도(℃)</t>
    <phoneticPr fontId="63" type="noConversion"/>
  </si>
  <si>
    <t>유량(LPM)</t>
    <phoneticPr fontId="63" type="noConversion"/>
  </si>
  <si>
    <t>처리열량(kcal/h)</t>
    <phoneticPr fontId="63" type="noConversion"/>
  </si>
  <si>
    <t>&lt;열교환기&gt;</t>
    <phoneticPr fontId="63" type="noConversion"/>
  </si>
  <si>
    <t>비고</t>
    <phoneticPr fontId="63" type="noConversion"/>
  </si>
  <si>
    <t xml:space="preserve">※ HEX-G101 측정값 항목 자료 없음. 현황표 1차측 온도로 </t>
    <phoneticPr fontId="63" type="noConversion"/>
  </si>
  <si>
    <t>1차측(증기)</t>
    <phoneticPr fontId="63" type="noConversion"/>
  </si>
  <si>
    <t>2차측(온수)</t>
    <phoneticPr fontId="63" type="noConversion"/>
  </si>
  <si>
    <t xml:space="preserve">    증기압력 유추하여 증기유량 산출함. 2차측 설계값은 현황표 값 입력</t>
    <phoneticPr fontId="63" type="noConversion"/>
  </si>
  <si>
    <t>설계</t>
    <phoneticPr fontId="63" type="noConversion"/>
  </si>
  <si>
    <t>%</t>
    <phoneticPr fontId="63" type="noConversion"/>
  </si>
  <si>
    <t>증기압력</t>
    <phoneticPr fontId="63" type="noConversion"/>
  </si>
  <si>
    <r>
      <t>kg/cm</t>
    </r>
    <r>
      <rPr>
        <vertAlign val="superscript"/>
        <sz val="11"/>
        <color theme="1"/>
        <rFont val="KoPub돋움체 Light"/>
        <family val="1"/>
        <charset val="129"/>
      </rPr>
      <t>2</t>
    </r>
    <r>
      <rPr>
        <sz val="11"/>
        <color theme="1"/>
        <rFont val="KoPub돋움체 Light"/>
        <family val="1"/>
        <charset val="129"/>
      </rPr>
      <t>g</t>
    </r>
    <phoneticPr fontId="63" type="noConversion"/>
  </si>
  <si>
    <r>
      <t>=절대압력 3 kg/cm</t>
    </r>
    <r>
      <rPr>
        <vertAlign val="superscript"/>
        <sz val="11"/>
        <color theme="1"/>
        <rFont val="KoPub돋움체 Light"/>
        <family val="1"/>
        <charset val="129"/>
      </rPr>
      <t>2</t>
    </r>
    <phoneticPr fontId="63" type="noConversion"/>
  </si>
  <si>
    <t>설치년도</t>
    <phoneticPr fontId="63" type="noConversion"/>
  </si>
  <si>
    <t>부하율</t>
    <phoneticPr fontId="54" type="noConversion"/>
  </si>
  <si>
    <t>포화온도</t>
    <phoneticPr fontId="63" type="noConversion"/>
  </si>
  <si>
    <t>℃</t>
    <phoneticPr fontId="63" type="noConversion"/>
  </si>
  <si>
    <t>포화증기표값</t>
    <phoneticPr fontId="63" type="noConversion"/>
  </si>
  <si>
    <t>증발열</t>
    <phoneticPr fontId="63" type="noConversion"/>
  </si>
  <si>
    <t>kcal/kg</t>
    <phoneticPr fontId="63" type="noConversion"/>
  </si>
  <si>
    <t>포화증기표값</t>
    <phoneticPr fontId="63" type="noConversion"/>
  </si>
  <si>
    <t>출구온도(℃)</t>
    <phoneticPr fontId="63" type="noConversion"/>
  </si>
  <si>
    <t>열교환기 처리열량</t>
    <phoneticPr fontId="63" type="noConversion"/>
  </si>
  <si>
    <t>kcal/hr</t>
    <phoneticPr fontId="63" type="noConversion"/>
  </si>
  <si>
    <t>설계값</t>
    <phoneticPr fontId="63" type="noConversion"/>
  </si>
  <si>
    <t>유량(LPM)</t>
    <phoneticPr fontId="63" type="noConversion"/>
  </si>
  <si>
    <t>증기유량</t>
    <phoneticPr fontId="63" type="noConversion"/>
  </si>
  <si>
    <t>kg/hr</t>
    <phoneticPr fontId="63" type="noConversion"/>
  </si>
  <si>
    <t>계산값</t>
    <phoneticPr fontId="63" type="noConversion"/>
  </si>
  <si>
    <t>홍길동</t>
    <phoneticPr fontId="54" type="noConversion"/>
  </si>
  <si>
    <t>※ 급수 유량 미측정으로 증기압, 전열량, 운전부하율 이용하여 계산함</t>
    <phoneticPr fontId="54" type="noConversion"/>
  </si>
  <si>
    <t>Fuel gas consumption</t>
    <phoneticPr fontId="54" type="noConversion"/>
  </si>
  <si>
    <r>
      <t>Nm</t>
    </r>
    <r>
      <rPr>
        <vertAlign val="superscript"/>
        <sz val="11"/>
        <color theme="1"/>
        <rFont val="KoPub돋움체 Light"/>
        <family val="3"/>
        <charset val="129"/>
      </rPr>
      <t>3</t>
    </r>
    <r>
      <rPr>
        <sz val="11"/>
        <color theme="1"/>
        <rFont val="KoPub돋움체 Light"/>
        <family val="1"/>
        <charset val="129"/>
      </rPr>
      <t>/h</t>
    </r>
    <phoneticPr fontId="54" type="noConversion"/>
  </si>
  <si>
    <t>Applied calorific value</t>
    <phoneticPr fontId="54" type="noConversion"/>
  </si>
  <si>
    <r>
      <t>kcal/Nm</t>
    </r>
    <r>
      <rPr>
        <vertAlign val="superscript"/>
        <sz val="11"/>
        <color theme="1"/>
        <rFont val="KoPub돋움체 Light"/>
        <family val="3"/>
        <charset val="129"/>
      </rPr>
      <t>3</t>
    </r>
    <phoneticPr fontId="54" type="noConversion"/>
  </si>
  <si>
    <t>Capacity</t>
    <phoneticPr fontId="54" type="noConversion"/>
  </si>
  <si>
    <t>Steam pressure</t>
    <phoneticPr fontId="54" type="noConversion"/>
  </si>
  <si>
    <r>
      <t>kg/cm</t>
    </r>
    <r>
      <rPr>
        <vertAlign val="superscript"/>
        <sz val="11"/>
        <color theme="1"/>
        <rFont val="KoPub돋움체 Light"/>
        <family val="3"/>
        <charset val="129"/>
      </rPr>
      <t>2</t>
    </r>
    <r>
      <rPr>
        <sz val="11"/>
        <color theme="1"/>
        <rFont val="KoPub돋움체 Light"/>
        <family val="1"/>
        <charset val="129"/>
      </rPr>
      <t xml:space="preserve"> g</t>
    </r>
    <phoneticPr fontId="54" type="noConversion"/>
  </si>
  <si>
    <t>Evaporation</t>
    <phoneticPr fontId="54" type="noConversion"/>
  </si>
  <si>
    <t>Water flowrate</t>
    <phoneticPr fontId="54" type="noConversion"/>
  </si>
  <si>
    <t>kg/h at Steam pressure</t>
    <phoneticPr fontId="54" type="noConversion"/>
  </si>
  <si>
    <t>Load factor</t>
    <phoneticPr fontId="54" type="noConversion"/>
  </si>
  <si>
    <t>흡수기, 응축기, 재생기
압력이 허용압력 이내로 적합함</t>
    <phoneticPr fontId="54" type="noConversion"/>
  </si>
  <si>
    <t>기계설비-본사</t>
    <phoneticPr fontId="54" type="noConversion"/>
  </si>
  <si>
    <t>202402-E01032</t>
    <phoneticPr fontId="63" type="noConversion"/>
  </si>
  <si>
    <t>이한민</t>
    <phoneticPr fontId="63" type="noConversion"/>
  </si>
  <si>
    <t>기계설비-인천</t>
    <phoneticPr fontId="54" type="noConversion"/>
  </si>
  <si>
    <t>기계설비-광주</t>
    <phoneticPr fontId="54" type="noConversion"/>
  </si>
  <si>
    <t>공동주택</t>
    <phoneticPr fontId="54" type="noConversion"/>
  </si>
  <si>
    <t>용      도</t>
    <phoneticPr fontId="54" type="noConversion"/>
  </si>
  <si>
    <t>용      도</t>
    <phoneticPr fontId="54" type="noConversion"/>
  </si>
  <si>
    <t>용      도</t>
    <phoneticPr fontId="54" type="noConversion"/>
  </si>
  <si>
    <t>용      도</t>
    <phoneticPr fontId="54" type="noConversion"/>
  </si>
  <si>
    <t>용      도</t>
    <phoneticPr fontId="54" type="noConversion"/>
  </si>
  <si>
    <t>금년 COP가 전년도 COP의 90% 이상이므로 적합함</t>
    <phoneticPr fontId="54" type="noConversion"/>
  </si>
  <si>
    <t>&lt;일반냉동기&gt;</t>
    <phoneticPr fontId="63" type="noConversion"/>
  </si>
  <si>
    <t>CH-1</t>
    <phoneticPr fontId="54" type="noConversion"/>
  </si>
  <si>
    <t>설계</t>
    <phoneticPr fontId="63" type="noConversion"/>
  </si>
  <si>
    <t>증발기
(냉수)</t>
    <phoneticPr fontId="63" type="noConversion"/>
  </si>
  <si>
    <t>증발열량
(kcal/h)</t>
    <phoneticPr fontId="63" type="noConversion"/>
  </si>
  <si>
    <t>압축기</t>
    <phoneticPr fontId="63" type="noConversion"/>
  </si>
  <si>
    <t>동력(kW)</t>
    <phoneticPr fontId="63" type="noConversion"/>
  </si>
  <si>
    <t>압축열량
(kcal/h)</t>
    <phoneticPr fontId="63" type="noConversion"/>
  </si>
  <si>
    <t>부하율(%)</t>
    <phoneticPr fontId="63" type="noConversion"/>
  </si>
  <si>
    <t>응축기
(냉각수)</t>
    <phoneticPr fontId="63" type="noConversion"/>
  </si>
  <si>
    <t>응축열량
(kcal/h)</t>
    <phoneticPr fontId="63" type="noConversion"/>
  </si>
  <si>
    <t>&lt;흡수식냉동기&gt;</t>
    <phoneticPr fontId="63" type="noConversion"/>
  </si>
  <si>
    <t>CH-1</t>
    <phoneticPr fontId="54" type="noConversion"/>
  </si>
  <si>
    <t>재생기</t>
    <phoneticPr fontId="54" type="noConversion"/>
  </si>
  <si>
    <r>
      <t>공급압력kg/c</t>
    </r>
    <r>
      <rPr>
        <sz val="11"/>
        <color rgb="FF000000"/>
        <rFont val="맑은 고딕"/>
        <family val="3"/>
        <charset val="129"/>
      </rPr>
      <t>㎡</t>
    </r>
    <phoneticPr fontId="54" type="noConversion"/>
  </si>
  <si>
    <t>회수온도(℃)</t>
    <phoneticPr fontId="54" type="noConversion"/>
  </si>
  <si>
    <t>재생기(중온수)</t>
    <phoneticPr fontId="54" type="noConversion"/>
  </si>
  <si>
    <t>가열량
(kcal/h)</t>
    <phoneticPr fontId="54" type="noConversion"/>
  </si>
  <si>
    <t>&lt;흡수식냉동기&gt;</t>
    <phoneticPr fontId="63" type="noConversion"/>
  </si>
  <si>
    <t>증발기
 (냉수)</t>
    <phoneticPr fontId="54" type="noConversion"/>
  </si>
  <si>
    <t>입구온도(℃)</t>
    <phoneticPr fontId="54" type="noConversion"/>
  </si>
  <si>
    <t>재생기(증기)</t>
    <phoneticPr fontId="54" type="noConversion"/>
  </si>
  <si>
    <t>입/출구온도(℃)</t>
    <phoneticPr fontId="54" type="noConversion"/>
  </si>
  <si>
    <t>증발잠열(kcal/kg)</t>
    <phoneticPr fontId="54" type="noConversion"/>
  </si>
  <si>
    <t>증기소비량(kg/h)</t>
    <phoneticPr fontId="54" type="noConversion"/>
  </si>
  <si>
    <t>가열량
(kcal/h)</t>
    <phoneticPr fontId="54" type="noConversion"/>
  </si>
  <si>
    <t>&lt;흡수식냉온수기&gt;</t>
    <phoneticPr fontId="63" type="noConversion"/>
  </si>
  <si>
    <t>재생기</t>
    <phoneticPr fontId="54" type="noConversion"/>
  </si>
  <si>
    <t>회수온도(℃)</t>
    <phoneticPr fontId="54" type="noConversion"/>
  </si>
  <si>
    <t>연소효율(%)</t>
    <phoneticPr fontId="54" type="noConversion"/>
  </si>
  <si>
    <t>&lt;보일러&gt;</t>
    <phoneticPr fontId="63" type="noConversion"/>
  </si>
  <si>
    <t>항목</t>
    <phoneticPr fontId="63" type="noConversion"/>
  </si>
  <si>
    <t>단위</t>
    <phoneticPr fontId="63" type="noConversion"/>
  </si>
  <si>
    <t>B-1</t>
    <phoneticPr fontId="63" type="noConversion"/>
  </si>
  <si>
    <t>B-2</t>
    <phoneticPr fontId="63" type="noConversion"/>
  </si>
  <si>
    <t>실내 온도</t>
    <phoneticPr fontId="63" type="noConversion"/>
  </si>
  <si>
    <t>외기 온도</t>
    <phoneticPr fontId="63" type="noConversion"/>
  </si>
  <si>
    <r>
      <t>O</t>
    </r>
    <r>
      <rPr>
        <vertAlign val="subscript"/>
        <sz val="11"/>
        <color theme="1"/>
        <rFont val="KoPub돋움체 Light"/>
        <family val="1"/>
        <charset val="129"/>
      </rPr>
      <t xml:space="preserve">2 </t>
    </r>
    <r>
      <rPr>
        <sz val="11"/>
        <color theme="1"/>
        <rFont val="KoPub돋움체 Light"/>
        <family val="1"/>
        <charset val="129"/>
      </rPr>
      <t>농도</t>
    </r>
    <phoneticPr fontId="63" type="noConversion"/>
  </si>
  <si>
    <t>연료</t>
    <phoneticPr fontId="63" type="noConversion"/>
  </si>
  <si>
    <t>연료 사용량</t>
    <phoneticPr fontId="63" type="noConversion"/>
  </si>
  <si>
    <r>
      <t>m</t>
    </r>
    <r>
      <rPr>
        <vertAlign val="superscript"/>
        <sz val="11"/>
        <color theme="1"/>
        <rFont val="KoPub돋움체 Light"/>
        <family val="1"/>
        <charset val="129"/>
      </rPr>
      <t>3</t>
    </r>
    <r>
      <rPr>
        <sz val="11"/>
        <color theme="1"/>
        <rFont val="KoPub돋움체 Light"/>
        <family val="1"/>
        <charset val="129"/>
      </rPr>
      <t>/h</t>
    </r>
    <phoneticPr fontId="63" type="noConversion"/>
  </si>
  <si>
    <t>계산식</t>
    <phoneticPr fontId="63" type="noConversion"/>
  </si>
  <si>
    <t>연료 공급온도</t>
    <phoneticPr fontId="63" type="noConversion"/>
  </si>
  <si>
    <t>급수</t>
    <phoneticPr fontId="63" type="noConversion"/>
  </si>
  <si>
    <t>급수 유량</t>
    <phoneticPr fontId="63" type="noConversion"/>
  </si>
  <si>
    <t>l/h</t>
    <phoneticPr fontId="63" type="noConversion"/>
  </si>
  <si>
    <t>급수 온도</t>
    <phoneticPr fontId="63" type="noConversion"/>
  </si>
  <si>
    <t>발생 증기압력</t>
    <phoneticPr fontId="63" type="noConversion"/>
  </si>
  <si>
    <r>
      <t>kg/cm</t>
    </r>
    <r>
      <rPr>
        <vertAlign val="superscript"/>
        <sz val="11"/>
        <color theme="1"/>
        <rFont val="KoPub돋움체 Light"/>
        <family val="1"/>
        <charset val="129"/>
      </rPr>
      <t>2</t>
    </r>
    <phoneticPr fontId="63" type="noConversion"/>
  </si>
  <si>
    <t>연소용 공기온도</t>
    <phoneticPr fontId="63" type="noConversion"/>
  </si>
  <si>
    <t>부하율</t>
    <phoneticPr fontId="63" type="noConversion"/>
  </si>
  <si>
    <t>%</t>
    <phoneticPr fontId="63" type="noConversion"/>
  </si>
  <si>
    <t>kcal/h at rated fuel consumption</t>
    <phoneticPr fontId="54" type="noConversion"/>
  </si>
  <si>
    <t>kcal/kg at Steam pressure</t>
    <phoneticPr fontId="54" type="noConversion"/>
  </si>
  <si>
    <t>Water flowrate</t>
    <phoneticPr fontId="54" type="noConversion"/>
  </si>
  <si>
    <t>압력(bar g)</t>
    <phoneticPr fontId="54" type="noConversion"/>
  </si>
  <si>
    <t>온도(℃)</t>
    <phoneticPr fontId="54" type="noConversion"/>
  </si>
  <si>
    <t>입구</t>
    <phoneticPr fontId="54" type="noConversion"/>
  </si>
  <si>
    <t>출구</t>
    <phoneticPr fontId="54" type="noConversion"/>
  </si>
  <si>
    <t>차압</t>
    <phoneticPr fontId="54" type="noConversion"/>
  </si>
  <si>
    <t>입구</t>
    <phoneticPr fontId="54" type="noConversion"/>
  </si>
  <si>
    <t>1차측</t>
    <phoneticPr fontId="54" type="noConversion"/>
  </si>
  <si>
    <t>2차측</t>
    <phoneticPr fontId="54" type="noConversion"/>
  </si>
  <si>
    <t>세관작업 확인서 미 보유 시 차압 측정 및 해당 압력계 사진 첨부할 것</t>
    <phoneticPr fontId="54" type="noConversion"/>
  </si>
  <si>
    <t>&lt;펌프&gt;</t>
    <phoneticPr fontId="63" type="noConversion"/>
  </si>
  <si>
    <t>구분</t>
    <phoneticPr fontId="63" type="noConversion"/>
  </si>
  <si>
    <t>P-01</t>
    <phoneticPr fontId="63" type="noConversion"/>
  </si>
  <si>
    <t>P-02</t>
    <phoneticPr fontId="63" type="noConversion"/>
  </si>
  <si>
    <t>설계</t>
    <phoneticPr fontId="63" type="noConversion"/>
  </si>
  <si>
    <t>측정</t>
    <phoneticPr fontId="63" type="noConversion"/>
  </si>
  <si>
    <t>※ 점검표에 전류 설계값 없어 아래와 같이 계산함.(3상 기준)</t>
    <phoneticPr fontId="63" type="noConversion"/>
  </si>
  <si>
    <t>I = P/(V x 1.732 x COSΘ)</t>
    <phoneticPr fontId="63" type="noConversion"/>
  </si>
  <si>
    <t>I = P/(V x 1.732 x COSΘ)</t>
    <phoneticPr fontId="63" type="noConversion"/>
  </si>
  <si>
    <t>P(W)</t>
    <phoneticPr fontId="63" type="noConversion"/>
  </si>
  <si>
    <t>설계값</t>
    <phoneticPr fontId="63" type="noConversion"/>
  </si>
  <si>
    <t>정격 ±10%</t>
    <phoneticPr fontId="63" type="noConversion"/>
  </si>
  <si>
    <t>P(W)</t>
    <phoneticPr fontId="63" type="noConversion"/>
  </si>
  <si>
    <t>흡입</t>
    <phoneticPr fontId="63" type="noConversion"/>
  </si>
  <si>
    <t>V</t>
    <phoneticPr fontId="63" type="noConversion"/>
  </si>
  <si>
    <t>유량</t>
    <phoneticPr fontId="63" type="noConversion"/>
  </si>
  <si>
    <t>V</t>
    <phoneticPr fontId="63" type="noConversion"/>
  </si>
  <si>
    <t>유량</t>
    <phoneticPr fontId="63" type="noConversion"/>
  </si>
  <si>
    <t>COSΘ</t>
    <phoneticPr fontId="63" type="noConversion"/>
  </si>
  <si>
    <t>양정</t>
    <phoneticPr fontId="63" type="noConversion"/>
  </si>
  <si>
    <t>COSΘ</t>
    <phoneticPr fontId="63" type="noConversion"/>
  </si>
  <si>
    <t>양정</t>
    <phoneticPr fontId="63" type="noConversion"/>
  </si>
  <si>
    <t>전류(A)</t>
    <phoneticPr fontId="63" type="noConversion"/>
  </si>
  <si>
    <t>I(A)</t>
    <phoneticPr fontId="63" type="noConversion"/>
  </si>
  <si>
    <t>전류</t>
    <phoneticPr fontId="54" type="noConversion"/>
  </si>
  <si>
    <t>전류</t>
    <phoneticPr fontId="63" type="noConversion"/>
  </si>
  <si>
    <t>구분</t>
    <phoneticPr fontId="54" type="noConversion"/>
  </si>
  <si>
    <t>OUH-12-3</t>
  </si>
  <si>
    <t>실내</t>
    <phoneticPr fontId="54" type="noConversion"/>
  </si>
  <si>
    <t>실외</t>
    <phoneticPr fontId="54" type="noConversion"/>
  </si>
  <si>
    <t>실내</t>
    <phoneticPr fontId="54" type="noConversion"/>
  </si>
  <si>
    <t>CRAC-1</t>
    <phoneticPr fontId="54" type="noConversion"/>
  </si>
  <si>
    <t>CRAC-2</t>
  </si>
  <si>
    <t>CRAC-3</t>
  </si>
  <si>
    <t>CRAC-4</t>
  </si>
  <si>
    <t>CRAC-5</t>
  </si>
  <si>
    <t>실외</t>
    <phoneticPr fontId="54" type="noConversion"/>
  </si>
  <si>
    <t>실내</t>
    <phoneticPr fontId="54" type="noConversion"/>
  </si>
  <si>
    <t>필터
상태</t>
    <phoneticPr fontId="54" type="noConversion"/>
  </si>
  <si>
    <t>6F 객실</t>
    <phoneticPr fontId="63" type="noConversion"/>
  </si>
  <si>
    <t>○</t>
    <phoneticPr fontId="63" type="noConversion"/>
  </si>
  <si>
    <t>적합</t>
    <phoneticPr fontId="63" type="noConversion"/>
  </si>
  <si>
    <t>객실</t>
    <phoneticPr fontId="63" type="noConversion"/>
  </si>
  <si>
    <t>FCU-106-2</t>
    <phoneticPr fontId="63" type="noConversion"/>
  </si>
  <si>
    <t>○</t>
    <phoneticPr fontId="63" type="noConversion"/>
  </si>
  <si>
    <t>○</t>
    <phoneticPr fontId="63" type="noConversion"/>
  </si>
  <si>
    <t>○</t>
    <phoneticPr fontId="63" type="noConversion"/>
  </si>
  <si>
    <t>FCU 풍량조절, 온도, 밸브개폐, 덕트 및 필터상태 등을 점검한 결과 적합함.</t>
    <phoneticPr fontId="63" type="noConversion"/>
  </si>
  <si>
    <t>풍량</t>
    <phoneticPr fontId="54" type="noConversion"/>
  </si>
  <si>
    <t xml:space="preserve">&lt;송풍기&gt; </t>
    <phoneticPr fontId="63" type="noConversion"/>
  </si>
  <si>
    <t>정압(mmAq)</t>
    <phoneticPr fontId="63" type="noConversion"/>
  </si>
  <si>
    <t>-</t>
    <phoneticPr fontId="54" type="noConversion"/>
  </si>
  <si>
    <t>-</t>
    <phoneticPr fontId="54" type="noConversion"/>
  </si>
  <si>
    <t>EF-01</t>
    <phoneticPr fontId="63" type="noConversion"/>
  </si>
  <si>
    <t>측정</t>
    <phoneticPr fontId="63" type="noConversion"/>
  </si>
  <si>
    <t>%</t>
    <phoneticPr fontId="63" type="noConversion"/>
  </si>
  <si>
    <r>
      <t>&lt;CO</t>
    </r>
    <r>
      <rPr>
        <b/>
        <vertAlign val="subscript"/>
        <sz val="11"/>
        <color theme="1"/>
        <rFont val="KoPub돋움체 Light"/>
        <family val="3"/>
        <charset val="129"/>
      </rPr>
      <t>2</t>
    </r>
    <r>
      <rPr>
        <b/>
        <sz val="11"/>
        <color theme="1"/>
        <rFont val="KoPub돋움체 Light"/>
        <family val="1"/>
        <charset val="129"/>
      </rPr>
      <t xml:space="preserve"> 농도 측정&gt; </t>
    </r>
    <phoneticPr fontId="63" type="noConversion"/>
  </si>
  <si>
    <t>단위 : ppm</t>
    <phoneticPr fontId="54" type="noConversion"/>
  </si>
  <si>
    <t>F-4-1 (101동 주차장(좌) P-1)</t>
    <phoneticPr fontId="54" type="noConversion"/>
  </si>
  <si>
    <t>F-4-2 (101동 주차장 (좌) P-1)</t>
    <phoneticPr fontId="54" type="noConversion"/>
  </si>
  <si>
    <t>①</t>
    <phoneticPr fontId="54" type="noConversion"/>
  </si>
  <si>
    <t>②</t>
    <phoneticPr fontId="54" type="noConversion"/>
  </si>
  <si>
    <t>③</t>
    <phoneticPr fontId="54" type="noConversion"/>
  </si>
  <si>
    <t>④</t>
    <phoneticPr fontId="54" type="noConversion"/>
  </si>
  <si>
    <t>②</t>
    <phoneticPr fontId="54" type="noConversion"/>
  </si>
  <si>
    <r>
      <t>CO</t>
    </r>
    <r>
      <rPr>
        <vertAlign val="subscript"/>
        <sz val="11"/>
        <color rgb="FF000000"/>
        <rFont val="KoPub돋움체 Light"/>
        <family val="3"/>
        <charset val="129"/>
      </rPr>
      <t>2</t>
    </r>
    <r>
      <rPr>
        <sz val="11"/>
        <color rgb="FF000000"/>
        <rFont val="KoPub돋움체 Light"/>
        <family val="1"/>
        <charset val="129"/>
      </rPr>
      <t xml:space="preserve"> 
농도</t>
    </r>
    <phoneticPr fontId="54" type="noConversion"/>
  </si>
  <si>
    <t>소음
측정</t>
    <phoneticPr fontId="54" type="noConversion"/>
  </si>
  <si>
    <t>풍량
측정</t>
    <phoneticPr fontId="54" type="noConversion"/>
  </si>
  <si>
    <t>단열 상태 측정 기록표</t>
    <phoneticPr fontId="54" type="noConversion"/>
  </si>
  <si>
    <r>
      <t>기준값(</t>
    </r>
    <r>
      <rPr>
        <sz val="11"/>
        <color rgb="FF000000"/>
        <rFont val="맑은 고딕"/>
        <family val="3"/>
        <charset val="129"/>
      </rPr>
      <t>㏁</t>
    </r>
    <r>
      <rPr>
        <sz val="11"/>
        <color rgb="FF000000"/>
        <rFont val="KoPub돋움체 Medium"/>
        <family val="1"/>
        <charset val="129"/>
      </rPr>
      <t>)</t>
    </r>
    <phoneticPr fontId="54" type="noConversion"/>
  </si>
  <si>
    <r>
      <t>측정값(</t>
    </r>
    <r>
      <rPr>
        <sz val="11"/>
        <color rgb="FF000000"/>
        <rFont val="맑은 고딕"/>
        <family val="3"/>
        <charset val="129"/>
      </rPr>
      <t>㏁</t>
    </r>
    <r>
      <rPr>
        <sz val="11"/>
        <color rgb="FF000000"/>
        <rFont val="KoPub돋움체 Medium"/>
        <family val="1"/>
        <charset val="129"/>
      </rPr>
      <t>)</t>
    </r>
    <phoneticPr fontId="54" type="noConversion"/>
  </si>
  <si>
    <t>비고</t>
    <phoneticPr fontId="54" type="noConversion"/>
  </si>
  <si>
    <t>동파방지열선 
절연저항</t>
    <phoneticPr fontId="54" type="noConversion"/>
  </si>
  <si>
    <t>DC 500V 
인가시</t>
    <phoneticPr fontId="54" type="noConversion"/>
  </si>
  <si>
    <t>비고</t>
    <phoneticPr fontId="54" type="noConversion"/>
  </si>
  <si>
    <t>측정위치</t>
    <phoneticPr fontId="54" type="noConversion"/>
  </si>
  <si>
    <t>표면온도(℃)</t>
    <phoneticPr fontId="54" type="noConversion"/>
  </si>
  <si>
    <t>보온재 표면온도
 (열누출) 상태</t>
    <phoneticPr fontId="54" type="noConversion"/>
  </si>
  <si>
    <t xml:space="preserve">보온재 두께 측정결과 기준값에 부합하고, 표면온도 측정결과 열누출이 없어 적합함. </t>
    <phoneticPr fontId="54" type="noConversion"/>
  </si>
  <si>
    <t>절연
저항
측정</t>
    <phoneticPr fontId="54" type="noConversion"/>
  </si>
  <si>
    <t>※ 점검항목에 측정값 사진 첨부가 불가할 정도로 사진이 많을 경우 사용</t>
    <phoneticPr fontId="54" type="noConversion"/>
  </si>
  <si>
    <t>보온재
두께
측정</t>
    <phoneticPr fontId="54" type="noConversion"/>
  </si>
  <si>
    <t>보온재
표면
온도
측정</t>
    <phoneticPr fontId="54" type="noConversion"/>
  </si>
  <si>
    <t>※ 측정값이 4개 이상인 경우 미흡사항 부분 까지 활용해서 첨부할 것</t>
    <phoneticPr fontId="54" type="noConversion"/>
  </si>
  <si>
    <t>9</t>
    <phoneticPr fontId="54" type="noConversion"/>
  </si>
  <si>
    <t>신재생에너지(태양열) 시스템 성능점검표</t>
    <phoneticPr fontId="54" type="noConversion"/>
  </si>
  <si>
    <r>
      <t xml:space="preserve">사용연수가 </t>
    </r>
    <r>
      <rPr>
        <sz val="11"/>
        <color rgb="FFFF0000"/>
        <rFont val="KoPub돋움체 Light"/>
        <family val="3"/>
        <charset val="129"/>
      </rPr>
      <t>00</t>
    </r>
    <r>
      <rPr>
        <sz val="11"/>
        <color theme="1"/>
        <rFont val="KoPub돋움체 Light"/>
        <family val="3"/>
        <charset val="129"/>
      </rPr>
      <t>년으로 손상, 변형, 부식이 없으므로 적합함</t>
    </r>
    <phoneticPr fontId="54" type="noConversion"/>
  </si>
  <si>
    <t>측정값</t>
    <phoneticPr fontId="54" type="noConversion"/>
  </si>
  <si>
    <t>측정값</t>
    <phoneticPr fontId="54" type="noConversion"/>
  </si>
  <si>
    <t>측정값</t>
    <phoneticPr fontId="54" type="noConversion"/>
  </si>
  <si>
    <t>화장실</t>
    <phoneticPr fontId="54" type="noConversion"/>
  </si>
  <si>
    <t>각층 화장실</t>
    <phoneticPr fontId="54" type="noConversion"/>
  </si>
  <si>
    <t>급수·급탕</t>
    <phoneticPr fontId="54" type="noConversion"/>
  </si>
  <si>
    <t>기계실 등</t>
    <phoneticPr fontId="54" type="noConversion"/>
  </si>
  <si>
    <t>기계실 등</t>
    <phoneticPr fontId="54" type="noConversion"/>
  </si>
  <si>
    <t>급수저장 및 공급</t>
    <phoneticPr fontId="54" type="noConversion"/>
  </si>
  <si>
    <t>고·저수조실</t>
    <phoneticPr fontId="54" type="noConversion"/>
  </si>
  <si>
    <t>오·배수 통기 및
우수배수</t>
    <phoneticPr fontId="54" type="noConversion"/>
  </si>
  <si>
    <t>오수정화조</t>
    <phoneticPr fontId="54" type="noConversion"/>
  </si>
  <si>
    <t>오수정화조실</t>
    <phoneticPr fontId="54" type="noConversion"/>
  </si>
  <si>
    <t>우수재이용</t>
    <phoneticPr fontId="54" type="noConversion"/>
  </si>
  <si>
    <t>물 재이용 설비실</t>
    <phoneticPr fontId="54" type="noConversion"/>
  </si>
  <si>
    <t>각종 배관</t>
    <phoneticPr fontId="54" type="noConversion"/>
  </si>
  <si>
    <t>환기 덕트</t>
    <phoneticPr fontId="54" type="noConversion"/>
  </si>
  <si>
    <t>배관 보온</t>
    <phoneticPr fontId="54" type="noConversion"/>
  </si>
  <si>
    <t>기계설비</t>
    <phoneticPr fontId="54" type="noConversion"/>
  </si>
  <si>
    <t>방재실</t>
    <phoneticPr fontId="54" type="noConversion"/>
  </si>
  <si>
    <t>각종 장비</t>
    <phoneticPr fontId="54" type="noConversion"/>
  </si>
  <si>
    <t>2026</t>
    <phoneticPr fontId="54" type="noConversion"/>
  </si>
  <si>
    <t>2026</t>
    <phoneticPr fontId="54" type="noConversion"/>
  </si>
  <si>
    <t>&lt;= 오른쪽 기준일 적용 시 참고해서 적용</t>
    <phoneticPr fontId="54" type="noConversion"/>
  </si>
  <si>
    <t>※ 26.06.11 기준 현황이며, 변동사항 발생 시 때마다 필히 반영할 것</t>
    <phoneticPr fontId="54" type="noConversion"/>
  </si>
  <si>
    <t>법인</t>
    <phoneticPr fontId="54" type="noConversion"/>
  </si>
  <si>
    <t>특이사항</t>
    <phoneticPr fontId="54" type="noConversion"/>
  </si>
  <si>
    <t>곽동현</t>
    <phoneticPr fontId="54" type="noConversion"/>
  </si>
  <si>
    <t>202111-V00007</t>
    <phoneticPr fontId="54" type="noConversion"/>
  </si>
  <si>
    <t>김성한</t>
    <phoneticPr fontId="54" type="noConversion"/>
  </si>
  <si>
    <t>기계설비유지관리특급</t>
    <phoneticPr fontId="54" type="noConversion"/>
  </si>
  <si>
    <t>권양국</t>
    <phoneticPr fontId="54" type="noConversion"/>
  </si>
  <si>
    <t>202208-U00769</t>
    <phoneticPr fontId="54" type="noConversion"/>
  </si>
  <si>
    <t>기계설비-본사</t>
    <phoneticPr fontId="54" type="noConversion"/>
  </si>
  <si>
    <t>202303-T02766</t>
    <phoneticPr fontId="63" type="noConversion"/>
  </si>
  <si>
    <t>이민우</t>
    <phoneticPr fontId="63" type="noConversion"/>
  </si>
  <si>
    <t>202303-F02979</t>
    <phoneticPr fontId="63" type="noConversion"/>
  </si>
  <si>
    <t>기계설비-본사</t>
    <phoneticPr fontId="54" type="noConversion"/>
  </si>
  <si>
    <t>202104-N01755</t>
    <phoneticPr fontId="54" type="noConversion"/>
  </si>
  <si>
    <t>202305-J00353</t>
    <phoneticPr fontId="63" type="noConversion"/>
  </si>
  <si>
    <t>이승건</t>
    <phoneticPr fontId="54" type="noConversion"/>
  </si>
  <si>
    <t>202207-A00382</t>
    <phoneticPr fontId="54" type="noConversion"/>
  </si>
  <si>
    <t>기계설비유지관리중급</t>
    <phoneticPr fontId="54" type="noConversion"/>
  </si>
  <si>
    <t>기계설비-인천</t>
    <phoneticPr fontId="54" type="noConversion"/>
  </si>
  <si>
    <t>정상석</t>
    <phoneticPr fontId="54" type="noConversion"/>
  </si>
  <si>
    <t>202212-J00191</t>
    <phoneticPr fontId="63" type="noConversion"/>
  </si>
  <si>
    <t>202211-D00091</t>
    <phoneticPr fontId="63" type="noConversion"/>
  </si>
  <si>
    <t>장동근</t>
    <phoneticPr fontId="54" type="noConversion"/>
  </si>
  <si>
    <t>202104-M04872</t>
    <phoneticPr fontId="54" type="noConversion"/>
  </si>
  <si>
    <t>기계설비-광주</t>
    <phoneticPr fontId="54" type="noConversion"/>
  </si>
  <si>
    <t>비상주</t>
    <phoneticPr fontId="54" type="noConversion"/>
  </si>
  <si>
    <t>기계설비유지관리고급</t>
    <phoneticPr fontId="54" type="noConversion"/>
  </si>
  <si>
    <t>202207-O00938</t>
    <phoneticPr fontId="54" type="noConversion"/>
  </si>
  <si>
    <t>&lt;냉각탑&gt;</t>
    <phoneticPr fontId="63" type="noConversion"/>
  </si>
  <si>
    <t>EF-741</t>
    <phoneticPr fontId="54" type="noConversion"/>
  </si>
  <si>
    <r>
      <t>건구온도(T</t>
    </r>
    <r>
      <rPr>
        <vertAlign val="subscript"/>
        <sz val="11"/>
        <color rgb="FF000000"/>
        <rFont val="KoPub돋움체 Light"/>
        <family val="3"/>
        <charset val="129"/>
      </rPr>
      <t>db</t>
    </r>
    <r>
      <rPr>
        <sz val="11"/>
        <color rgb="FF000000"/>
        <rFont val="KoPub돋움체 Light"/>
        <family val="1"/>
        <charset val="129"/>
      </rPr>
      <t>,℃)</t>
    </r>
    <phoneticPr fontId="54" type="noConversion"/>
  </si>
  <si>
    <t>구분</t>
    <phoneticPr fontId="63" type="noConversion"/>
  </si>
  <si>
    <t>설계</t>
    <phoneticPr fontId="63" type="noConversion"/>
  </si>
  <si>
    <t>측정</t>
    <phoneticPr fontId="63" type="noConversion"/>
  </si>
  <si>
    <t>%</t>
    <phoneticPr fontId="63" type="noConversion"/>
  </si>
  <si>
    <t>비고</t>
    <phoneticPr fontId="63" type="noConversion"/>
  </si>
  <si>
    <t>상대습도(%)</t>
    <phoneticPr fontId="54" type="noConversion"/>
  </si>
  <si>
    <t>설치년도</t>
    <phoneticPr fontId="63" type="noConversion"/>
  </si>
  <si>
    <t>포화수증기압(kPa)</t>
    <phoneticPr fontId="54" type="noConversion"/>
  </si>
  <si>
    <t>냉각수</t>
    <phoneticPr fontId="63" type="noConversion"/>
  </si>
  <si>
    <t>입구온도(℃)</t>
    <phoneticPr fontId="63" type="noConversion"/>
  </si>
  <si>
    <t>-</t>
    <phoneticPr fontId="54" type="noConversion"/>
  </si>
  <si>
    <t>실제 수증기 분압(kPa)</t>
    <phoneticPr fontId="54" type="noConversion"/>
  </si>
  <si>
    <t>출구온도(℃)</t>
    <phoneticPr fontId="63" type="noConversion"/>
  </si>
  <si>
    <t>-</t>
    <phoneticPr fontId="54" type="noConversion"/>
  </si>
  <si>
    <t>절대습도(W, kg/kg)</t>
    <phoneticPr fontId="54" type="noConversion"/>
  </si>
  <si>
    <t>유량(LPM)</t>
    <phoneticPr fontId="63" type="noConversion"/>
  </si>
  <si>
    <r>
      <t>엔탈피(kJ/kg</t>
    </r>
    <r>
      <rPr>
        <vertAlign val="subscript"/>
        <sz val="11"/>
        <color rgb="FF000000"/>
        <rFont val="KoPub돋움체 Light"/>
        <family val="3"/>
        <charset val="129"/>
      </rPr>
      <t>DA</t>
    </r>
    <r>
      <rPr>
        <sz val="11"/>
        <color rgb="FF000000"/>
        <rFont val="KoPub돋움체 Light"/>
        <family val="1"/>
        <charset val="129"/>
      </rPr>
      <t>)</t>
    </r>
    <phoneticPr fontId="54" type="noConversion"/>
  </si>
  <si>
    <t>냉각열량
(kcal/h)</t>
    <phoneticPr fontId="63" type="noConversion"/>
  </si>
  <si>
    <r>
      <t>엔탈피(kcal/kg</t>
    </r>
    <r>
      <rPr>
        <vertAlign val="subscript"/>
        <sz val="11"/>
        <color rgb="FF000000"/>
        <rFont val="KoPub돋움체 Light"/>
        <family val="3"/>
        <charset val="129"/>
      </rPr>
      <t>DA</t>
    </r>
    <r>
      <rPr>
        <sz val="11"/>
        <color rgb="FF000000"/>
        <rFont val="KoPub돋움체 Light"/>
        <family val="1"/>
        <charset val="129"/>
      </rPr>
      <t>)</t>
    </r>
    <phoneticPr fontId="54" type="noConversion"/>
  </si>
  <si>
    <t>외기
조건</t>
    <phoneticPr fontId="63" type="noConversion"/>
  </si>
  <si>
    <t>온도(℃)</t>
    <phoneticPr fontId="63" type="noConversion"/>
  </si>
  <si>
    <t>-</t>
    <phoneticPr fontId="63" type="noConversion"/>
  </si>
  <si>
    <t>27.9 / 25.8</t>
    <phoneticPr fontId="63" type="noConversion"/>
  </si>
  <si>
    <t>건구/습구 온도</t>
    <phoneticPr fontId="63" type="noConversion"/>
  </si>
  <si>
    <t>습도(%)</t>
    <phoneticPr fontId="63" type="noConversion"/>
  </si>
  <si>
    <t>-</t>
    <phoneticPr fontId="63" type="noConversion"/>
  </si>
  <si>
    <t>엔탈피(kcal/kg)</t>
    <phoneticPr fontId="63" type="noConversion"/>
  </si>
  <si>
    <t>사진</t>
    <phoneticPr fontId="54" type="noConversion"/>
  </si>
  <si>
    <t>사진</t>
    <phoneticPr fontId="5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</si>
</sst>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1" formatCode="_-* #,##0_-;\-* #,##0_-;_-* &quot;-&quot;_-;_-@_-"/>
    <numFmt numFmtId="43" formatCode="_-* #,##0.00_-;\-* #,##0.00_-;_-* &quot;-&quot;??_-;_-@_-"/>
    <numFmt numFmtId="176" formatCode="0.0"/>
    <numFmt numFmtId="177" formatCode="#,###\ &quot;이하&quot;"/>
    <numFmt numFmtId="178" formatCode="#,###"/>
    <numFmt numFmtId="179" formatCode="#,##0.0"/>
    <numFmt numFmtId="180" formatCode="_-* #,##0.0_-;\-* #,##0.0_-;_-* &quot;-&quot;_-;_-@_-"/>
    <numFmt numFmtId="181" formatCode="#\ &quot;kg/h&quot;"/>
    <numFmt numFmtId="182" formatCode="#,##0_);[Red]\(#,##0\)"/>
    <numFmt numFmtId="183" formatCode="yyyy\.mm\.dd"/>
    <numFmt numFmtId="184" formatCode="0.0000"/>
    <numFmt numFmtId="185" formatCode="0.0%"/>
    <numFmt numFmtId="186" formatCode="#,##0.00_);[Red]\(#,##0.00\)"/>
    <numFmt numFmtId="187" formatCode="0.000"/>
    <numFmt numFmtId="188" formatCode="#,###.0"/>
    <numFmt numFmtId="189" formatCode="#,##0.000_ "/>
  </numFmts>
  <fonts count="126">
    <font>
      <sz val="11"/>
      <color rgb="FF000000"/>
      <name val="맑은 고딕"/>
    </font>
    <font>
      <sz val="11"/>
      <color rgb="FF000000"/>
      <name val="맑은 고딕"/>
      <family val="3"/>
      <charset val="129"/>
    </font>
    <font>
      <sz val="11"/>
      <color rgb="FF000000"/>
      <name val="KoPub돋움체 Light"/>
      <family val="1"/>
      <charset val="129"/>
    </font>
    <font>
      <sz val="10"/>
      <color rgb="FF000000"/>
      <name val="KoPub돋움체 Light"/>
      <family val="1"/>
      <charset val="129"/>
    </font>
    <font>
      <sz val="11"/>
      <color rgb="FFBFBFBF"/>
      <name val="KoPub돋움체 Light"/>
      <family val="1"/>
      <charset val="129"/>
    </font>
    <font>
      <sz val="8"/>
      <color rgb="FF000000"/>
      <name val="KoPub돋움체 Light"/>
      <family val="1"/>
      <charset val="129"/>
    </font>
    <font>
      <sz val="12"/>
      <color rgb="FF000000"/>
      <name val="KoPub돋움체 Light"/>
      <family val="1"/>
      <charset val="129"/>
    </font>
    <font>
      <sz val="9"/>
      <color rgb="FF000000"/>
      <name val="KoPub돋움체 Light"/>
      <family val="1"/>
      <charset val="129"/>
    </font>
    <font>
      <b/>
      <sz val="9"/>
      <color rgb="FF000000"/>
      <name val="KoPub돋움체 Light"/>
      <family val="1"/>
      <charset val="129"/>
    </font>
    <font>
      <sz val="16"/>
      <color rgb="FF000000"/>
      <name val="KoPub돋움체 Light"/>
      <family val="1"/>
      <charset val="129"/>
    </font>
    <font>
      <b/>
      <sz val="15"/>
      <color rgb="FF002060"/>
      <name val="KoPub돋움체 Light"/>
      <family val="1"/>
      <charset val="129"/>
    </font>
    <font>
      <sz val="13"/>
      <color rgb="FF000000"/>
      <name val="KoPub돋움체 Light"/>
      <family val="1"/>
      <charset val="129"/>
    </font>
    <font>
      <b/>
      <sz val="11"/>
      <color rgb="FF000000"/>
      <name val="KoPub돋움체 Light"/>
      <family val="1"/>
      <charset val="129"/>
    </font>
    <font>
      <sz val="11"/>
      <color rgb="FF000000"/>
      <name val="나눔스퀘어라운드 Regular"/>
      <family val="3"/>
      <charset val="129"/>
    </font>
    <font>
      <b/>
      <sz val="18"/>
      <color rgb="FF000000"/>
      <name val="KoPub돋움체 Light"/>
      <family val="1"/>
      <charset val="129"/>
    </font>
    <font>
      <b/>
      <sz val="18"/>
      <color rgb="FF000000"/>
      <name val="KoPub돋움체 Bold"/>
      <family val="1"/>
      <charset val="129"/>
    </font>
    <font>
      <sz val="11"/>
      <color rgb="FF000000"/>
      <name val="KoPub돋움체 Medium"/>
      <family val="1"/>
      <charset val="129"/>
    </font>
    <font>
      <sz val="11"/>
      <color rgb="FF000000"/>
      <name val="KoPub돋움체 Bold"/>
      <family val="1"/>
      <charset val="129"/>
    </font>
    <font>
      <b/>
      <sz val="12"/>
      <color rgb="FF000000"/>
      <name val="KoPub돋움체 Light"/>
      <family val="1"/>
      <charset val="129"/>
    </font>
    <font>
      <b/>
      <sz val="20"/>
      <color rgb="FF000000"/>
      <name val="KoPub돋움체 Light"/>
      <family val="1"/>
      <charset val="129"/>
    </font>
    <font>
      <b/>
      <sz val="13"/>
      <color rgb="FF000000"/>
      <name val="KoPub돋움체 Light"/>
      <family val="1"/>
      <charset val="129"/>
    </font>
    <font>
      <sz val="11"/>
      <color rgb="FFFF0000"/>
      <name val="KoPub돋움체 Light"/>
      <family val="1"/>
      <charset val="129"/>
    </font>
    <font>
      <b/>
      <sz val="13"/>
      <color rgb="FF000000"/>
      <name val="KoPub돋움체 Bold"/>
      <family val="1"/>
      <charset val="129"/>
    </font>
    <font>
      <b/>
      <sz val="11"/>
      <color rgb="FF2F5597"/>
      <name val="KoPub돋움체 Light"/>
      <family val="1"/>
      <charset val="129"/>
    </font>
    <font>
      <b/>
      <sz val="11"/>
      <color rgb="FF002060"/>
      <name val="KoPub돋움체 Light"/>
      <family val="1"/>
      <charset val="129"/>
    </font>
    <font>
      <b/>
      <sz val="16"/>
      <color rgb="FFFFFFFF"/>
      <name val="KoPub돋움체 Light"/>
      <family val="1"/>
      <charset val="129"/>
    </font>
    <font>
      <b/>
      <sz val="20"/>
      <color rgb="FF000000"/>
      <name val="KoPub돋움체 Bold"/>
      <family val="1"/>
      <charset val="129"/>
    </font>
    <font>
      <sz val="22"/>
      <color rgb="FF000000"/>
      <name val="KoPub돋움체 Bold"/>
      <family val="1"/>
      <charset val="129"/>
    </font>
    <font>
      <sz val="10"/>
      <color rgb="FF000000"/>
      <name val="KoPub돋움체 Bold"/>
      <family val="1"/>
      <charset val="129"/>
    </font>
    <font>
      <sz val="12"/>
      <color rgb="FF000000"/>
      <name val="KoPub돋움체 Bold"/>
      <family val="1"/>
      <charset val="129"/>
    </font>
    <font>
      <b/>
      <sz val="10"/>
      <color rgb="FF000000"/>
      <name val="KoPub돋움체 Light"/>
      <family val="1"/>
      <charset val="129"/>
    </font>
    <font>
      <sz val="12"/>
      <color rgb="FF000000"/>
      <name val="KoPub돋움체 Medium"/>
      <family val="1"/>
      <charset val="129"/>
    </font>
    <font>
      <b/>
      <sz val="16"/>
      <color rgb="FF000000"/>
      <name val="KoPub돋움체 Bold"/>
      <family val="1"/>
      <charset val="129"/>
    </font>
    <font>
      <sz val="10"/>
      <color rgb="FF000000"/>
      <name val="KoPub돋움체 Medium"/>
      <family val="1"/>
      <charset val="129"/>
    </font>
    <font>
      <sz val="16"/>
      <color rgb="FF000000"/>
      <name val="KoPub돋움체 Bold"/>
      <family val="1"/>
      <charset val="129"/>
    </font>
    <font>
      <b/>
      <sz val="16"/>
      <color rgb="FF000000"/>
      <name val="KoPub돋움체 Light"/>
      <family val="1"/>
      <charset val="129"/>
    </font>
    <font>
      <sz val="11"/>
      <color rgb="FF000000"/>
      <name val="Calibri"/>
      <family val="2"/>
    </font>
    <font>
      <vertAlign val="subscript"/>
      <sz val="8"/>
      <color rgb="FF000000"/>
      <name val="KoPub돋움체 Light"/>
      <family val="1"/>
      <charset val="129"/>
    </font>
    <font>
      <vertAlign val="superscript"/>
      <sz val="8"/>
      <color rgb="FF000000"/>
      <name val="KoPub돋움체 Light"/>
      <family val="1"/>
      <charset val="129"/>
    </font>
    <font>
      <sz val="11"/>
      <color rgb="FF999999"/>
      <name val="KoPub돋움체 Light"/>
      <family val="1"/>
      <charset val="129"/>
    </font>
    <font>
      <vertAlign val="subscript"/>
      <sz val="10"/>
      <color rgb="FF000000"/>
      <name val="KoPub돋움체 Light"/>
      <family val="1"/>
      <charset val="129"/>
    </font>
    <font>
      <vertAlign val="subscript"/>
      <sz val="11"/>
      <color rgb="FF000000"/>
      <name val="KoPub돋움체 Light"/>
      <family val="1"/>
      <charset val="129"/>
    </font>
    <font>
      <b/>
      <vertAlign val="subscript"/>
      <sz val="11"/>
      <color rgb="FF000000"/>
      <name val="KoPub돋움체 Light"/>
      <family val="1"/>
      <charset val="129"/>
    </font>
    <font>
      <sz val="11"/>
      <color rgb="FF000000"/>
      <name val="Segoe UI Symbol"/>
      <family val="2"/>
    </font>
    <font>
      <b/>
      <sz val="11"/>
      <color rgb="FF000000"/>
      <name val="맑은 고딕"/>
      <family val="3"/>
      <charset val="129"/>
    </font>
    <font>
      <vertAlign val="superscript"/>
      <sz val="11"/>
      <color rgb="FF000000"/>
      <name val="KoPub돋움체 Light"/>
      <family val="1"/>
      <charset val="129"/>
    </font>
    <font>
      <b/>
      <sz val="18"/>
      <color rgb="FF000000"/>
      <name val="맑은 고딕"/>
      <family val="3"/>
      <charset val="129"/>
    </font>
    <font>
      <b/>
      <sz val="10"/>
      <color rgb="FF000000"/>
      <name val="맑은 고딕"/>
      <family val="3"/>
      <charset val="129"/>
    </font>
    <font>
      <b/>
      <sz val="11"/>
      <color rgb="FF000000"/>
      <name val="나눔스퀘어라운드 Regular"/>
      <family val="3"/>
      <charset val="129"/>
    </font>
    <font>
      <vertAlign val="subscript"/>
      <sz val="9"/>
      <color rgb="FF000000"/>
      <name val="KoPub돋움체 Light"/>
      <family val="1"/>
      <charset val="129"/>
    </font>
    <font>
      <sz val="12"/>
      <color rgb="FFFF0000"/>
      <name val="KoPub돋움체 Light"/>
      <family val="1"/>
      <charset val="129"/>
    </font>
    <font>
      <vertAlign val="superscript"/>
      <sz val="9"/>
      <color rgb="FF000000"/>
      <name val="KoPub돋움체 Light"/>
      <family val="1"/>
      <charset val="129"/>
    </font>
    <font>
      <vertAlign val="superscript"/>
      <sz val="11"/>
      <color rgb="FF000000"/>
      <name val="KoPub돋움체 Medium"/>
      <family val="1"/>
      <charset val="129"/>
    </font>
    <font>
      <sz val="11"/>
      <color rgb="FF000000"/>
      <name val="맑은 고딕"/>
      <family val="3"/>
      <charset val="129"/>
    </font>
    <font>
      <sz val="8"/>
      <name val="돋움"/>
      <family val="3"/>
      <charset val="129"/>
    </font>
    <font>
      <sz val="11"/>
      <color rgb="FF000000"/>
      <name val="Calibri"/>
      <family val="1"/>
    </font>
    <font>
      <sz val="11"/>
      <color rgb="FFFF0000"/>
      <name val="나눔스퀘어라운드 Regular"/>
      <family val="3"/>
      <charset val="129"/>
    </font>
    <font>
      <sz val="10"/>
      <color rgb="FFFF0000"/>
      <name val="KoPub돋움체 Light"/>
      <family val="1"/>
      <charset val="129"/>
    </font>
    <font>
      <sz val="11"/>
      <name val="KoPub돋움체 Light"/>
      <family val="1"/>
      <charset val="129"/>
    </font>
    <font>
      <sz val="11"/>
      <name val="맑은 고딕"/>
      <family val="3"/>
      <charset val="129"/>
    </font>
    <font>
      <sz val="10"/>
      <name val="KoPub돋움체 Light"/>
      <family val="1"/>
      <charset val="129"/>
    </font>
    <font>
      <sz val="10"/>
      <name val="맑은 고딕"/>
      <family val="3"/>
      <charset val="129"/>
    </font>
    <font>
      <sz val="10"/>
      <name val="나눔스퀘어라운드 Regular"/>
      <family val="3"/>
      <charset val="129"/>
    </font>
    <font>
      <sz val="8"/>
      <name val="맑은 고딕"/>
      <family val="2"/>
      <charset val="129"/>
      <scheme val="minor"/>
    </font>
    <font>
      <sz val="11"/>
      <color theme="1"/>
      <name val="KoPub돋움체 Light"/>
      <family val="1"/>
      <charset val="129"/>
    </font>
    <font>
      <b/>
      <sz val="16"/>
      <color rgb="FF000000"/>
      <name val="KoPub돋움체 Medium"/>
      <family val="1"/>
      <charset val="129"/>
    </font>
    <font>
      <sz val="11"/>
      <color theme="1"/>
      <name val="KoPub돋움체 Medium"/>
      <family val="1"/>
      <charset val="129"/>
    </font>
    <font>
      <sz val="11"/>
      <color rgb="FFFF0000"/>
      <name val="맑은 고딕"/>
      <family val="3"/>
      <charset val="129"/>
    </font>
    <font>
      <sz val="9"/>
      <color theme="1"/>
      <name val="KoPub돋움체 Light"/>
      <family val="1"/>
      <charset val="129"/>
    </font>
    <font>
      <sz val="11"/>
      <color rgb="FFFF0000"/>
      <name val="KoPub돋움체 Medium"/>
      <family val="1"/>
      <charset val="129"/>
    </font>
    <font>
      <b/>
      <sz val="11"/>
      <color theme="1"/>
      <name val="KoPub돋움체 Light"/>
      <family val="1"/>
      <charset val="129"/>
    </font>
    <font>
      <b/>
      <sz val="9"/>
      <color indexed="81"/>
      <name val="돋움"/>
      <family val="3"/>
      <charset val="129"/>
    </font>
    <font>
      <b/>
      <sz val="9"/>
      <color indexed="81"/>
      <name val="Tahoma"/>
      <family val="2"/>
    </font>
    <font>
      <vertAlign val="superscript"/>
      <sz val="11"/>
      <color theme="1"/>
      <name val="KoPub돋움체 Light"/>
      <family val="1"/>
      <charset val="129"/>
    </font>
    <font>
      <vertAlign val="subscript"/>
      <sz val="11"/>
      <color theme="1"/>
      <name val="KoPub돋움체 Light"/>
      <family val="1"/>
      <charset val="129"/>
    </font>
    <font>
      <sz val="10"/>
      <color theme="1"/>
      <name val="KoPub돋움체 Light"/>
      <family val="1"/>
      <charset val="129"/>
    </font>
    <font>
      <b/>
      <sz val="16"/>
      <color theme="0"/>
      <name val="KoPub돋움체 Light"/>
      <family val="3"/>
      <charset val="129"/>
    </font>
    <font>
      <b/>
      <sz val="16"/>
      <color rgb="FF000000"/>
      <name val="KoPub돋움체 Light"/>
      <family val="3"/>
      <charset val="129"/>
    </font>
    <font>
      <b/>
      <sz val="16"/>
      <color rgb="FFFF0000"/>
      <name val="KoPub돋움체 Light"/>
      <family val="3"/>
      <charset val="129"/>
    </font>
    <font>
      <b/>
      <sz val="14"/>
      <color rgb="FF000000"/>
      <name val="KoPub돋움체 Light"/>
      <family val="3"/>
      <charset val="129"/>
    </font>
    <font>
      <b/>
      <sz val="16"/>
      <color theme="1"/>
      <name val="KoPub돋움체 Light"/>
      <family val="3"/>
      <charset val="129"/>
    </font>
    <font>
      <b/>
      <vertAlign val="superscript"/>
      <sz val="16"/>
      <color rgb="FF000000"/>
      <name val="KoPub돋움체 Light"/>
      <family val="3"/>
      <charset val="129"/>
    </font>
    <font>
      <vertAlign val="superscript"/>
      <sz val="11"/>
      <color rgb="FF000000"/>
      <name val="KoPub돋움체 Light"/>
      <family val="3"/>
      <charset val="129"/>
    </font>
    <font>
      <sz val="13"/>
      <color rgb="FF000000"/>
      <name val="KoPub돋움체 Light"/>
      <family val="3"/>
      <charset val="129"/>
    </font>
    <font>
      <sz val="12"/>
      <color theme="1"/>
      <name val="KoPub돋움체 Light"/>
      <family val="1"/>
      <charset val="129"/>
    </font>
    <font>
      <sz val="12"/>
      <color theme="1"/>
      <name val="KoPub돋움체 Light"/>
      <family val="3"/>
      <charset val="129"/>
    </font>
    <font>
      <sz val="10.5"/>
      <color rgb="FF000000"/>
      <name val="KoPub돋움체 Light"/>
      <family val="1"/>
      <charset val="129"/>
    </font>
    <font>
      <sz val="10.5"/>
      <color rgb="FF000000"/>
      <name val="KoPub돋움체 Light"/>
      <family val="3"/>
      <charset val="129"/>
    </font>
    <font>
      <sz val="10"/>
      <color rgb="FF000000"/>
      <name val="KoPub돋움체 Light"/>
      <family val="3"/>
      <charset val="129"/>
    </font>
    <font>
      <b/>
      <sz val="11"/>
      <color rgb="FFFF0000"/>
      <name val="KoPub돋움체 Light"/>
      <family val="3"/>
      <charset val="129"/>
    </font>
    <font>
      <b/>
      <sz val="13"/>
      <color rgb="FFFF0000"/>
      <name val="KoPub돋움체 Bold"/>
      <family val="1"/>
      <charset val="129"/>
    </font>
    <font>
      <sz val="11"/>
      <color rgb="FFFF0000"/>
      <name val="KoPub돋움체 Medium"/>
      <family val="3"/>
      <charset val="129"/>
    </font>
    <font>
      <sz val="11"/>
      <color rgb="FF000000"/>
      <name val="KoPub돋움체 Medium"/>
      <family val="3"/>
      <charset val="129"/>
    </font>
    <font>
      <sz val="10"/>
      <color rgb="FF000000"/>
      <name val="나눔스퀘어라운드 Light"/>
      <family val="3"/>
      <charset val="129"/>
    </font>
    <font>
      <sz val="16"/>
      <color rgb="FFFF0000"/>
      <name val="KoPub돋움체 Light"/>
      <family val="1"/>
      <charset val="129"/>
    </font>
    <font>
      <sz val="12"/>
      <color rgb="FFFF0000"/>
      <name val="KoPub돋움체 Light"/>
      <family val="3"/>
      <charset val="129"/>
    </font>
    <font>
      <b/>
      <sz val="13"/>
      <name val="KoPub돋움체 Light"/>
      <family val="1"/>
      <charset val="129"/>
    </font>
    <font>
      <sz val="11"/>
      <name val="KoPub돋움체 Light"/>
      <family val="3"/>
      <charset val="129"/>
    </font>
    <font>
      <b/>
      <sz val="11"/>
      <name val="KoPub돋움체 Light"/>
      <family val="3"/>
      <charset val="129"/>
    </font>
    <font>
      <b/>
      <sz val="13"/>
      <name val="KoPub돋움체 Bold"/>
      <family val="1"/>
      <charset val="129"/>
    </font>
    <font>
      <sz val="11"/>
      <color theme="1"/>
      <name val="KoPub돋움체 Light"/>
      <family val="3"/>
      <charset val="129"/>
    </font>
    <font>
      <b/>
      <sz val="13"/>
      <color theme="1"/>
      <name val="KoPub돋움체 Light"/>
      <family val="1"/>
      <charset val="129"/>
    </font>
    <font>
      <b/>
      <sz val="13"/>
      <color theme="1"/>
      <name val="KoPub돋움체 Bold"/>
      <family val="1"/>
      <charset val="129"/>
    </font>
    <font>
      <sz val="11"/>
      <color theme="2" tint="-9.9978637043366805E-2"/>
      <name val="KoPub돋움체 Light"/>
      <family val="1"/>
      <charset val="129"/>
    </font>
    <font>
      <sz val="11"/>
      <color theme="2" tint="-9.9978637043366805E-2"/>
      <name val="KoPub돋움체 Light"/>
      <family val="3"/>
      <charset val="129"/>
    </font>
    <font>
      <sz val="11"/>
      <color theme="1"/>
      <name val="맑은 고딕"/>
      <family val="3"/>
      <charset val="129"/>
    </font>
    <font>
      <b/>
      <sz val="11"/>
      <color theme="1"/>
      <name val="KoPub돋움체 Light"/>
      <family val="2"/>
      <charset val="129"/>
    </font>
    <font>
      <b/>
      <sz val="11"/>
      <color theme="1"/>
      <name val="Calibri"/>
      <family val="2"/>
    </font>
    <font>
      <b/>
      <sz val="11"/>
      <color theme="1"/>
      <name val="KoPub돋움체 Light"/>
      <family val="3"/>
      <charset val="129"/>
    </font>
    <font>
      <sz val="10"/>
      <color theme="1"/>
      <name val="KoPub돋움체 Light"/>
      <family val="3"/>
      <charset val="129"/>
    </font>
    <font>
      <sz val="11"/>
      <color theme="1"/>
      <name val="KoPub돋움체 Light"/>
      <family val="2"/>
      <charset val="129"/>
    </font>
    <font>
      <sz val="11"/>
      <color theme="1"/>
      <name val="Calibri"/>
      <family val="2"/>
    </font>
    <font>
      <vertAlign val="subscript"/>
      <sz val="11"/>
      <color theme="1"/>
      <name val="KoPub돋움체 Light"/>
      <family val="3"/>
      <charset val="129"/>
    </font>
    <font>
      <vertAlign val="superscript"/>
      <sz val="11"/>
      <color theme="1"/>
      <name val="KoPub돋움체 Medium"/>
      <family val="1"/>
      <charset val="129"/>
    </font>
    <font>
      <b/>
      <sz val="13"/>
      <color rgb="FF002060"/>
      <name val="KoPub돋움체 Light"/>
      <family val="3"/>
      <charset val="129"/>
    </font>
    <font>
      <b/>
      <sz val="13"/>
      <color theme="0"/>
      <name val="KoPub돋움체 Light"/>
      <family val="3"/>
      <charset val="129"/>
    </font>
    <font>
      <sz val="11"/>
      <color rgb="FFFF0000"/>
      <name val="KoPub돋움체 Light"/>
      <family val="3"/>
      <charset val="129"/>
    </font>
    <font>
      <vertAlign val="superscript"/>
      <sz val="11"/>
      <color theme="1"/>
      <name val="KoPub돋움체 Light"/>
      <family val="3"/>
      <charset val="129"/>
    </font>
    <font>
      <sz val="11"/>
      <color rgb="FF000000"/>
      <name val="KoPub돋움체 Light"/>
      <family val="3"/>
      <charset val="129"/>
    </font>
    <font>
      <sz val="16"/>
      <color rgb="FFFF0000"/>
      <name val="KoPub돋움체 Light"/>
      <family val="3"/>
      <charset val="129"/>
    </font>
    <font>
      <sz val="13"/>
      <color theme="1"/>
      <name val="KoPub돋움체 Light"/>
      <family val="1"/>
      <charset val="129"/>
    </font>
    <font>
      <vertAlign val="subscript"/>
      <sz val="11"/>
      <color rgb="FF000000"/>
      <name val="KoPub돋움체 Light"/>
      <family val="3"/>
      <charset val="129"/>
    </font>
    <font>
      <b/>
      <sz val="11"/>
      <name val="KoPub돋움체 Light"/>
      <family val="1"/>
      <charset val="129"/>
    </font>
    <font>
      <b/>
      <vertAlign val="subscript"/>
      <sz val="11"/>
      <color theme="1"/>
      <name val="KoPub돋움체 Light"/>
      <family val="3"/>
      <charset val="129"/>
    </font>
    <font>
      <sz val="11"/>
      <color theme="1"/>
      <name val="KoPub돋움체 Medium"/>
      <family val="3"/>
      <charset val="129"/>
    </font>
    <font>
      <sz val="13"/>
      <color theme="1"/>
      <name val="KoPub돋움체 Light"/>
      <family val="3"/>
      <charset val="129"/>
    </font>
  </fonts>
  <fills count="6">
    <fill>
      <patternFill patternType="none"/>
    </fill>
    <fill>
      <patternFill patternType="gray125"/>
    </fill>
    <fill>
      <patternFill patternType="solid">
        <fgColor rgb="FFDDEBF7"/>
        <bgColor indexed="64"/>
      </patternFill>
    </fill>
    <fill>
      <patternFill patternType="solid">
        <fgColor rgb="FFD9D9D9"/>
        <bgColor indexed="64"/>
      </patternFill>
    </fill>
    <fill>
      <patternFill patternType="solid">
        <fgColor theme="4" tint="0.79998168889431442"/>
        <bgColor indexed="64"/>
      </patternFill>
    </fill>
    <fill>
      <patternFill patternType="solid">
        <fgColor rgb="FF0070C0"/>
        <bgColor indexed="64"/>
      </patternFill>
    </fill>
  </fills>
  <borders count="334">
    <border>
      <left/>
      <right/>
      <top/>
      <bottom/>
      <diagonal/>
    </border>
    <border>
      <left style="thin">
        <color rgb="FF7F7F7F"/>
      </left>
      <right/>
      <top/>
      <bottom/>
      <diagonal/>
    </border>
    <border>
      <left/>
      <right style="thin">
        <color rgb="FF7F7F7F"/>
      </right>
      <top/>
      <bottom/>
      <diagonal/>
    </border>
    <border>
      <left/>
      <right style="thin">
        <color rgb="FF7F7F7F"/>
      </right>
      <top/>
      <bottom style="thin">
        <color rgb="FF7F7F7F"/>
      </bottom>
      <diagonal/>
    </border>
    <border>
      <left style="thin">
        <color rgb="FF7F7F7F"/>
      </left>
      <right/>
      <top/>
      <bottom style="thin">
        <color rgb="FF7F7F7F"/>
      </bottom>
      <diagonal/>
    </border>
    <border>
      <left/>
      <right/>
      <top/>
      <bottom style="thin">
        <color rgb="FF7F7F7F"/>
      </bottom>
      <diagonal/>
    </border>
    <border>
      <left style="thin">
        <color rgb="FF7F7F7F"/>
      </left>
      <right style="thin">
        <color rgb="FF7F7F7F"/>
      </right>
      <top style="thin">
        <color rgb="FF7F7F7F"/>
      </top>
      <bottom style="thin">
        <color rgb="FF7F7F7F"/>
      </bottom>
      <diagonal/>
    </border>
    <border>
      <left/>
      <right/>
      <top style="thin">
        <color rgb="FF7F7F7F"/>
      </top>
      <bottom/>
      <diagonal/>
    </border>
    <border>
      <left style="thin">
        <color rgb="FF7F7F7F"/>
      </left>
      <right/>
      <top style="thin">
        <color rgb="FF7F7F7F"/>
      </top>
      <bottom/>
      <diagonal/>
    </border>
    <border>
      <left/>
      <right style="thin">
        <color rgb="FF7F7F7F"/>
      </right>
      <top style="thin">
        <color rgb="FF7F7F7F"/>
      </top>
      <bottom/>
      <diagonal/>
    </border>
    <border>
      <left/>
      <right style="thin">
        <color rgb="FF000000"/>
      </right>
      <top/>
      <bottom/>
      <diagonal/>
    </border>
    <border>
      <left style="hair">
        <color rgb="FF000000"/>
      </left>
      <right style="thin">
        <color rgb="FF7F7F7F"/>
      </right>
      <top style="thin">
        <color rgb="FF7F7F7F"/>
      </top>
      <bottom style="hair">
        <color rgb="FF000000"/>
      </bottom>
      <diagonal/>
    </border>
    <border>
      <left style="hair">
        <color rgb="FF000000"/>
      </left>
      <right style="thin">
        <color rgb="FF7F7F7F"/>
      </right>
      <top style="hair">
        <color rgb="FF000000"/>
      </top>
      <bottom style="hair">
        <color rgb="FF000000"/>
      </bottom>
      <diagonal/>
    </border>
    <border>
      <left/>
      <right style="thin">
        <color rgb="FF7F7F7F"/>
      </right>
      <top style="hair">
        <color rgb="FF000000"/>
      </top>
      <bottom style="thin">
        <color rgb="FF7F7F7F"/>
      </bottom>
      <diagonal/>
    </border>
    <border>
      <left/>
      <right/>
      <top style="hair">
        <color rgb="FF000000"/>
      </top>
      <bottom style="hair">
        <color rgb="FF000000"/>
      </bottom>
      <diagonal/>
    </border>
    <border>
      <left style="hair">
        <color rgb="FF000000"/>
      </left>
      <right style="hair">
        <color rgb="FF000000"/>
      </right>
      <top style="thin">
        <color rgb="FF7F7F7F"/>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thin">
        <color rgb="FF7F7F7F"/>
      </bottom>
      <diagonal/>
    </border>
    <border>
      <left/>
      <right style="hair">
        <color rgb="FF000000"/>
      </right>
      <top style="thin">
        <color rgb="FF7F7F7F"/>
      </top>
      <bottom style="hair">
        <color rgb="FF000000"/>
      </bottom>
      <diagonal/>
    </border>
    <border>
      <left/>
      <right style="hair">
        <color rgb="FF000000"/>
      </right>
      <top style="hair">
        <color rgb="FF000000"/>
      </top>
      <bottom style="hair">
        <color rgb="FF000000"/>
      </bottom>
      <diagonal/>
    </border>
    <border>
      <left/>
      <right style="thin">
        <color rgb="FF7F7F7F"/>
      </right>
      <top style="thin">
        <color rgb="FF7F7F7F"/>
      </top>
      <bottom style="thin">
        <color rgb="FF7F7F7F"/>
      </bottom>
      <diagonal/>
    </border>
    <border>
      <left/>
      <right style="hair">
        <color rgb="FF000000"/>
      </right>
      <top style="hair">
        <color rgb="FF000000"/>
      </top>
      <bottom style="thin">
        <color rgb="FF7F7F7F"/>
      </bottom>
      <diagonal/>
    </border>
    <border>
      <left/>
      <right/>
      <top/>
      <bottom style="thin">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style="hair">
        <color rgb="FF000000"/>
      </top>
      <bottom style="hair">
        <color rgb="FF000000"/>
      </bottom>
      <diagonal/>
    </border>
    <border>
      <left/>
      <right style="thin">
        <color rgb="FF7F7F7F"/>
      </right>
      <top style="hair">
        <color rgb="FF000000"/>
      </top>
      <bottom style="hair">
        <color rgb="FF000000"/>
      </bottom>
      <diagonal/>
    </border>
    <border>
      <left style="thin">
        <color rgb="FF7F7F7F"/>
      </left>
      <right/>
      <top style="thin">
        <color rgb="FF7F7F7F"/>
      </top>
      <bottom style="hair">
        <color rgb="FF000000"/>
      </bottom>
      <diagonal/>
    </border>
    <border>
      <left/>
      <right/>
      <top style="thin">
        <color rgb="FF7F7F7F"/>
      </top>
      <bottom style="hair">
        <color rgb="FF000000"/>
      </bottom>
      <diagonal/>
    </border>
    <border>
      <left/>
      <right style="thin">
        <color rgb="FF7F7F7F"/>
      </right>
      <top style="thin">
        <color rgb="FF7F7F7F"/>
      </top>
      <bottom style="hair">
        <color rgb="FF000000"/>
      </bottom>
      <diagonal/>
    </border>
    <border>
      <left style="thin">
        <color rgb="FF7F7F7F"/>
      </left>
      <right/>
      <top style="hair">
        <color rgb="FF000000"/>
      </top>
      <bottom/>
      <diagonal/>
    </border>
    <border>
      <left/>
      <right/>
      <top style="hair">
        <color rgb="FF000000"/>
      </top>
      <bottom/>
      <diagonal/>
    </border>
    <border>
      <left/>
      <right style="thin">
        <color rgb="FF7F7F7F"/>
      </right>
      <top style="hair">
        <color rgb="FF000000"/>
      </top>
      <bottom/>
      <diagonal/>
    </border>
    <border>
      <left style="thin">
        <color rgb="FF7F7F7F"/>
      </left>
      <right/>
      <top style="hair">
        <color rgb="FF000000"/>
      </top>
      <bottom style="thin">
        <color rgb="FF7F7F7F"/>
      </bottom>
      <diagonal/>
    </border>
    <border>
      <left/>
      <right/>
      <top style="hair">
        <color rgb="FF000000"/>
      </top>
      <bottom style="thin">
        <color rgb="FF7F7F7F"/>
      </bottom>
      <diagonal/>
    </border>
    <border>
      <left style="thin">
        <color rgb="FF7F7F7F"/>
      </left>
      <right style="thin">
        <color indexed="64"/>
      </right>
      <top style="thin">
        <color rgb="FF7F7F7F"/>
      </top>
      <bottom style="thin">
        <color indexed="64"/>
      </bottom>
      <diagonal/>
    </border>
    <border>
      <left style="thin">
        <color indexed="64"/>
      </left>
      <right style="thin">
        <color rgb="FF7F7F7F"/>
      </right>
      <top style="thin">
        <color rgb="FF7F7F7F"/>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style="thin">
        <color rgb="FF7F7F7F"/>
      </left>
      <right style="thin">
        <color indexed="64"/>
      </right>
      <top style="thin">
        <color indexed="64"/>
      </top>
      <bottom/>
      <diagonal/>
    </border>
    <border>
      <left style="thin">
        <color indexed="64"/>
      </left>
      <right style="thin">
        <color rgb="FF7F7F7F"/>
      </right>
      <top style="thin">
        <color indexed="64"/>
      </top>
      <bottom/>
      <diagonal/>
    </border>
    <border>
      <left style="thin">
        <color rgb="FF7F7F7F"/>
      </left>
      <right style="thin">
        <color indexed="64"/>
      </right>
      <top style="thin">
        <color indexed="64"/>
      </top>
      <bottom style="thin">
        <color rgb="FF7F7F7F"/>
      </bottom>
      <diagonal/>
    </border>
    <border>
      <left style="thin">
        <color indexed="64"/>
      </left>
      <right style="thin">
        <color rgb="FF7F7F7F"/>
      </right>
      <top style="thin">
        <color indexed="64"/>
      </top>
      <bottom style="thin">
        <color rgb="FF7F7F7F"/>
      </bottom>
      <diagonal/>
    </border>
    <border>
      <left style="thin">
        <color rgb="FF7F7F7F"/>
      </left>
      <right style="thin">
        <color indexed="64"/>
      </right>
      <top style="thin">
        <color rgb="FF7F7F7F"/>
      </top>
      <bottom style="hair">
        <color indexed="64"/>
      </bottom>
      <diagonal/>
    </border>
    <border>
      <left style="thin">
        <color indexed="64"/>
      </left>
      <right style="thin">
        <color indexed="64"/>
      </right>
      <top style="thin">
        <color rgb="FF7F7F7F"/>
      </top>
      <bottom style="hair">
        <color indexed="64"/>
      </bottom>
      <diagonal/>
    </border>
    <border>
      <left style="thin">
        <color indexed="64"/>
      </left>
      <right style="thin">
        <color rgb="FF7F7F7F"/>
      </right>
      <top style="thin">
        <color rgb="FF7F7F7F"/>
      </top>
      <bottom style="hair">
        <color indexed="64"/>
      </bottom>
      <diagonal/>
    </border>
    <border>
      <left style="thin">
        <color rgb="FF7F7F7F"/>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rgb="FF7F7F7F"/>
      </right>
      <top style="hair">
        <color indexed="64"/>
      </top>
      <bottom style="hair">
        <color indexed="64"/>
      </bottom>
      <diagonal/>
    </border>
    <border>
      <left style="thin">
        <color rgb="FF7F7F7F"/>
      </left>
      <right style="thin">
        <color indexed="64"/>
      </right>
      <top style="hair">
        <color indexed="64"/>
      </top>
      <bottom style="thin">
        <color rgb="FF7F7F7F"/>
      </bottom>
      <diagonal/>
    </border>
    <border>
      <left style="thin">
        <color indexed="64"/>
      </left>
      <right style="thin">
        <color indexed="64"/>
      </right>
      <top style="hair">
        <color indexed="64"/>
      </top>
      <bottom style="thin">
        <color rgb="FF7F7F7F"/>
      </bottom>
      <diagonal/>
    </border>
    <border>
      <left style="thin">
        <color indexed="64"/>
      </left>
      <right style="thin">
        <color rgb="FF7F7F7F"/>
      </right>
      <top style="hair">
        <color indexed="64"/>
      </top>
      <bottom style="thin">
        <color rgb="FF7F7F7F"/>
      </bottom>
      <diagonal/>
    </border>
    <border>
      <left style="thin">
        <color rgb="FF7F7F7F"/>
      </left>
      <right style="thin">
        <color indexed="64"/>
      </right>
      <top style="thin">
        <color rgb="FF7F7F7F"/>
      </top>
      <bottom style="thin">
        <color rgb="FF7F7F7F"/>
      </bottom>
      <diagonal/>
    </border>
    <border>
      <left style="thin">
        <color indexed="64"/>
      </left>
      <right style="thin">
        <color indexed="64"/>
      </right>
      <top style="thin">
        <color rgb="FF7F7F7F"/>
      </top>
      <bottom style="thin">
        <color rgb="FF7F7F7F"/>
      </bottom>
      <diagonal/>
    </border>
    <border>
      <left style="thin">
        <color indexed="64"/>
      </left>
      <right style="thin">
        <color rgb="FF7F7F7F"/>
      </right>
      <top style="thin">
        <color rgb="FF7F7F7F"/>
      </top>
      <bottom style="thin">
        <color rgb="FF7F7F7F"/>
      </bottom>
      <diagonal/>
    </border>
    <border>
      <left style="thin">
        <color indexed="64"/>
      </left>
      <right style="thin">
        <color indexed="64"/>
      </right>
      <top style="thin">
        <color rgb="FF7F7F7F"/>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7F7F7F"/>
      </bottom>
      <diagonal/>
    </border>
    <border>
      <left/>
      <right/>
      <top/>
      <bottom style="medium">
        <color rgb="FFFFFFFF"/>
      </bottom>
      <diagonal/>
    </border>
    <border>
      <left style="medium">
        <color rgb="FFFFFFFF"/>
      </left>
      <right/>
      <top style="medium">
        <color rgb="FFFFFFFF"/>
      </top>
      <bottom style="medium">
        <color rgb="FF000000"/>
      </bottom>
      <diagonal/>
    </border>
    <border>
      <left/>
      <right/>
      <top style="medium">
        <color rgb="FFFFFFFF"/>
      </top>
      <bottom style="medium">
        <color rgb="FF000000"/>
      </bottom>
      <diagonal/>
    </border>
    <border>
      <left/>
      <right style="medium">
        <color rgb="FF000000"/>
      </right>
      <top style="medium">
        <color rgb="FFFFFFFF"/>
      </top>
      <bottom style="medium">
        <color rgb="FF000000"/>
      </bottom>
      <diagonal/>
    </border>
    <border>
      <left/>
      <right style="hair">
        <color rgb="FF000000"/>
      </right>
      <top style="thin">
        <color rgb="FF7F7F7F"/>
      </top>
      <bottom style="thin">
        <color rgb="FF7F7F7F"/>
      </bottom>
      <diagonal/>
    </border>
    <border>
      <left style="thin">
        <color rgb="FF7F7F7F"/>
      </left>
      <right style="hair">
        <color rgb="FF000000"/>
      </right>
      <top style="thin">
        <color rgb="FF7F7F7F"/>
      </top>
      <bottom style="hair">
        <color rgb="FF000000"/>
      </bottom>
      <diagonal/>
    </border>
    <border>
      <left style="hair">
        <color rgb="FF000000"/>
      </left>
      <right/>
      <top style="thin">
        <color rgb="FF7F7F7F"/>
      </top>
      <bottom style="hair">
        <color rgb="FF000000"/>
      </bottom>
      <diagonal/>
    </border>
    <border>
      <left style="thin">
        <color rgb="FF7F7F7F"/>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7F7F7F"/>
      </left>
      <right style="hair">
        <color rgb="FF000000"/>
      </right>
      <top style="hair">
        <color rgb="FF000000"/>
      </top>
      <bottom style="thin">
        <color rgb="FF7F7F7F"/>
      </bottom>
      <diagonal/>
    </border>
    <border>
      <left style="hair">
        <color rgb="FF000000"/>
      </left>
      <right/>
      <top style="hair">
        <color rgb="FF000000"/>
      </top>
      <bottom style="thin">
        <color rgb="FF7F7F7F"/>
      </bottom>
      <diagonal/>
    </border>
    <border>
      <left style="hair">
        <color rgb="FF000000"/>
      </left>
      <right style="thin">
        <color rgb="FF7F7F7F"/>
      </right>
      <top style="hair">
        <color rgb="FF000000"/>
      </top>
      <bottom style="thin">
        <color rgb="FF7F7F7F"/>
      </bottom>
      <diagonal/>
    </border>
    <border>
      <left/>
      <right style="hair">
        <color rgb="FF000000"/>
      </right>
      <top style="thin">
        <color rgb="FF7F7F7F"/>
      </top>
      <bottom/>
      <diagonal/>
    </border>
    <border>
      <left style="thin">
        <color rgb="FF7F7F7F"/>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right style="hair">
        <color rgb="FF000000"/>
      </right>
      <top style="hair">
        <color rgb="FF000000"/>
      </top>
      <bottom/>
      <diagonal/>
    </border>
    <border>
      <left/>
      <right style="hair">
        <color rgb="FF000000"/>
      </right>
      <top/>
      <bottom style="thin">
        <color rgb="FF7F7F7F"/>
      </bottom>
      <diagonal/>
    </border>
    <border>
      <left style="thin">
        <color rgb="FF7F7F7F"/>
      </left>
      <right style="hair">
        <color rgb="FF000000"/>
      </right>
      <top style="thin">
        <color rgb="FF7F7F7F"/>
      </top>
      <bottom style="thin">
        <color rgb="FF7F7F7F"/>
      </bottom>
      <diagonal/>
    </border>
    <border>
      <left style="hair">
        <color rgb="FF000000"/>
      </left>
      <right style="hair">
        <color rgb="FF000000"/>
      </right>
      <top style="thin">
        <color rgb="FF7F7F7F"/>
      </top>
      <bottom style="thin">
        <color rgb="FF7F7F7F"/>
      </bottom>
      <diagonal/>
    </border>
    <border>
      <left style="hair">
        <color rgb="FF000000"/>
      </left>
      <right/>
      <top style="thin">
        <color rgb="FF7F7F7F"/>
      </top>
      <bottom style="thin">
        <color rgb="FF7F7F7F"/>
      </bottom>
      <diagonal/>
    </border>
    <border>
      <left style="hair">
        <color rgb="FF000000"/>
      </left>
      <right style="thin">
        <color rgb="FF7F7F7F"/>
      </right>
      <top style="thin">
        <color rgb="FF7F7F7F"/>
      </top>
      <bottom style="thin">
        <color rgb="FF7F7F7F"/>
      </bottom>
      <diagonal/>
    </border>
    <border>
      <left style="hair">
        <color rgb="FF000000"/>
      </left>
      <right/>
      <top style="thin">
        <color rgb="FF7F7F7F"/>
      </top>
      <bottom/>
      <diagonal/>
    </border>
    <border>
      <left style="hair">
        <color rgb="FF000000"/>
      </left>
      <right/>
      <top/>
      <bottom style="hair">
        <color rgb="FF000000"/>
      </bottom>
      <diagonal/>
    </border>
    <border>
      <left style="hair">
        <color rgb="FF000000"/>
      </left>
      <right/>
      <top style="hair">
        <color rgb="FF000000"/>
      </top>
      <bottom/>
      <diagonal/>
    </border>
    <border>
      <left style="hair">
        <color rgb="FF000000"/>
      </left>
      <right/>
      <top/>
      <bottom style="thin">
        <color rgb="FF7F7F7F"/>
      </bottom>
      <diagonal/>
    </border>
    <border>
      <left/>
      <right style="thin">
        <color rgb="FF7F7F7F"/>
      </right>
      <top/>
      <bottom style="hair">
        <color rgb="FF000000"/>
      </bottom>
      <diagonal/>
    </border>
    <border>
      <left style="hair">
        <color rgb="FF000000"/>
      </left>
      <right/>
      <top/>
      <bottom/>
      <diagonal/>
    </border>
    <border>
      <left/>
      <right style="hair">
        <color rgb="FF000000"/>
      </right>
      <top/>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diagonal/>
    </border>
    <border>
      <left style="thin">
        <color rgb="FF7F7F7F"/>
      </left>
      <right style="thin">
        <color rgb="FF7F7F7F"/>
      </right>
      <top style="hair">
        <color rgb="FF000000"/>
      </top>
      <bottom style="hair">
        <color rgb="FF000000"/>
      </bottom>
      <diagonal/>
    </border>
    <border>
      <left style="thin">
        <color rgb="FF7F7F7F"/>
      </left>
      <right style="thin">
        <color rgb="FF7F7F7F"/>
      </right>
      <top style="thin">
        <color rgb="FF7F7F7F"/>
      </top>
      <bottom style="hair">
        <color rgb="FF000000"/>
      </bottom>
      <diagonal/>
    </border>
    <border>
      <left style="thin">
        <color rgb="FF7F7F7F"/>
      </left>
      <right style="thin">
        <color rgb="FF7F7F7F"/>
      </right>
      <top/>
      <bottom/>
      <diagonal/>
    </border>
    <border>
      <left style="thin">
        <color rgb="FF7F7F7F"/>
      </left>
      <right style="thin">
        <color rgb="FF7F7F7F"/>
      </right>
      <top style="hair">
        <color rgb="FF000000"/>
      </top>
      <bottom style="thin">
        <color rgb="FF7F7F7F"/>
      </bottom>
      <diagonal/>
    </border>
    <border>
      <left style="thin">
        <color rgb="FF7F7F7F"/>
      </left>
      <right/>
      <top style="thin">
        <color rgb="FF7F7F7F"/>
      </top>
      <bottom style="hair">
        <color rgb="FF7F7F7F"/>
      </bottom>
      <diagonal/>
    </border>
    <border>
      <left/>
      <right/>
      <top style="thin">
        <color rgb="FF7F7F7F"/>
      </top>
      <bottom style="hair">
        <color rgb="FF7F7F7F"/>
      </bottom>
      <diagonal/>
    </border>
    <border>
      <left/>
      <right style="thin">
        <color rgb="FF7F7F7F"/>
      </right>
      <top style="thin">
        <color rgb="FF7F7F7F"/>
      </top>
      <bottom style="hair">
        <color rgb="FF7F7F7F"/>
      </bottom>
      <diagonal/>
    </border>
    <border>
      <left style="thin">
        <color rgb="FF7F7F7F"/>
      </left>
      <right/>
      <top style="hair">
        <color rgb="FF7F7F7F"/>
      </top>
      <bottom style="hair">
        <color rgb="FF000000"/>
      </bottom>
      <diagonal/>
    </border>
    <border>
      <left/>
      <right/>
      <top style="hair">
        <color rgb="FF7F7F7F"/>
      </top>
      <bottom style="hair">
        <color rgb="FF000000"/>
      </bottom>
      <diagonal/>
    </border>
    <border>
      <left style="thin">
        <color rgb="FF7F7F7F"/>
      </left>
      <right style="thin">
        <color indexed="64"/>
      </right>
      <top style="thin">
        <color rgb="FF7F7F7F"/>
      </top>
      <bottom/>
      <diagonal/>
    </border>
    <border>
      <left style="thin">
        <color indexed="64"/>
      </left>
      <right style="thin">
        <color indexed="64"/>
      </right>
      <top style="thin">
        <color rgb="FF7F7F7F"/>
      </top>
      <bottom/>
      <diagonal/>
    </border>
    <border>
      <left style="thin">
        <color indexed="64"/>
      </left>
      <right style="thin">
        <color rgb="FF7F7F7F"/>
      </right>
      <top style="thin">
        <color rgb="FF7F7F7F"/>
      </top>
      <bottom/>
      <diagonal/>
    </border>
    <border>
      <left style="thin">
        <color rgb="FF7F7F7F"/>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rgb="FF7F7F7F"/>
      </right>
      <top/>
      <bottom style="hair">
        <color indexed="64"/>
      </bottom>
      <diagonal/>
    </border>
    <border>
      <left style="thin">
        <color rgb="FF7F7F7F"/>
      </left>
      <right style="thin">
        <color indexed="64"/>
      </right>
      <top style="hair">
        <color indexed="64"/>
      </top>
      <bottom style="hair">
        <color rgb="FF7F7F7F"/>
      </bottom>
      <diagonal/>
    </border>
    <border>
      <left style="thin">
        <color indexed="64"/>
      </left>
      <right style="thin">
        <color indexed="64"/>
      </right>
      <top style="hair">
        <color indexed="64"/>
      </top>
      <bottom style="hair">
        <color rgb="FF7F7F7F"/>
      </bottom>
      <diagonal/>
    </border>
    <border>
      <left style="thin">
        <color indexed="64"/>
      </left>
      <right style="thin">
        <color rgb="FF7F7F7F"/>
      </right>
      <top style="hair">
        <color indexed="64"/>
      </top>
      <bottom style="hair">
        <color rgb="FF7F7F7F"/>
      </bottom>
      <diagonal/>
    </border>
    <border>
      <left style="thin">
        <color rgb="FF7F7F7F"/>
      </left>
      <right style="thin">
        <color indexed="64"/>
      </right>
      <top style="hair">
        <color rgb="FF7F7F7F"/>
      </top>
      <bottom style="thin">
        <color rgb="FF7F7F7F"/>
      </bottom>
      <diagonal/>
    </border>
    <border>
      <left style="thin">
        <color indexed="64"/>
      </left>
      <right style="thin">
        <color indexed="64"/>
      </right>
      <top style="hair">
        <color rgb="FF7F7F7F"/>
      </top>
      <bottom style="thin">
        <color rgb="FF7F7F7F"/>
      </bottom>
      <diagonal/>
    </border>
    <border>
      <left style="thin">
        <color indexed="64"/>
      </left>
      <right style="thin">
        <color rgb="FF7F7F7F"/>
      </right>
      <top style="hair">
        <color rgb="FF7F7F7F"/>
      </top>
      <bottom style="thin">
        <color rgb="FF7F7F7F"/>
      </bottom>
      <diagonal/>
    </border>
    <border>
      <left style="thin">
        <color rgb="FF7F7F7F"/>
      </left>
      <right/>
      <top style="hair">
        <color rgb="FF7F7F7F"/>
      </top>
      <bottom/>
      <diagonal/>
    </border>
    <border>
      <left/>
      <right/>
      <top style="hair">
        <color rgb="FF7F7F7F"/>
      </top>
      <bottom/>
      <diagonal/>
    </border>
    <border>
      <left/>
      <right style="thin">
        <color rgb="FF7F7F7F"/>
      </right>
      <top style="hair">
        <color rgb="FF7F7F7F"/>
      </top>
      <bottom/>
      <diagonal/>
    </border>
    <border>
      <left style="thin">
        <color rgb="FF7F7F7F"/>
      </left>
      <right/>
      <top style="hair">
        <color rgb="FF7F7F7F"/>
      </top>
      <bottom style="hair">
        <color rgb="FF7F7F7F"/>
      </bottom>
      <diagonal/>
    </border>
    <border>
      <left/>
      <right/>
      <top style="hair">
        <color rgb="FF7F7F7F"/>
      </top>
      <bottom style="hair">
        <color rgb="FF7F7F7F"/>
      </bottom>
      <diagonal/>
    </border>
    <border>
      <left/>
      <right style="thin">
        <color rgb="FF7F7F7F"/>
      </right>
      <top style="hair">
        <color rgb="FF7F7F7F"/>
      </top>
      <bottom style="hair">
        <color rgb="FF7F7F7F"/>
      </bottom>
      <diagonal/>
    </border>
    <border>
      <left style="thin">
        <color rgb="FF7F7F7F"/>
      </left>
      <right/>
      <top/>
      <bottom style="hair">
        <color rgb="FF7F7F7F"/>
      </bottom>
      <diagonal/>
    </border>
    <border>
      <left/>
      <right/>
      <top/>
      <bottom style="hair">
        <color rgb="FF7F7F7F"/>
      </bottom>
      <diagonal/>
    </border>
    <border>
      <left/>
      <right style="thin">
        <color rgb="FF7F7F7F"/>
      </right>
      <top/>
      <bottom style="hair">
        <color rgb="FF7F7F7F"/>
      </bottom>
      <diagonal/>
    </border>
    <border>
      <left style="thin">
        <color rgb="FF7F7F7F"/>
      </left>
      <right/>
      <top style="hair">
        <color rgb="FF7F7F7F"/>
      </top>
      <bottom style="thin">
        <color rgb="FF7F7F7F"/>
      </bottom>
      <diagonal/>
    </border>
    <border>
      <left/>
      <right/>
      <top style="hair">
        <color rgb="FF7F7F7F"/>
      </top>
      <bottom style="thin">
        <color rgb="FF7F7F7F"/>
      </bottom>
      <diagonal/>
    </border>
    <border>
      <left/>
      <right style="thin">
        <color rgb="FF7F7F7F"/>
      </right>
      <top style="hair">
        <color rgb="FF7F7F7F"/>
      </top>
      <bottom style="thin">
        <color rgb="FF7F7F7F"/>
      </bottom>
      <diagonal/>
    </border>
    <border>
      <left style="thin">
        <color rgb="FF7F7F7F"/>
      </left>
      <right style="thin">
        <color indexed="64"/>
      </right>
      <top/>
      <bottom style="thin">
        <color rgb="FF7F7F7F"/>
      </bottom>
      <diagonal/>
    </border>
    <border>
      <left style="thin">
        <color indexed="64"/>
      </left>
      <right style="thin">
        <color indexed="64"/>
      </right>
      <top/>
      <bottom style="thin">
        <color rgb="FF7F7F7F"/>
      </bottom>
      <diagonal/>
    </border>
    <border>
      <left style="thin">
        <color indexed="64"/>
      </left>
      <right style="thin">
        <color rgb="FF7F7F7F"/>
      </right>
      <top/>
      <bottom style="thin">
        <color rgb="FF7F7F7F"/>
      </bottom>
      <diagonal/>
    </border>
    <border>
      <left style="thin">
        <color rgb="FF7F7F7F"/>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rgb="FF7F7F7F"/>
      </right>
      <top style="hair">
        <color indexed="64"/>
      </top>
      <bottom/>
      <diagonal/>
    </border>
    <border>
      <left style="thin">
        <color rgb="FF7F7F7F"/>
      </left>
      <right style="thin">
        <color indexed="64"/>
      </right>
      <top/>
      <bottom/>
      <diagonal/>
    </border>
    <border>
      <left style="thin">
        <color indexed="64"/>
      </left>
      <right style="thin">
        <color indexed="64"/>
      </right>
      <top/>
      <bottom/>
      <diagonal/>
    </border>
    <border>
      <left style="thin">
        <color indexed="64"/>
      </left>
      <right style="thin">
        <color rgb="FF7F7F7F"/>
      </right>
      <top/>
      <bottom/>
      <diagonal/>
    </border>
    <border>
      <left style="thin">
        <color rgb="FF7F7F7F"/>
      </left>
      <right/>
      <top/>
      <bottom style="hair">
        <color indexed="64"/>
      </bottom>
      <diagonal/>
    </border>
    <border>
      <left/>
      <right/>
      <top/>
      <bottom style="hair">
        <color indexed="64"/>
      </bottom>
      <diagonal/>
    </border>
    <border>
      <left/>
      <right style="thin">
        <color rgb="FF7F7F7F"/>
      </right>
      <top/>
      <bottom style="hair">
        <color indexed="64"/>
      </bottom>
      <diagonal/>
    </border>
    <border>
      <left/>
      <right style="thin">
        <color indexed="64"/>
      </right>
      <top/>
      <bottom/>
      <diagonal/>
    </border>
    <border>
      <left style="thin">
        <color rgb="FF7F7F7F"/>
      </left>
      <right style="thin">
        <color indexed="64"/>
      </right>
      <top style="thin">
        <color rgb="FF7F7F7F"/>
      </top>
      <bottom style="hair">
        <color rgb="FF7F7F7F"/>
      </bottom>
      <diagonal/>
    </border>
    <border>
      <left style="thin">
        <color indexed="64"/>
      </left>
      <right style="thin">
        <color indexed="64"/>
      </right>
      <top style="thin">
        <color rgb="FF7F7F7F"/>
      </top>
      <bottom style="hair">
        <color rgb="FF7F7F7F"/>
      </bottom>
      <diagonal/>
    </border>
    <border>
      <left style="thin">
        <color indexed="64"/>
      </left>
      <right style="thin">
        <color rgb="FF7F7F7F"/>
      </right>
      <top style="thin">
        <color rgb="FF7F7F7F"/>
      </top>
      <bottom style="hair">
        <color rgb="FF7F7F7F"/>
      </bottom>
      <diagonal/>
    </border>
    <border>
      <left style="thin">
        <color rgb="FF7F7F7F"/>
      </left>
      <right style="thin">
        <color indexed="64"/>
      </right>
      <top style="hair">
        <color rgb="FF7F7F7F"/>
      </top>
      <bottom style="hair">
        <color indexed="64"/>
      </bottom>
      <diagonal/>
    </border>
    <border>
      <left style="thin">
        <color indexed="64"/>
      </left>
      <right style="thin">
        <color indexed="64"/>
      </right>
      <top style="hair">
        <color rgb="FF7F7F7F"/>
      </top>
      <bottom style="hair">
        <color indexed="64"/>
      </bottom>
      <diagonal/>
    </border>
    <border>
      <left style="thin">
        <color indexed="64"/>
      </left>
      <right style="thin">
        <color rgb="FF7F7F7F"/>
      </right>
      <top style="hair">
        <color rgb="FF7F7F7F"/>
      </top>
      <bottom style="hair">
        <color indexed="64"/>
      </bottom>
      <diagonal/>
    </border>
    <border>
      <left style="thin">
        <color rgb="FF7F7F7F"/>
      </left>
      <right style="thin">
        <color indexed="64"/>
      </right>
      <top style="hair">
        <color rgb="FF7F7F7F"/>
      </top>
      <bottom style="hair">
        <color rgb="FF7F7F7F"/>
      </bottom>
      <diagonal/>
    </border>
    <border>
      <left style="thin">
        <color indexed="64"/>
      </left>
      <right style="thin">
        <color indexed="64"/>
      </right>
      <top style="hair">
        <color rgb="FF7F7F7F"/>
      </top>
      <bottom style="hair">
        <color rgb="FF7F7F7F"/>
      </bottom>
      <diagonal/>
    </border>
    <border>
      <left style="thin">
        <color indexed="64"/>
      </left>
      <right style="thin">
        <color rgb="FF7F7F7F"/>
      </right>
      <top style="hair">
        <color rgb="FF7F7F7F"/>
      </top>
      <bottom style="hair">
        <color rgb="FF7F7F7F"/>
      </bottom>
      <diagonal/>
    </border>
    <border>
      <left style="thin">
        <color rgb="FF7F7F7F"/>
      </left>
      <right style="thin">
        <color rgb="FF7F7F7F"/>
      </right>
      <top style="thin">
        <color rgb="FF7F7F7F"/>
      </top>
      <bottom style="double">
        <color rgb="FF7F7F7F"/>
      </bottom>
      <diagonal/>
    </border>
    <border>
      <left style="thin">
        <color rgb="FF7F7F7F"/>
      </left>
      <right style="thin">
        <color rgb="FF7F7F7F"/>
      </right>
      <top style="double">
        <color rgb="FF7F7F7F"/>
      </top>
      <bottom style="hair">
        <color rgb="FF7F7F7F"/>
      </bottom>
      <diagonal/>
    </border>
    <border>
      <left style="thin">
        <color rgb="FF7F7F7F"/>
      </left>
      <right style="thin">
        <color rgb="FF7F7F7F"/>
      </right>
      <top style="hair">
        <color rgb="FF7F7F7F"/>
      </top>
      <bottom style="hair">
        <color rgb="FF7F7F7F"/>
      </bottom>
      <diagonal/>
    </border>
    <border>
      <left style="thin">
        <color rgb="FF7F7F7F"/>
      </left>
      <right style="thin">
        <color rgb="FF7F7F7F"/>
      </right>
      <top style="hair">
        <color rgb="FF7F7F7F"/>
      </top>
      <bottom style="thin">
        <color rgb="FF7F7F7F"/>
      </bottom>
      <diagonal/>
    </border>
    <border>
      <left style="thin">
        <color rgb="FF7F7F7F"/>
      </left>
      <right style="thin">
        <color rgb="FF7F7F7F"/>
      </right>
      <top style="thin">
        <color rgb="FF7F7F7F"/>
      </top>
      <bottom style="hair">
        <color rgb="FF7F7F7F"/>
      </bottom>
      <diagonal/>
    </border>
    <border>
      <left style="thin">
        <color rgb="FF7F7F7F"/>
      </left>
      <right/>
      <top style="thin">
        <color rgb="FF7F7F7F"/>
      </top>
      <bottom style="medium">
        <color rgb="FF7F7F7F"/>
      </bottom>
      <diagonal/>
    </border>
    <border>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rgb="FF7F7F7F"/>
      </top>
      <bottom/>
      <diagonal/>
    </border>
    <border>
      <left style="thin">
        <color theme="1" tint="0.499984740745262"/>
      </left>
      <right/>
      <top/>
      <bottom style="thin">
        <color rgb="FF7F7F7F"/>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rgb="FF7F7F7F"/>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style="thin">
        <color theme="1" tint="0.499984740745262"/>
      </left>
      <right/>
      <top style="thin">
        <color theme="1" tint="0.499984740745262"/>
      </top>
      <bottom style="hair">
        <color theme="1" tint="0.499984740745262"/>
      </bottom>
      <diagonal/>
    </border>
    <border>
      <left/>
      <right/>
      <top style="thin">
        <color theme="1" tint="0.499984740745262"/>
      </top>
      <bottom style="hair">
        <color theme="1" tint="0.499984740745262"/>
      </bottom>
      <diagonal/>
    </border>
    <border>
      <left/>
      <right style="thin">
        <color theme="1" tint="0.499984740745262"/>
      </right>
      <top style="thin">
        <color theme="1" tint="0.499984740745262"/>
      </top>
      <bottom style="hair">
        <color theme="1" tint="0.499984740745262"/>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hair">
        <color theme="1" tint="0.499984740745262"/>
      </top>
      <bottom style="thin">
        <color theme="1" tint="0.499984740745262"/>
      </bottom>
      <diagonal/>
    </border>
    <border>
      <left style="thin">
        <color theme="1" tint="0.499984740745262"/>
      </left>
      <right/>
      <top style="hair">
        <color theme="1" tint="0.499984740745262"/>
      </top>
      <bottom style="thin">
        <color theme="1" tint="0.499984740745262"/>
      </bottom>
      <diagonal/>
    </border>
    <border>
      <left/>
      <right style="thin">
        <color theme="1" tint="0.499984740745262"/>
      </right>
      <top style="hair">
        <color theme="1" tint="0.499984740745262"/>
      </top>
      <bottom style="thin">
        <color theme="1" tint="0.499984740745262"/>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style="thin">
        <color rgb="FF7F7F7F"/>
      </top>
      <bottom style="thin">
        <color rgb="FF7F7F7F"/>
      </bottom>
      <diagonal/>
    </border>
    <border>
      <left style="thin">
        <color theme="1" tint="0.499984740745262"/>
      </left>
      <right style="hair">
        <color theme="1" tint="0.499984740745262"/>
      </right>
      <top style="thin">
        <color theme="1" tint="0.499984740745262"/>
      </top>
      <bottom style="hair">
        <color theme="1" tint="0.499984740745262"/>
      </bottom>
      <diagonal/>
    </border>
    <border>
      <left style="hair">
        <color theme="1" tint="0.499984740745262"/>
      </left>
      <right style="hair">
        <color theme="1" tint="0.499984740745262"/>
      </right>
      <top style="thin">
        <color theme="1" tint="0.499984740745262"/>
      </top>
      <bottom style="hair">
        <color theme="1" tint="0.499984740745262"/>
      </bottom>
      <diagonal/>
    </border>
    <border>
      <left style="hair">
        <color theme="1" tint="0.499984740745262"/>
      </left>
      <right style="thin">
        <color theme="1" tint="0.499984740745262"/>
      </right>
      <top style="thin">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right style="thin">
        <color theme="1" tint="0.499984740745262"/>
      </right>
      <top style="hair">
        <color theme="1" tint="0.499984740745262"/>
      </top>
      <bottom style="hair">
        <color theme="1" tint="0.499984740745262"/>
      </bottom>
      <diagonal/>
    </border>
    <border>
      <left style="thin">
        <color rgb="FF7F7F7F"/>
      </left>
      <right/>
      <top style="thin">
        <color theme="1" tint="0.499984740745262"/>
      </top>
      <bottom/>
      <diagonal/>
    </border>
    <border>
      <left/>
      <right style="thin">
        <color theme="1" tint="0.499984740745262"/>
      </right>
      <top/>
      <bottom style="thin">
        <color rgb="FF7F7F7F"/>
      </bottom>
      <diagonal/>
    </border>
    <border>
      <left/>
      <right/>
      <top style="hair">
        <color theme="1" tint="0.499984740745262"/>
      </top>
      <bottom style="thin">
        <color theme="1" tint="0.499984740745262"/>
      </bottom>
      <diagonal/>
    </border>
    <border>
      <left style="thin">
        <color theme="1" tint="0.499984740745262"/>
      </left>
      <right/>
      <top style="thin">
        <color rgb="FF7F7F7F"/>
      </top>
      <bottom style="hair">
        <color theme="1" tint="0.499984740745262"/>
      </bottom>
      <diagonal/>
    </border>
    <border>
      <left/>
      <right style="thin">
        <color theme="1" tint="0.499984740745262"/>
      </right>
      <top style="thin">
        <color rgb="FF7F7F7F"/>
      </top>
      <bottom style="hair">
        <color theme="1" tint="0.499984740745262"/>
      </bottom>
      <diagonal/>
    </border>
    <border>
      <left/>
      <right/>
      <top style="thin">
        <color rgb="FF7F7F7F"/>
      </top>
      <bottom style="hair">
        <color theme="1" tint="0.499984740745262"/>
      </bottom>
      <diagonal/>
    </border>
    <border>
      <left/>
      <right style="thin">
        <color theme="1" tint="0.499984740745262"/>
      </right>
      <top style="thin">
        <color rgb="FF7F7F7F"/>
      </top>
      <bottom/>
      <diagonal/>
    </border>
    <border>
      <left style="thin">
        <color rgb="FF7F7F7F"/>
      </left>
      <right style="hair">
        <color rgb="FF7F7F7F"/>
      </right>
      <top style="hair">
        <color rgb="FF7F7F7F"/>
      </top>
      <bottom style="hair">
        <color rgb="FF7F7F7F"/>
      </bottom>
      <diagonal/>
    </border>
    <border>
      <left style="hair">
        <color rgb="FF7F7F7F"/>
      </left>
      <right style="hair">
        <color rgb="FF7F7F7F"/>
      </right>
      <top style="hair">
        <color rgb="FF7F7F7F"/>
      </top>
      <bottom style="hair">
        <color rgb="FF7F7F7F"/>
      </bottom>
      <diagonal/>
    </border>
    <border>
      <left style="hair">
        <color rgb="FF7F7F7F"/>
      </left>
      <right style="thin">
        <color rgb="FF7F7F7F"/>
      </right>
      <top style="hair">
        <color rgb="FF7F7F7F"/>
      </top>
      <bottom style="hair">
        <color rgb="FF7F7F7F"/>
      </bottom>
      <diagonal/>
    </border>
    <border>
      <left style="hair">
        <color rgb="FF7F7F7F"/>
      </left>
      <right/>
      <top style="hair">
        <color rgb="FF7F7F7F"/>
      </top>
      <bottom style="hair">
        <color rgb="FF7F7F7F"/>
      </bottom>
      <diagonal/>
    </border>
    <border>
      <left style="thin">
        <color theme="1" tint="0.499984740745262"/>
      </left>
      <right/>
      <top/>
      <bottom style="hair">
        <color theme="1" tint="0.499984740745262"/>
      </bottom>
      <diagonal/>
    </border>
    <border>
      <left/>
      <right/>
      <top/>
      <bottom style="hair">
        <color theme="1" tint="0.499984740745262"/>
      </bottom>
      <diagonal/>
    </border>
    <border>
      <left/>
      <right style="thin">
        <color theme="1" tint="0.499984740745262"/>
      </right>
      <top/>
      <bottom style="hair">
        <color theme="1" tint="0.499984740745262"/>
      </bottom>
      <diagonal/>
    </border>
    <border>
      <left style="thin">
        <color theme="1" tint="0.499984740745262"/>
      </left>
      <right/>
      <top style="hair">
        <color theme="1" tint="0.499984740745262"/>
      </top>
      <bottom/>
      <diagonal/>
    </border>
    <border>
      <left/>
      <right/>
      <top style="hair">
        <color theme="1" tint="0.499984740745262"/>
      </top>
      <bottom/>
      <diagonal/>
    </border>
    <border>
      <left/>
      <right style="thin">
        <color theme="1" tint="0.499984740745262"/>
      </right>
      <top style="hair">
        <color theme="1" tint="0.499984740745262"/>
      </top>
      <bottom/>
      <diagonal/>
    </border>
    <border>
      <left style="thin">
        <color rgb="FF7F7F7F"/>
      </left>
      <right style="thin">
        <color rgb="FF7F7F7F"/>
      </right>
      <top style="thin">
        <color rgb="FF7F7F7F"/>
      </top>
      <bottom style="thin">
        <color theme="1" tint="0.499984740745262"/>
      </bottom>
      <diagonal/>
    </border>
    <border>
      <left style="thin">
        <color theme="1" tint="0.499984740745262"/>
      </left>
      <right style="thin">
        <color rgb="FF7F7F7F"/>
      </right>
      <top style="thin">
        <color theme="1" tint="0.499984740745262"/>
      </top>
      <bottom style="thin">
        <color rgb="FF7F7F7F"/>
      </bottom>
      <diagonal/>
    </border>
    <border>
      <left style="thin">
        <color rgb="FF7F7F7F"/>
      </left>
      <right style="thin">
        <color rgb="FF7F7F7F"/>
      </right>
      <top style="thin">
        <color theme="1" tint="0.499984740745262"/>
      </top>
      <bottom style="thin">
        <color rgb="FF7F7F7F"/>
      </bottom>
      <diagonal/>
    </border>
    <border>
      <left style="thin">
        <color rgb="FF7F7F7F"/>
      </left>
      <right style="thin">
        <color theme="1" tint="0.499984740745262"/>
      </right>
      <top style="thin">
        <color theme="1" tint="0.499984740745262"/>
      </top>
      <bottom style="thin">
        <color rgb="FF7F7F7F"/>
      </bottom>
      <diagonal/>
    </border>
    <border>
      <left style="thin">
        <color theme="1" tint="0.499984740745262"/>
      </left>
      <right style="thin">
        <color rgb="FF7F7F7F"/>
      </right>
      <top style="thin">
        <color rgb="FF7F7F7F"/>
      </top>
      <bottom style="thin">
        <color rgb="FF7F7F7F"/>
      </bottom>
      <diagonal/>
    </border>
    <border>
      <left style="thin">
        <color rgb="FF7F7F7F"/>
      </left>
      <right style="thin">
        <color theme="1" tint="0.499984740745262"/>
      </right>
      <top style="thin">
        <color rgb="FF7F7F7F"/>
      </top>
      <bottom style="hair">
        <color rgb="FF000000"/>
      </bottom>
      <diagonal/>
    </border>
    <border>
      <left style="thin">
        <color rgb="FF7F7F7F"/>
      </left>
      <right style="thin">
        <color theme="1" tint="0.499984740745262"/>
      </right>
      <top style="hair">
        <color rgb="FF000000"/>
      </top>
      <bottom style="hair">
        <color rgb="FF000000"/>
      </bottom>
      <diagonal/>
    </border>
    <border>
      <left style="thin">
        <color rgb="FF7F7F7F"/>
      </left>
      <right style="thin">
        <color theme="1" tint="0.499984740745262"/>
      </right>
      <top style="hair">
        <color rgb="FF000000"/>
      </top>
      <bottom style="thin">
        <color rgb="FF7F7F7F"/>
      </bottom>
      <diagonal/>
    </border>
    <border>
      <left style="thin">
        <color rgb="FF7F7F7F"/>
      </left>
      <right style="thin">
        <color theme="1" tint="0.499984740745262"/>
      </right>
      <top style="thin">
        <color rgb="FF7F7F7F"/>
      </top>
      <bottom style="thin">
        <color rgb="FF7F7F7F"/>
      </bottom>
      <diagonal/>
    </border>
    <border>
      <left style="thin">
        <color rgb="FF7F7F7F"/>
      </left>
      <right style="thin">
        <color theme="1" tint="0.499984740745262"/>
      </right>
      <top style="thin">
        <color rgb="FF7F7F7F"/>
      </top>
      <bottom/>
      <diagonal/>
    </border>
    <border>
      <left style="thin">
        <color rgb="FF7F7F7F"/>
      </left>
      <right style="thin">
        <color theme="1" tint="0.499984740745262"/>
      </right>
      <top/>
      <bottom style="thin">
        <color rgb="FF7F7F7F"/>
      </bottom>
      <diagonal/>
    </border>
    <border>
      <left style="thin">
        <color theme="1" tint="0.499984740745262"/>
      </left>
      <right style="thin">
        <color rgb="FF7F7F7F"/>
      </right>
      <top style="thin">
        <color rgb="FF7F7F7F"/>
      </top>
      <bottom style="thin">
        <color theme="1" tint="0.499984740745262"/>
      </bottom>
      <diagonal/>
    </border>
    <border>
      <left style="thin">
        <color rgb="FF7F7F7F"/>
      </left>
      <right style="thin">
        <color theme="1" tint="0.499984740745262"/>
      </right>
      <top style="thin">
        <color rgb="FF7F7F7F"/>
      </top>
      <bottom style="thin">
        <color theme="1" tint="0.499984740745262"/>
      </bottom>
      <diagonal/>
    </border>
    <border>
      <left style="thin">
        <color theme="1" tint="0.499984740745262"/>
      </left>
      <right style="thin">
        <color rgb="FF7F7F7F"/>
      </right>
      <top style="thin">
        <color rgb="FF7F7F7F"/>
      </top>
      <bottom/>
      <diagonal/>
    </border>
    <border>
      <left style="thin">
        <color theme="1" tint="0.499984740745262"/>
      </left>
      <right style="thin">
        <color rgb="FF7F7F7F"/>
      </right>
      <top/>
      <bottom/>
      <diagonal/>
    </border>
    <border>
      <left style="thin">
        <color rgb="FF7F7F7F"/>
      </left>
      <right style="thin">
        <color theme="1" tint="0.499984740745262"/>
      </right>
      <top/>
      <bottom/>
      <diagonal/>
    </border>
    <border>
      <left style="thin">
        <color theme="1" tint="0.499984740745262"/>
      </left>
      <right style="thin">
        <color rgb="FF7F7F7F"/>
      </right>
      <top/>
      <bottom style="thin">
        <color theme="1" tint="0.499984740745262"/>
      </bottom>
      <diagonal/>
    </border>
    <border>
      <left style="thin">
        <color rgb="FF7F7F7F"/>
      </left>
      <right style="thin">
        <color rgb="FF7F7F7F"/>
      </right>
      <top/>
      <bottom style="thin">
        <color theme="1" tint="0.499984740745262"/>
      </bottom>
      <diagonal/>
    </border>
    <border>
      <left style="thin">
        <color rgb="FF7F7F7F"/>
      </left>
      <right style="thin">
        <color theme="1" tint="0.499984740745262"/>
      </right>
      <top/>
      <bottom style="thin">
        <color theme="1" tint="0.499984740745262"/>
      </bottom>
      <diagonal/>
    </border>
    <border>
      <left style="thin">
        <color theme="1" tint="0.499984740745262"/>
      </left>
      <right style="thin">
        <color indexed="64"/>
      </right>
      <top style="thin">
        <color theme="1" tint="0.499984740745262"/>
      </top>
      <bottom style="thin">
        <color rgb="FF7F7F7F"/>
      </bottom>
      <diagonal/>
    </border>
    <border>
      <left style="thin">
        <color indexed="64"/>
      </left>
      <right style="thin">
        <color rgb="FF7F7F7F"/>
      </right>
      <top style="thin">
        <color theme="1" tint="0.499984740745262"/>
      </top>
      <bottom style="thin">
        <color rgb="FF7F7F7F"/>
      </bottom>
      <diagonal/>
    </border>
    <border>
      <left style="thin">
        <color rgb="FF7F7F7F"/>
      </left>
      <right style="thin">
        <color indexed="64"/>
      </right>
      <top style="thin">
        <color theme="1" tint="0.499984740745262"/>
      </top>
      <bottom style="thin">
        <color rgb="FF7F7F7F"/>
      </bottom>
      <diagonal/>
    </border>
    <border>
      <left style="thin">
        <color indexed="64"/>
      </left>
      <right style="thin">
        <color indexed="64"/>
      </right>
      <top style="thin">
        <color theme="1" tint="0.499984740745262"/>
      </top>
      <bottom style="thin">
        <color rgb="FF7F7F7F"/>
      </bottom>
      <diagonal/>
    </border>
    <border>
      <left style="thin">
        <color indexed="64"/>
      </left>
      <right style="thin">
        <color theme="1" tint="0.499984740745262"/>
      </right>
      <top style="thin">
        <color theme="1" tint="0.499984740745262"/>
      </top>
      <bottom style="thin">
        <color rgb="FF7F7F7F"/>
      </bottom>
      <diagonal/>
    </border>
    <border>
      <left/>
      <right style="thin">
        <color theme="1" tint="0.499984740745262"/>
      </right>
      <top style="thin">
        <color rgb="FF7F7F7F"/>
      </top>
      <bottom style="hair">
        <color rgb="FF000000"/>
      </bottom>
      <diagonal/>
    </border>
    <border>
      <left/>
      <right style="thin">
        <color theme="1" tint="0.499984740745262"/>
      </right>
      <top style="hair">
        <color rgb="FF000000"/>
      </top>
      <bottom style="hair">
        <color rgb="FF000000"/>
      </bottom>
      <diagonal/>
    </border>
    <border>
      <left/>
      <right style="thin">
        <color rgb="FF7F7F7F"/>
      </right>
      <top/>
      <bottom style="thin">
        <color theme="1" tint="0.499984740745262"/>
      </bottom>
      <diagonal/>
    </border>
    <border>
      <left style="thin">
        <color rgb="FF7F7F7F"/>
      </left>
      <right/>
      <top style="hair">
        <color rgb="FF000000"/>
      </top>
      <bottom style="thin">
        <color theme="1" tint="0.499984740745262"/>
      </bottom>
      <diagonal/>
    </border>
    <border>
      <left/>
      <right/>
      <top style="hair">
        <color rgb="FF000000"/>
      </top>
      <bottom style="thin">
        <color theme="1" tint="0.499984740745262"/>
      </bottom>
      <diagonal/>
    </border>
    <border>
      <left/>
      <right style="thin">
        <color theme="1" tint="0.499984740745262"/>
      </right>
      <top style="hair">
        <color rgb="FF000000"/>
      </top>
      <bottom style="thin">
        <color theme="1" tint="0.499984740745262"/>
      </bottom>
      <diagonal/>
    </border>
    <border>
      <left style="thin">
        <color rgb="FF7F7F7F"/>
      </left>
      <right/>
      <top style="thin">
        <color rgb="FF7F7F7F"/>
      </top>
      <bottom style="thin">
        <color theme="1" tint="0.499984740745262"/>
      </bottom>
      <diagonal/>
    </border>
    <border>
      <left style="thin">
        <color rgb="FF7F7F7F"/>
      </left>
      <right/>
      <top/>
      <bottom style="thin">
        <color theme="1" tint="0.499984740745262"/>
      </bottom>
      <diagonal/>
    </border>
    <border>
      <left style="thin">
        <color theme="1" tint="0.499984740745262"/>
      </left>
      <right/>
      <top style="thin">
        <color rgb="FF7F7F7F"/>
      </top>
      <bottom style="hair">
        <color rgb="FF000000"/>
      </bottom>
      <diagonal/>
    </border>
    <border>
      <left style="thin">
        <color theme="1" tint="0.499984740745262"/>
      </left>
      <right/>
      <top style="hair">
        <color rgb="FF000000"/>
      </top>
      <bottom style="thin">
        <color rgb="FF7F7F7F"/>
      </bottom>
      <diagonal/>
    </border>
    <border>
      <left style="thin">
        <color theme="1" tint="0.499984740745262"/>
      </left>
      <right/>
      <top style="thin">
        <color rgb="FF7F7F7F"/>
      </top>
      <bottom style="thin">
        <color theme="1" tint="0.499984740745262"/>
      </bottom>
      <diagonal/>
    </border>
    <border>
      <left/>
      <right style="thin">
        <color rgb="FF7F7F7F"/>
      </right>
      <top style="thin">
        <color rgb="FF7F7F7F"/>
      </top>
      <bottom style="thin">
        <color theme="1" tint="0.499984740745262"/>
      </bottom>
      <diagonal/>
    </border>
    <border>
      <left/>
      <right/>
      <top style="thin">
        <color rgb="FF7F7F7F"/>
      </top>
      <bottom style="thin">
        <color theme="1" tint="0.499984740745262"/>
      </bottom>
      <diagonal/>
    </border>
    <border>
      <left/>
      <right style="thin">
        <color theme="1" tint="0.499984740745262"/>
      </right>
      <top style="thin">
        <color rgb="FF7F7F7F"/>
      </top>
      <bottom style="thin">
        <color theme="1" tint="0.499984740745262"/>
      </bottom>
      <diagonal/>
    </border>
    <border>
      <left/>
      <right style="thin">
        <color theme="1" tint="0.499984740745262"/>
      </right>
      <top style="thin">
        <color rgb="FF7F7F7F"/>
      </top>
      <bottom style="hair">
        <color rgb="FF7F7F7F"/>
      </bottom>
      <diagonal/>
    </border>
    <border>
      <left/>
      <right style="thin">
        <color theme="1" tint="0.499984740745262"/>
      </right>
      <top style="hair">
        <color rgb="FF7F7F7F"/>
      </top>
      <bottom style="hair">
        <color rgb="FF000000"/>
      </bottom>
      <diagonal/>
    </border>
    <border>
      <left/>
      <right style="thin">
        <color theme="1" tint="0.499984740745262"/>
      </right>
      <top/>
      <bottom style="hair">
        <color rgb="FF000000"/>
      </bottom>
      <diagonal/>
    </border>
    <border>
      <left/>
      <right style="thin">
        <color theme="1" tint="0.499984740745262"/>
      </right>
      <top style="hair">
        <color rgb="FF000000"/>
      </top>
      <bottom/>
      <diagonal/>
    </border>
    <border>
      <left style="thin">
        <color indexed="64"/>
      </left>
      <right style="thin">
        <color indexed="64"/>
      </right>
      <top style="thin">
        <color indexed="64"/>
      </top>
      <bottom/>
      <diagonal/>
    </border>
    <border>
      <left/>
      <right style="thin">
        <color rgb="FF7F7F7F"/>
      </right>
      <top style="thin">
        <color theme="1" tint="0.499984740745262"/>
      </top>
      <bottom/>
      <diagonal/>
    </border>
    <border>
      <left style="thin">
        <color theme="1" tint="0.499984740745262"/>
      </left>
      <right style="thin">
        <color indexed="64"/>
      </right>
      <top style="thin">
        <color rgb="FF7F7F7F"/>
      </top>
      <bottom style="thin">
        <color indexed="64"/>
      </bottom>
      <diagonal/>
    </border>
    <border>
      <left style="thin">
        <color theme="1" tint="0.499984740745262"/>
      </left>
      <right style="thin">
        <color indexed="64"/>
      </right>
      <top style="thin">
        <color indexed="64"/>
      </top>
      <bottom style="thin">
        <color indexed="64"/>
      </bottom>
      <diagonal/>
    </border>
    <border>
      <left style="thin">
        <color theme="1" tint="0.499984740745262"/>
      </left>
      <right style="thin">
        <color indexed="64"/>
      </right>
      <top style="thin">
        <color indexed="64"/>
      </top>
      <bottom style="thin">
        <color theme="1" tint="0.499984740745262"/>
      </bottom>
      <diagonal/>
    </border>
    <border>
      <left style="thin">
        <color indexed="64"/>
      </left>
      <right style="thin">
        <color indexed="64"/>
      </right>
      <top style="thin">
        <color indexed="64"/>
      </top>
      <bottom style="thin">
        <color theme="1" tint="0.499984740745262"/>
      </bottom>
      <diagonal/>
    </border>
    <border>
      <left style="thin">
        <color indexed="64"/>
      </left>
      <right style="thin">
        <color rgb="FF7F7F7F"/>
      </right>
      <top style="thin">
        <color indexed="64"/>
      </top>
      <bottom style="thin">
        <color theme="1" tint="0.499984740745262"/>
      </bottom>
      <diagonal/>
    </border>
    <border>
      <left style="thin">
        <color theme="1" tint="0.499984740745262"/>
      </left>
      <right style="thin">
        <color indexed="64"/>
      </right>
      <top style="thin">
        <color rgb="FF7F7F7F"/>
      </top>
      <bottom style="thin">
        <color rgb="FF7F7F7F"/>
      </bottom>
      <diagonal/>
    </border>
    <border>
      <left style="thin">
        <color indexed="64"/>
      </left>
      <right style="thin">
        <color theme="1" tint="0.499984740745262"/>
      </right>
      <top style="thin">
        <color rgb="FF7F7F7F"/>
      </top>
      <bottom style="hair">
        <color indexed="64"/>
      </bottom>
      <diagonal/>
    </border>
    <border>
      <left style="thin">
        <color theme="1" tint="0.499984740745262"/>
      </left>
      <right style="thin">
        <color indexed="64"/>
      </right>
      <top style="thin">
        <color rgb="FF7F7F7F"/>
      </top>
      <bottom style="thin">
        <color theme="1" tint="0.499984740745262"/>
      </bottom>
      <diagonal/>
    </border>
    <border>
      <left style="thin">
        <color indexed="64"/>
      </left>
      <right style="thin">
        <color rgb="FF7F7F7F"/>
      </right>
      <top style="thin">
        <color rgb="FF7F7F7F"/>
      </top>
      <bottom style="thin">
        <color theme="1" tint="0.499984740745262"/>
      </bottom>
      <diagonal/>
    </border>
    <border>
      <left style="thin">
        <color rgb="FF7F7F7F"/>
      </left>
      <right style="thin">
        <color indexed="64"/>
      </right>
      <top style="thin">
        <color rgb="FF7F7F7F"/>
      </top>
      <bottom style="thin">
        <color theme="1" tint="0.499984740745262"/>
      </bottom>
      <diagonal/>
    </border>
    <border>
      <left style="thin">
        <color indexed="64"/>
      </left>
      <right style="thin">
        <color indexed="64"/>
      </right>
      <top style="thin">
        <color rgb="FF7F7F7F"/>
      </top>
      <bottom style="thin">
        <color theme="1" tint="0.499984740745262"/>
      </bottom>
      <diagonal/>
    </border>
    <border>
      <left style="thin">
        <color indexed="64"/>
      </left>
      <right style="thin">
        <color theme="1" tint="0.499984740745262"/>
      </right>
      <top style="thin">
        <color rgb="FF7F7F7F"/>
      </top>
      <bottom style="thin">
        <color theme="1" tint="0.499984740745262"/>
      </bottom>
      <diagonal/>
    </border>
    <border>
      <left style="thin">
        <color indexed="64"/>
      </left>
      <right style="thin">
        <color theme="1" tint="0.499984740745262"/>
      </right>
      <top style="thin">
        <color rgb="FF7F7F7F"/>
      </top>
      <bottom style="thin">
        <color rgb="FF7F7F7F"/>
      </bottom>
      <diagonal/>
    </border>
    <border>
      <left style="thin">
        <color rgb="FF7F7F7F"/>
      </left>
      <right/>
      <top style="hair">
        <color rgb="FF7F7F7F"/>
      </top>
      <bottom style="thin">
        <color theme="1" tint="0.499984740745262"/>
      </bottom>
      <diagonal/>
    </border>
    <border>
      <left/>
      <right/>
      <top style="hair">
        <color rgb="FF7F7F7F"/>
      </top>
      <bottom style="thin">
        <color theme="1" tint="0.499984740745262"/>
      </bottom>
      <diagonal/>
    </border>
    <border>
      <left/>
      <right style="thin">
        <color rgb="FF7F7F7F"/>
      </right>
      <top style="hair">
        <color rgb="FF7F7F7F"/>
      </top>
      <bottom style="thin">
        <color theme="1" tint="0.499984740745262"/>
      </bottom>
      <diagonal/>
    </border>
    <border>
      <left/>
      <right style="thin">
        <color theme="1" tint="0.499984740745262"/>
      </right>
      <top style="hair">
        <color rgb="FF7F7F7F"/>
      </top>
      <bottom style="thin">
        <color theme="1" tint="0.499984740745262"/>
      </bottom>
      <diagonal/>
    </border>
    <border>
      <left/>
      <right style="thin">
        <color theme="1" tint="0.499984740745262"/>
      </right>
      <top style="thin">
        <color rgb="FF7F7F7F"/>
      </top>
      <bottom style="thin">
        <color rgb="FF7F7F7F"/>
      </bottom>
      <diagonal/>
    </border>
    <border>
      <left style="thin">
        <color theme="1" tint="0.499984740745262"/>
      </left>
      <right/>
      <top style="thin">
        <color theme="1" tint="0.499984740745262"/>
      </top>
      <bottom style="thin">
        <color rgb="FF7F7F7F"/>
      </bottom>
      <diagonal/>
    </border>
    <border>
      <left/>
      <right/>
      <top style="thin">
        <color theme="1" tint="0.499984740745262"/>
      </top>
      <bottom style="thin">
        <color rgb="FF7F7F7F"/>
      </bottom>
      <diagonal/>
    </border>
    <border>
      <left/>
      <right style="thin">
        <color rgb="FF7F7F7F"/>
      </right>
      <top style="thin">
        <color theme="1" tint="0.499984740745262"/>
      </top>
      <bottom style="thin">
        <color rgb="FF7F7F7F"/>
      </bottom>
      <diagonal/>
    </border>
    <border>
      <left style="thin">
        <color rgb="FF7F7F7F"/>
      </left>
      <right/>
      <top style="thin">
        <color theme="1" tint="0.499984740745262"/>
      </top>
      <bottom style="thin">
        <color rgb="FF7F7F7F"/>
      </bottom>
      <diagonal/>
    </border>
    <border>
      <left style="thin">
        <color rgb="FF7F7F7F"/>
      </left>
      <right style="thin">
        <color theme="1" tint="0.499984740745262"/>
      </right>
      <top style="thin">
        <color rgb="FF7F7F7F"/>
      </top>
      <bottom style="hair">
        <color rgb="FF7F7F7F"/>
      </bottom>
      <diagonal/>
    </border>
    <border>
      <left style="thin">
        <color rgb="FF7F7F7F"/>
      </left>
      <right style="thin">
        <color theme="1" tint="0.499984740745262"/>
      </right>
      <top style="hair">
        <color rgb="FF7F7F7F"/>
      </top>
      <bottom style="hair">
        <color rgb="FF7F7F7F"/>
      </bottom>
      <diagonal/>
    </border>
    <border>
      <left style="thin">
        <color rgb="FF7F7F7F"/>
      </left>
      <right style="thin">
        <color theme="1" tint="0.499984740745262"/>
      </right>
      <top style="hair">
        <color rgb="FF7F7F7F"/>
      </top>
      <bottom style="thin">
        <color rgb="FF7F7F7F"/>
      </bottom>
      <diagonal/>
    </border>
    <border>
      <left style="thin">
        <color rgb="FF7F7F7F"/>
      </left>
      <right style="thin">
        <color rgb="FF7F7F7F"/>
      </right>
      <top style="hair">
        <color rgb="FF7F7F7F"/>
      </top>
      <bottom style="thin">
        <color theme="1" tint="0.499984740745262"/>
      </bottom>
      <diagonal/>
    </border>
    <border>
      <left style="thin">
        <color rgb="FF7F7F7F"/>
      </left>
      <right style="thin">
        <color theme="1" tint="0.499984740745262"/>
      </right>
      <top style="hair">
        <color rgb="FF7F7F7F"/>
      </top>
      <bottom style="thin">
        <color theme="1" tint="0.499984740745262"/>
      </bottom>
      <diagonal/>
    </border>
    <border>
      <left style="thin">
        <color theme="1" tint="0.499984740745262"/>
      </left>
      <right style="thin">
        <color rgb="FF7F7F7F"/>
      </right>
      <top style="thin">
        <color theme="1" tint="0.499984740745262"/>
      </top>
      <bottom style="thin">
        <color theme="1" tint="0.499984740745262"/>
      </bottom>
      <diagonal/>
    </border>
    <border>
      <left style="thin">
        <color rgb="FF7F7F7F"/>
      </left>
      <right style="thin">
        <color theme="1" tint="0.499984740745262"/>
      </right>
      <top style="thin">
        <color theme="1" tint="0.499984740745262"/>
      </top>
      <bottom style="thin">
        <color theme="1" tint="0.499984740745262"/>
      </bottom>
      <diagonal/>
    </border>
    <border>
      <left style="thin">
        <color rgb="FF7F7F7F"/>
      </left>
      <right style="thin">
        <color rgb="FF7F7F7F"/>
      </right>
      <top style="thin">
        <color theme="1" tint="0.499984740745262"/>
      </top>
      <bottom style="thin">
        <color theme="1" tint="0.499984740745262"/>
      </bottom>
      <diagonal/>
    </border>
    <border>
      <left style="thin">
        <color theme="1" tint="0.499984740745262"/>
      </left>
      <right style="thin">
        <color rgb="FF7F7F7F"/>
      </right>
      <top/>
      <bottom style="thin">
        <color rgb="FF7F7F7F"/>
      </bottom>
      <diagonal/>
    </border>
    <border>
      <left/>
      <right style="hair">
        <color rgb="FF000000"/>
      </right>
      <top style="thin">
        <color rgb="FF7F7F7F"/>
      </top>
      <bottom style="hair">
        <color rgb="FF7F7F7F"/>
      </bottom>
      <diagonal/>
    </border>
    <border>
      <left style="hair">
        <color rgb="FF000000"/>
      </left>
      <right/>
      <top style="thin">
        <color rgb="FF7F7F7F"/>
      </top>
      <bottom style="hair">
        <color rgb="FF7F7F7F"/>
      </bottom>
      <diagonal/>
    </border>
    <border>
      <left style="thin">
        <color theme="1" tint="0.499984740745262"/>
      </left>
      <right style="thin">
        <color rgb="FF7F7F7F"/>
      </right>
      <top style="thin">
        <color rgb="FF7F7F7F"/>
      </top>
      <bottom style="hair">
        <color theme="1" tint="0.499984740745262"/>
      </bottom>
      <diagonal/>
    </border>
    <border>
      <left style="thin">
        <color rgb="FF7F7F7F"/>
      </left>
      <right style="thin">
        <color rgb="FF7F7F7F"/>
      </right>
      <top style="thin">
        <color rgb="FF7F7F7F"/>
      </top>
      <bottom style="hair">
        <color theme="1" tint="0.499984740745262"/>
      </bottom>
      <diagonal/>
    </border>
    <border>
      <left style="thin">
        <color theme="1" tint="0.499984740745262"/>
      </left>
      <right style="thin">
        <color rgb="FF7F7F7F"/>
      </right>
      <top style="hair">
        <color theme="1" tint="0.499984740745262"/>
      </top>
      <bottom style="hair">
        <color theme="1" tint="0.499984740745262"/>
      </bottom>
      <diagonal/>
    </border>
    <border>
      <left style="thin">
        <color rgb="FF7F7F7F"/>
      </left>
      <right style="thin">
        <color rgb="FF7F7F7F"/>
      </right>
      <top style="hair">
        <color theme="1" tint="0.499984740745262"/>
      </top>
      <bottom style="hair">
        <color theme="1" tint="0.499984740745262"/>
      </bottom>
      <diagonal/>
    </border>
    <border>
      <left style="thin">
        <color rgb="FF7F7F7F"/>
      </left>
      <right style="thin">
        <color theme="1" tint="0.499984740745262"/>
      </right>
      <top style="hair">
        <color theme="1" tint="0.499984740745262"/>
      </top>
      <bottom style="hair">
        <color theme="1" tint="0.499984740745262"/>
      </bottom>
      <diagonal/>
    </border>
    <border>
      <left style="thin">
        <color theme="1" tint="0.499984740745262"/>
      </left>
      <right style="thin">
        <color rgb="FF7F7F7F"/>
      </right>
      <top style="hair">
        <color theme="1" tint="0.499984740745262"/>
      </top>
      <bottom style="thin">
        <color theme="1" tint="0.499984740745262"/>
      </bottom>
      <diagonal/>
    </border>
    <border>
      <left style="thin">
        <color rgb="FF7F7F7F"/>
      </left>
      <right style="thin">
        <color rgb="FF7F7F7F"/>
      </right>
      <top style="hair">
        <color theme="1" tint="0.499984740745262"/>
      </top>
      <bottom style="thin">
        <color theme="1" tint="0.499984740745262"/>
      </bottom>
      <diagonal/>
    </border>
    <border>
      <left style="thin">
        <color rgb="FF7F7F7F"/>
      </left>
      <right style="thin">
        <color theme="1" tint="0.499984740745262"/>
      </right>
      <top style="hair">
        <color theme="1" tint="0.499984740745262"/>
      </top>
      <bottom style="thin">
        <color theme="1"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rgb="FF000000"/>
      </right>
      <top style="hair">
        <color rgb="FF7F7F7F"/>
      </top>
      <bottom style="hair">
        <color rgb="FF7F7F7F"/>
      </bottom>
      <diagonal/>
    </border>
    <border>
      <left style="hair">
        <color rgb="FF000000"/>
      </left>
      <right/>
      <top style="hair">
        <color rgb="FF7F7F7F"/>
      </top>
      <bottom style="hair">
        <color rgb="FF7F7F7F"/>
      </bottom>
      <diagonal/>
    </border>
    <border>
      <left/>
      <right style="hair">
        <color rgb="FF000000"/>
      </right>
      <top style="hair">
        <color rgb="FF7F7F7F"/>
      </top>
      <bottom style="thin">
        <color rgb="FF7F7F7F"/>
      </bottom>
      <diagonal/>
    </border>
    <border>
      <left style="hair">
        <color rgb="FF000000"/>
      </left>
      <right/>
      <top style="hair">
        <color rgb="FF7F7F7F"/>
      </top>
      <bottom style="thin">
        <color rgb="FF7F7F7F"/>
      </bottom>
      <diagonal/>
    </border>
    <border>
      <left style="thin">
        <color rgb="FF7F7F7F"/>
      </left>
      <right/>
      <top style="double">
        <color rgb="FF7F7F7F"/>
      </top>
      <bottom/>
      <diagonal/>
    </border>
    <border>
      <left/>
      <right style="thin">
        <color rgb="FF7F7F7F"/>
      </right>
      <top style="double">
        <color rgb="FF7F7F7F"/>
      </top>
      <bottom/>
      <diagonal/>
    </border>
    <border>
      <left style="thin">
        <color rgb="FF7F7F7F"/>
      </left>
      <right style="thin">
        <color rgb="FF7F7F7F"/>
      </right>
      <top style="hair">
        <color rgb="FF7F7F7F"/>
      </top>
      <bottom/>
      <diagonal/>
    </border>
    <border>
      <left style="thin">
        <color rgb="FF7F7F7F"/>
      </left>
      <right/>
      <top style="hair">
        <color rgb="FF000000"/>
      </top>
      <bottom style="hair">
        <color rgb="FF7F7F7F"/>
      </bottom>
      <diagonal/>
    </border>
    <border>
      <left/>
      <right/>
      <top style="hair">
        <color rgb="FF000000"/>
      </top>
      <bottom style="hair">
        <color rgb="FF7F7F7F"/>
      </bottom>
      <diagonal/>
    </border>
    <border>
      <left/>
      <right style="thin">
        <color rgb="FF7F7F7F"/>
      </right>
      <top style="hair">
        <color rgb="FF000000"/>
      </top>
      <bottom style="hair">
        <color rgb="FF7F7F7F"/>
      </bottom>
      <diagonal/>
    </border>
    <border>
      <left style="thin">
        <color rgb="FF7F7F7F"/>
      </left>
      <right style="thin">
        <color rgb="FF7F7F7F"/>
      </right>
      <top/>
      <bottom style="hair">
        <color rgb="FF7F7F7F"/>
      </bottom>
      <diagonal/>
    </border>
    <border>
      <left style="thin">
        <color theme="1" tint="0.499984740745262"/>
      </left>
      <right style="thin">
        <color theme="1" tint="0.499984740745262"/>
      </right>
      <top style="thin">
        <color theme="1" tint="0.499984740745262"/>
      </top>
      <bottom/>
      <diagonal/>
    </border>
    <border>
      <left style="thin">
        <color theme="7"/>
      </left>
      <right style="thin">
        <color theme="7"/>
      </right>
      <top style="thin">
        <color theme="7"/>
      </top>
      <bottom style="thin">
        <color theme="7"/>
      </bottom>
      <diagonal/>
    </border>
    <border>
      <left style="hair">
        <color rgb="FF000000"/>
      </left>
      <right/>
      <top style="thin">
        <color rgb="FF7F7F7F"/>
      </top>
      <bottom style="hair">
        <color theme="1" tint="0.499984740745262"/>
      </bottom>
      <diagonal/>
    </border>
    <border>
      <left style="hair">
        <color rgb="FF000000"/>
      </left>
      <right/>
      <top style="hair">
        <color theme="1" tint="0.499984740745262"/>
      </top>
      <bottom style="hair">
        <color theme="1" tint="0.499984740745262"/>
      </bottom>
      <diagonal/>
    </border>
    <border>
      <left style="hair">
        <color rgb="FF000000"/>
      </left>
      <right/>
      <top style="hair">
        <color theme="1" tint="0.499984740745262"/>
      </top>
      <bottom style="thin">
        <color rgb="FF7F7F7F"/>
      </bottom>
      <diagonal/>
    </border>
    <border>
      <left/>
      <right/>
      <top style="hair">
        <color theme="1" tint="0.499984740745262"/>
      </top>
      <bottom style="thin">
        <color rgb="FF7F7F7F"/>
      </bottom>
      <diagonal/>
    </border>
    <border>
      <left/>
      <right style="thin">
        <color indexed="64"/>
      </right>
      <top/>
      <bottom style="thin">
        <color theme="1" tint="0.499984740745262"/>
      </bottom>
      <diagonal/>
    </border>
    <border>
      <left style="thin">
        <color indexed="64"/>
      </left>
      <right style="thin">
        <color indexed="64"/>
      </right>
      <top/>
      <bottom style="thin">
        <color theme="1" tint="0.499984740745262"/>
      </bottom>
      <diagonal/>
    </border>
    <border>
      <left style="thin">
        <color indexed="64"/>
      </left>
      <right/>
      <top style="thin">
        <color rgb="FF7F7F7F"/>
      </top>
      <bottom/>
      <diagonal/>
    </border>
    <border>
      <left style="thin">
        <color theme="1" tint="0.499984740745262"/>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rgb="FF7F7F7F"/>
      </bottom>
      <diagonal/>
    </border>
    <border>
      <left/>
      <right style="thin">
        <color theme="1" tint="0.499984740745262"/>
      </right>
      <top style="hair">
        <color rgb="FF000000"/>
      </top>
      <bottom style="thin">
        <color rgb="FF7F7F7F"/>
      </bottom>
      <diagonal/>
    </border>
    <border>
      <left style="thin">
        <color rgb="FF7F7F7F"/>
      </left>
      <right style="hair">
        <color rgb="FF7F7F7F"/>
      </right>
      <top style="thin">
        <color rgb="FF7F7F7F"/>
      </top>
      <bottom style="hair">
        <color rgb="FF7F7F7F"/>
      </bottom>
      <diagonal/>
    </border>
    <border>
      <left style="hair">
        <color rgb="FF7F7F7F"/>
      </left>
      <right style="hair">
        <color rgb="FF7F7F7F"/>
      </right>
      <top style="thin">
        <color rgb="FF7F7F7F"/>
      </top>
      <bottom style="hair">
        <color rgb="FF7F7F7F"/>
      </bottom>
      <diagonal/>
    </border>
    <border>
      <left style="hair">
        <color rgb="FF7F7F7F"/>
      </left>
      <right style="thin">
        <color rgb="FF7F7F7F"/>
      </right>
      <top style="thin">
        <color rgb="FF7F7F7F"/>
      </top>
      <bottom style="hair">
        <color rgb="FF7F7F7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hair">
        <color rgb="FF000000"/>
      </right>
      <top style="thin">
        <color rgb="FF7F7F7F"/>
      </top>
      <bottom style="hair">
        <color theme="1" tint="0.499984740745262"/>
      </bottom>
      <diagonal/>
    </border>
    <border>
      <left/>
      <right style="hair">
        <color rgb="FF000000"/>
      </right>
      <top style="hair">
        <color theme="1" tint="0.499984740745262"/>
      </top>
      <bottom style="hair">
        <color theme="1" tint="0.499984740745262"/>
      </bottom>
      <diagonal/>
    </border>
    <border>
      <left/>
      <right style="hair">
        <color rgb="FF000000"/>
      </right>
      <top style="hair">
        <color theme="1" tint="0.499984740745262"/>
      </top>
      <bottom style="thin">
        <color rgb="FF7F7F7F"/>
      </bottom>
      <diagonal/>
    </border>
    <border diagonalDown="1">
      <left style="thin">
        <color theme="1" tint="0.499984740745262"/>
      </left>
      <right style="thin">
        <color theme="1" tint="0.499984740745262"/>
      </right>
      <top style="thin">
        <color theme="1" tint="0.499984740745262"/>
      </top>
      <bottom/>
      <diagonal style="thin">
        <color theme="1" tint="0.499984740745262"/>
      </diagonal>
    </border>
    <border diagonalDown="1">
      <left style="thin">
        <color theme="1" tint="0.499984740745262"/>
      </left>
      <right style="thin">
        <color theme="1" tint="0.499984740745262"/>
      </right>
      <top/>
      <bottom style="thin">
        <color theme="1" tint="0.499984740745262"/>
      </bottom>
      <diagonal style="thin">
        <color theme="1" tint="0.499984740745262"/>
      </diagonal>
    </border>
    <border>
      <left style="thin">
        <color theme="1" tint="0.499984740745262"/>
      </left>
      <right style="hair">
        <color theme="1" tint="0.499984740745262"/>
      </right>
      <top style="thin">
        <color theme="1" tint="0.499984740745262"/>
      </top>
      <bottom style="thin">
        <color theme="1" tint="0.499984740745262"/>
      </bottom>
      <diagonal/>
    </border>
    <border>
      <left style="hair">
        <color theme="1" tint="0.499984740745262"/>
      </left>
      <right style="hair">
        <color theme="1" tint="0.499984740745262"/>
      </right>
      <top style="thin">
        <color theme="1" tint="0.499984740745262"/>
      </top>
      <bottom style="thin">
        <color theme="1" tint="0.499984740745262"/>
      </bottom>
      <diagonal/>
    </border>
    <border>
      <left style="hair">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hair">
        <color theme="1" tint="0.499984740745262"/>
      </right>
      <top style="thin">
        <color theme="1" tint="0.499984740745262"/>
      </top>
      <bottom/>
      <diagonal/>
    </border>
    <border>
      <left style="hair">
        <color theme="1" tint="0.499984740745262"/>
      </left>
      <right style="hair">
        <color theme="1" tint="0.499984740745262"/>
      </right>
      <top style="thin">
        <color theme="1" tint="0.499984740745262"/>
      </top>
      <bottom/>
      <diagonal/>
    </border>
    <border>
      <left style="hair">
        <color theme="1" tint="0.499984740745262"/>
      </left>
      <right style="thin">
        <color theme="1" tint="0.499984740745262"/>
      </right>
      <top style="thin">
        <color theme="1" tint="0.499984740745262"/>
      </top>
      <bottom/>
      <diagonal/>
    </border>
    <border>
      <left style="thin">
        <color theme="1" tint="0.499984740745262"/>
      </left>
      <right style="hair">
        <color theme="1" tint="0.499984740745262"/>
      </right>
      <top/>
      <bottom style="thin">
        <color theme="1" tint="0.499984740745262"/>
      </bottom>
      <diagonal/>
    </border>
    <border>
      <left style="hair">
        <color theme="1" tint="0.499984740745262"/>
      </left>
      <right style="hair">
        <color theme="1" tint="0.499984740745262"/>
      </right>
      <top/>
      <bottom style="thin">
        <color theme="1" tint="0.499984740745262"/>
      </bottom>
      <diagonal/>
    </border>
    <border>
      <left style="hair">
        <color theme="1" tint="0.499984740745262"/>
      </left>
      <right style="thin">
        <color theme="1" tint="0.499984740745262"/>
      </right>
      <top/>
      <bottom style="thin">
        <color theme="1" tint="0.499984740745262"/>
      </bottom>
      <diagonal/>
    </border>
  </borders>
  <cellStyleXfs count="6">
    <xf numFmtId="0" fontId="0" fillId="0" borderId="0">
      <alignment vertical="center"/>
    </xf>
    <xf numFmtId="9" fontId="53" fillId="0" borderId="0">
      <alignment vertical="center"/>
    </xf>
    <xf numFmtId="41" fontId="53" fillId="0" borderId="0">
      <alignment vertical="center"/>
    </xf>
    <xf numFmtId="0" fontId="1" fillId="0" borderId="0">
      <alignment vertical="center"/>
    </xf>
    <xf numFmtId="41" fontId="1" fillId="0" borderId="0">
      <alignment vertical="center"/>
    </xf>
    <xf numFmtId="9" fontId="1" fillId="0" borderId="0">
      <alignment vertical="center"/>
    </xf>
  </cellStyleXfs>
  <cellXfs count="2072">
    <xf numFmtId="0" fontId="0" fillId="0" borderId="0" xfId="0">
      <alignment vertical="center"/>
    </xf>
    <xf numFmtId="0" fontId="2" fillId="0" borderId="0" xfId="0" applyFont="1">
      <alignment vertical="center"/>
    </xf>
    <xf numFmtId="0" fontId="2" fillId="0" borderId="0" xfId="0" applyFont="1" applyAlignment="1">
      <alignment horizontal="justify"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lignment vertical="center"/>
    </xf>
    <xf numFmtId="0" fontId="4" fillId="0" borderId="0" xfId="0" applyFont="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justify"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lignment vertical="center"/>
    </xf>
    <xf numFmtId="0" fontId="2" fillId="0" borderId="1" xfId="0" applyFont="1" applyBorder="1">
      <alignment vertical="center"/>
    </xf>
    <xf numFmtId="0" fontId="2" fillId="0" borderId="4" xfId="0" applyFont="1" applyBorder="1">
      <alignment vertical="center"/>
    </xf>
    <xf numFmtId="0" fontId="2" fillId="0" borderId="5" xfId="0" applyFont="1" applyBorder="1">
      <alignment vertical="center"/>
    </xf>
    <xf numFmtId="0" fontId="5" fillId="0" borderId="0" xfId="0" applyFont="1" applyAlignment="1">
      <alignment horizontal="right" vertical="center"/>
    </xf>
    <xf numFmtId="0" fontId="6"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center" vertical="center"/>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7" fillId="0" borderId="5" xfId="0" applyFont="1" applyBorder="1">
      <alignment vertical="center"/>
    </xf>
    <xf numFmtId="0" fontId="7" fillId="0" borderId="3" xfId="0" applyFont="1" applyBorder="1">
      <alignment vertical="center"/>
    </xf>
    <xf numFmtId="0" fontId="3" fillId="0" borderId="1" xfId="0" applyFont="1" applyBorder="1">
      <alignment vertical="center"/>
    </xf>
    <xf numFmtId="0" fontId="8" fillId="0" borderId="1" xfId="0" applyFont="1" applyBorder="1">
      <alignment vertical="center"/>
    </xf>
    <xf numFmtId="0" fontId="2" fillId="0" borderId="10" xfId="0" applyFont="1" applyBorder="1" applyAlignment="1">
      <alignment vertical="center" wrapText="1"/>
    </xf>
    <xf numFmtId="0" fontId="2" fillId="0" borderId="13"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0" xfId="0" applyFont="1" applyAlignment="1"/>
    <xf numFmtId="0" fontId="12" fillId="0" borderId="0" xfId="0" applyFont="1">
      <alignment vertical="center"/>
    </xf>
    <xf numFmtId="0" fontId="2" fillId="0" borderId="1" xfId="0" applyFont="1" applyBorder="1" applyAlignment="1">
      <alignment horizontal="center" vertical="center" wrapText="1"/>
    </xf>
    <xf numFmtId="0" fontId="14" fillId="0" borderId="0" xfId="0" applyFont="1">
      <alignment vertical="center"/>
    </xf>
    <xf numFmtId="0" fontId="15" fillId="0" borderId="0" xfId="0" applyFont="1" applyAlignment="1">
      <alignment horizontal="center" vertical="center"/>
    </xf>
    <xf numFmtId="0" fontId="2" fillId="2" borderId="2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6" fillId="0" borderId="0" xfId="0" applyFont="1" applyAlignment="1">
      <alignment horizontal="left" vertical="center" wrapText="1"/>
    </xf>
    <xf numFmtId="0" fontId="16" fillId="0" borderId="0" xfId="0" applyFont="1">
      <alignment vertical="center"/>
    </xf>
    <xf numFmtId="0" fontId="16" fillId="2" borderId="6" xfId="0" applyFont="1" applyFill="1" applyBorder="1">
      <alignment vertical="center"/>
    </xf>
    <xf numFmtId="0" fontId="16" fillId="2" borderId="6" xfId="0" applyFont="1" applyFill="1" applyBorder="1" applyAlignment="1">
      <alignment vertical="center" wrapText="1"/>
    </xf>
    <xf numFmtId="0" fontId="17" fillId="0" borderId="0" xfId="0" applyFont="1">
      <alignment vertical="center"/>
    </xf>
    <xf numFmtId="0" fontId="18" fillId="0" borderId="0" xfId="0" applyFont="1">
      <alignment vertical="center"/>
    </xf>
    <xf numFmtId="0" fontId="19" fillId="0" borderId="0" xfId="0" applyFont="1">
      <alignment vertical="center"/>
    </xf>
    <xf numFmtId="0" fontId="20" fillId="0" borderId="0" xfId="0" applyFont="1">
      <alignment vertical="center"/>
    </xf>
    <xf numFmtId="0" fontId="2" fillId="0" borderId="5" xfId="0" applyFont="1" applyBorder="1" applyAlignment="1">
      <alignment horizontal="center" vertical="center" wrapText="1"/>
    </xf>
    <xf numFmtId="0" fontId="3" fillId="0" borderId="0" xfId="0" applyFont="1" applyAlignment="1">
      <alignment horizontal="right" vertical="center"/>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2" xfId="0" applyFont="1" applyBorder="1" applyAlignment="1">
      <alignment horizontal="center" vertical="center" wrapText="1"/>
    </xf>
    <xf numFmtId="0" fontId="2" fillId="0" borderId="5" xfId="0"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4" xfId="0" applyFont="1" applyBorder="1" applyAlignment="1">
      <alignment horizontal="left" vertical="center"/>
    </xf>
    <xf numFmtId="0" fontId="3" fillId="0" borderId="5" xfId="0" applyFont="1" applyBorder="1" applyAlignment="1">
      <alignment horizontal="right" vertical="center"/>
    </xf>
    <xf numFmtId="0" fontId="2" fillId="0" borderId="3" xfId="0" applyFont="1" applyBorder="1" applyAlignment="1">
      <alignment horizontal="left" vertical="center"/>
    </xf>
    <xf numFmtId="0" fontId="2" fillId="0" borderId="0" xfId="0" applyFont="1" applyAlignment="1">
      <alignment horizontal="right" vertical="center"/>
    </xf>
    <xf numFmtId="0" fontId="17" fillId="0" borderId="0" xfId="0" applyFont="1" applyAlignment="1">
      <alignment horizontal="justify" vertical="center" wrapText="1"/>
    </xf>
    <xf numFmtId="0" fontId="3" fillId="0" borderId="0" xfId="0" applyFont="1" applyAlignment="1">
      <alignment vertical="center" wrapText="1"/>
    </xf>
    <xf numFmtId="0" fontId="3" fillId="0" borderId="20" xfId="0" applyFont="1" applyBorder="1" applyAlignment="1">
      <alignment vertical="center" wrapText="1"/>
    </xf>
    <xf numFmtId="0" fontId="21" fillId="0" borderId="0" xfId="0" applyFont="1" applyAlignment="1">
      <alignment horizontal="center" vertical="center"/>
    </xf>
    <xf numFmtId="0" fontId="21" fillId="0" borderId="0" xfId="0" applyFont="1">
      <alignment vertical="center"/>
    </xf>
    <xf numFmtId="41" fontId="2" fillId="0" borderId="0" xfId="2" applyFont="1">
      <alignment vertical="center"/>
    </xf>
    <xf numFmtId="0" fontId="2" fillId="0" borderId="6" xfId="0" applyFont="1" applyBorder="1">
      <alignment vertical="center"/>
    </xf>
    <xf numFmtId="0" fontId="21" fillId="0" borderId="6" xfId="0" applyFont="1" applyBorder="1">
      <alignment vertical="center"/>
    </xf>
    <xf numFmtId="176" fontId="12" fillId="0" borderId="6" xfId="0" applyNumberFormat="1" applyFont="1" applyBorder="1">
      <alignment vertical="center"/>
    </xf>
    <xf numFmtId="0" fontId="16" fillId="2" borderId="0" xfId="0" applyFont="1" applyFill="1" applyAlignment="1">
      <alignment horizontal="center" vertical="center"/>
    </xf>
    <xf numFmtId="0" fontId="2" fillId="2" borderId="0" xfId="0" applyFont="1" applyFill="1" applyAlignment="1">
      <alignment vertical="center" shrinkToFit="1"/>
    </xf>
    <xf numFmtId="0" fontId="2" fillId="0" borderId="0" xfId="0" applyFont="1" applyAlignment="1">
      <alignment vertical="center" shrinkToFit="1"/>
    </xf>
    <xf numFmtId="0" fontId="2" fillId="0" borderId="0" xfId="0" applyFont="1" applyAlignment="1">
      <alignment horizontal="center" vertical="center" shrinkToFit="1"/>
    </xf>
    <xf numFmtId="2" fontId="2" fillId="0" borderId="0" xfId="0" applyNumberFormat="1" applyFont="1" applyAlignment="1">
      <alignment horizontal="center" vertical="center"/>
    </xf>
    <xf numFmtId="176" fontId="2" fillId="0" borderId="0" xfId="0" applyNumberFormat="1" applyFont="1" applyAlignment="1">
      <alignment horizontal="center" vertical="center"/>
    </xf>
    <xf numFmtId="0" fontId="28" fillId="0" borderId="0" xfId="0" applyFont="1" applyAlignment="1">
      <alignment horizontal="left" vertical="center"/>
    </xf>
    <xf numFmtId="0" fontId="3" fillId="0" borderId="0" xfId="0" applyFont="1" applyAlignment="1">
      <alignment horizontal="left" vertical="center" wrapText="1" inden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5" fillId="0" borderId="6" xfId="0" applyFont="1" applyBorder="1" applyAlignment="1">
      <alignment horizontal="center" vertical="center"/>
    </xf>
    <xf numFmtId="0" fontId="2" fillId="0" borderId="8" xfId="0" applyFont="1" applyBorder="1" applyAlignment="1">
      <alignment vertical="center" wrapText="1"/>
    </xf>
    <xf numFmtId="0" fontId="2" fillId="0" borderId="7" xfId="0" applyFont="1" applyBorder="1" applyAlignment="1">
      <alignment vertical="center" wrapText="1"/>
    </xf>
    <xf numFmtId="0" fontId="21" fillId="0" borderId="0" xfId="0" applyFont="1" applyAlignment="1">
      <alignment horizontal="center" vertical="center" shrinkToFit="1"/>
    </xf>
    <xf numFmtId="0" fontId="70" fillId="0" borderId="0" xfId="0" applyFont="1">
      <alignment vertical="center"/>
    </xf>
    <xf numFmtId="0" fontId="64" fillId="0" borderId="0" xfId="0" applyFont="1">
      <alignment vertical="center"/>
    </xf>
    <xf numFmtId="0" fontId="64" fillId="0" borderId="0" xfId="0" applyFont="1" applyAlignment="1">
      <alignment horizontal="center" vertical="center"/>
    </xf>
    <xf numFmtId="0" fontId="64" fillId="0" borderId="152" xfId="0" applyFont="1" applyBorder="1">
      <alignment vertical="center"/>
    </xf>
    <xf numFmtId="0" fontId="64" fillId="0" borderId="0" xfId="0" quotePrefix="1" applyFont="1">
      <alignment vertical="center"/>
    </xf>
    <xf numFmtId="3" fontId="64" fillId="0" borderId="152" xfId="0" applyNumberFormat="1" applyFont="1" applyBorder="1">
      <alignment vertical="center"/>
    </xf>
    <xf numFmtId="1" fontId="64" fillId="0" borderId="152" xfId="0" applyNumberFormat="1" applyFont="1" applyBorder="1">
      <alignment vertical="center"/>
    </xf>
    <xf numFmtId="0" fontId="64" fillId="0" borderId="173" xfId="0" applyFont="1" applyBorder="1" applyAlignment="1">
      <alignment horizontal="left" vertical="center"/>
    </xf>
    <xf numFmtId="0" fontId="2" fillId="0" borderId="188" xfId="0" applyFont="1" applyBorder="1" applyAlignment="1">
      <alignment vertical="center" wrapText="1"/>
    </xf>
    <xf numFmtId="0" fontId="2" fillId="0" borderId="174" xfId="0" applyFont="1" applyBorder="1" applyAlignment="1">
      <alignment vertical="center" wrapText="1"/>
    </xf>
    <xf numFmtId="0" fontId="2" fillId="0" borderId="230" xfId="0" applyFont="1" applyBorder="1">
      <alignment vertical="center"/>
    </xf>
    <xf numFmtId="0" fontId="2" fillId="0" borderId="168" xfId="0" applyFont="1" applyBorder="1">
      <alignment vertical="center"/>
    </xf>
    <xf numFmtId="0" fontId="2" fillId="0" borderId="168" xfId="0" applyFont="1" applyBorder="1" applyAlignment="1">
      <alignment horizontal="center" vertical="center" wrapText="1"/>
    </xf>
    <xf numFmtId="0" fontId="2" fillId="0" borderId="168" xfId="0" applyFont="1" applyBorder="1" applyAlignment="1">
      <alignment horizontal="left" vertical="center" wrapText="1"/>
    </xf>
    <xf numFmtId="0" fontId="2" fillId="0" borderId="169" xfId="0" applyFont="1" applyBorder="1" applyAlignment="1">
      <alignment vertical="center" wrapText="1"/>
    </xf>
    <xf numFmtId="0" fontId="2" fillId="0" borderId="188" xfId="0" applyFont="1" applyBorder="1" applyAlignment="1">
      <alignment horizontal="center" vertical="center" wrapText="1"/>
    </xf>
    <xf numFmtId="0" fontId="2" fillId="0" borderId="174" xfId="0" applyFont="1" applyBorder="1" applyAlignment="1">
      <alignment horizontal="left" vertical="center" wrapText="1"/>
    </xf>
    <xf numFmtId="0" fontId="2" fillId="0" borderId="183" xfId="0" applyFont="1" applyBorder="1" applyAlignment="1">
      <alignment horizontal="left" vertical="center" wrapText="1"/>
    </xf>
    <xf numFmtId="0" fontId="2" fillId="0" borderId="182" xfId="0" applyFont="1" applyBorder="1" applyAlignment="1">
      <alignment horizontal="left" vertical="center" wrapText="1"/>
    </xf>
    <xf numFmtId="0" fontId="2" fillId="0" borderId="165" xfId="0" applyFont="1" applyBorder="1" applyAlignment="1">
      <alignment horizontal="left" vertical="center" wrapText="1"/>
    </xf>
    <xf numFmtId="0" fontId="2" fillId="0" borderId="166" xfId="0" applyFont="1" applyBorder="1" applyAlignment="1">
      <alignment horizontal="left" vertical="center" wrapText="1"/>
    </xf>
    <xf numFmtId="0" fontId="2" fillId="0" borderId="174" xfId="0" applyFont="1" applyBorder="1">
      <alignment vertical="center"/>
    </xf>
    <xf numFmtId="0" fontId="2" fillId="0" borderId="169" xfId="0" applyFont="1" applyBorder="1">
      <alignment vertical="center"/>
    </xf>
    <xf numFmtId="0" fontId="8" fillId="0" borderId="0" xfId="0" applyFont="1">
      <alignment vertical="center"/>
    </xf>
    <xf numFmtId="0" fontId="3" fillId="0" borderId="174" xfId="0" applyFont="1" applyBorder="1">
      <alignment vertical="center"/>
    </xf>
    <xf numFmtId="0" fontId="7" fillId="0" borderId="0" xfId="0" applyFont="1">
      <alignment vertical="center"/>
    </xf>
    <xf numFmtId="0" fontId="7" fillId="0" borderId="0" xfId="0" applyFont="1" applyAlignment="1">
      <alignment horizontal="right" vertical="center"/>
    </xf>
    <xf numFmtId="0" fontId="7" fillId="0" borderId="168" xfId="0" quotePrefix="1" applyFont="1" applyBorder="1" applyAlignment="1">
      <alignment horizontal="right" vertical="center"/>
    </xf>
    <xf numFmtId="0" fontId="2" fillId="0" borderId="230" xfId="0" applyFont="1" applyBorder="1" applyAlignment="1">
      <alignment vertical="center" wrapText="1"/>
    </xf>
    <xf numFmtId="0" fontId="2" fillId="0" borderId="168" xfId="0" applyFont="1" applyBorder="1" applyAlignment="1">
      <alignment vertical="center" wrapText="1"/>
    </xf>
    <xf numFmtId="0" fontId="2" fillId="0" borderId="168" xfId="0" applyFont="1" applyBorder="1" applyAlignment="1">
      <alignment horizontal="right" vertical="center"/>
    </xf>
    <xf numFmtId="0" fontId="2" fillId="0" borderId="165" xfId="0" applyFont="1" applyBorder="1">
      <alignment vertical="center"/>
    </xf>
    <xf numFmtId="0" fontId="21" fillId="0" borderId="152" xfId="0" applyFont="1" applyBorder="1">
      <alignment vertical="center"/>
    </xf>
    <xf numFmtId="9" fontId="64" fillId="0" borderId="152" xfId="1" applyFont="1" applyBorder="1">
      <alignment vertical="center"/>
    </xf>
    <xf numFmtId="9" fontId="21" fillId="0" borderId="152" xfId="0" applyNumberFormat="1" applyFont="1" applyBorder="1">
      <alignment vertical="center"/>
    </xf>
    <xf numFmtId="41" fontId="64" fillId="0" borderId="152" xfId="2" applyFont="1" applyBorder="1">
      <alignment vertical="center"/>
    </xf>
    <xf numFmtId="0" fontId="64" fillId="0" borderId="152" xfId="0" applyFont="1" applyBorder="1" applyAlignment="1">
      <alignment horizontal="center" vertical="center"/>
    </xf>
    <xf numFmtId="0" fontId="21" fillId="0" borderId="152" xfId="0" applyFont="1" applyBorder="1" applyAlignment="1">
      <alignment horizontal="center" vertical="center"/>
    </xf>
    <xf numFmtId="0" fontId="2" fillId="0" borderId="152" xfId="0" applyFont="1" applyBorder="1" applyAlignment="1">
      <alignment horizontal="center" vertical="center" wrapText="1"/>
    </xf>
    <xf numFmtId="41" fontId="21" fillId="0" borderId="152" xfId="2" applyFont="1" applyBorder="1">
      <alignment vertical="center"/>
    </xf>
    <xf numFmtId="41" fontId="2" fillId="0" borderId="152" xfId="2" applyFont="1" applyBorder="1">
      <alignment vertical="center"/>
    </xf>
    <xf numFmtId="41" fontId="2" fillId="0" borderId="152" xfId="2" applyFont="1" applyBorder="1" applyAlignment="1">
      <alignment horizontal="left" vertical="center"/>
    </xf>
    <xf numFmtId="180" fontId="64" fillId="0" borderId="152" xfId="2" applyNumberFormat="1" applyFont="1" applyBorder="1">
      <alignment vertical="center"/>
    </xf>
    <xf numFmtId="0" fontId="21" fillId="0" borderId="0" xfId="3" applyFont="1">
      <alignment vertical="center"/>
    </xf>
    <xf numFmtId="0" fontId="10" fillId="0" borderId="0" xfId="0" applyFont="1">
      <alignment vertical="center"/>
    </xf>
    <xf numFmtId="0" fontId="77" fillId="0" borderId="56" xfId="0" applyFont="1" applyBorder="1" applyAlignment="1">
      <alignment horizontal="center" vertical="center"/>
    </xf>
    <xf numFmtId="0" fontId="79" fillId="0" borderId="56" xfId="0" applyFont="1" applyBorder="1" applyAlignment="1">
      <alignment horizontal="center" vertical="center" wrapText="1"/>
    </xf>
    <xf numFmtId="49" fontId="78" fillId="0" borderId="284" xfId="0" applyNumberFormat="1" applyFont="1" applyBorder="1" applyAlignment="1">
      <alignment horizontal="center" vertical="center"/>
    </xf>
    <xf numFmtId="0" fontId="9" fillId="0" borderId="285" xfId="0" applyFont="1" applyBorder="1" applyAlignment="1">
      <alignment horizontal="center" vertical="center"/>
    </xf>
    <xf numFmtId="49" fontId="78" fillId="0" borderId="285" xfId="0" applyNumberFormat="1" applyFont="1" applyBorder="1" applyAlignment="1">
      <alignment horizontal="center" vertical="center"/>
    </xf>
    <xf numFmtId="0" fontId="9" fillId="0" borderId="286" xfId="0" applyFont="1" applyBorder="1" applyAlignment="1">
      <alignment horizontal="center" vertical="center"/>
    </xf>
    <xf numFmtId="0" fontId="50" fillId="0" borderId="0" xfId="0" applyFont="1">
      <alignment vertical="center"/>
    </xf>
    <xf numFmtId="0" fontId="79" fillId="0" borderId="56" xfId="0" applyFont="1" applyBorder="1" applyAlignment="1">
      <alignment horizontal="center" vertical="center"/>
    </xf>
    <xf numFmtId="0" fontId="24" fillId="0" borderId="0" xfId="0" applyFont="1" applyAlignment="1">
      <alignment vertical="center" wrapText="1"/>
    </xf>
    <xf numFmtId="0" fontId="24" fillId="0" borderId="0" xfId="0" applyFont="1" applyAlignment="1">
      <alignment horizontal="left" vertical="center" wrapText="1"/>
    </xf>
    <xf numFmtId="0" fontId="11" fillId="0" borderId="0" xfId="0" applyFont="1" applyAlignment="1">
      <alignment horizontal="center" vertical="center"/>
    </xf>
    <xf numFmtId="0" fontId="11" fillId="0" borderId="0" xfId="0" applyFont="1">
      <alignment vertical="center"/>
    </xf>
    <xf numFmtId="0" fontId="83" fillId="0" borderId="152" xfId="0" applyFont="1" applyBorder="1" applyAlignment="1">
      <alignment horizontal="center" vertical="center"/>
    </xf>
    <xf numFmtId="0" fontId="87" fillId="0" borderId="0" xfId="0" applyFont="1" applyAlignment="1">
      <alignment horizontal="left" vertical="center" wrapText="1"/>
    </xf>
    <xf numFmtId="0" fontId="2" fillId="0" borderId="0" xfId="3" applyFont="1">
      <alignment vertical="center"/>
    </xf>
    <xf numFmtId="0" fontId="90" fillId="0" borderId="0" xfId="3" applyFont="1" applyAlignment="1">
      <alignment horizontal="left" vertical="center" indent="1"/>
    </xf>
    <xf numFmtId="0" fontId="21" fillId="0" borderId="29"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0" xfId="0" applyFont="1" applyAlignment="1">
      <alignment horizontal="left" vertical="center" wrapText="1"/>
    </xf>
    <xf numFmtId="0" fontId="2" fillId="2" borderId="24" xfId="0" applyFont="1" applyFill="1" applyBorder="1" applyAlignment="1">
      <alignment horizontal="center" vertical="center" wrapText="1"/>
    </xf>
    <xf numFmtId="0" fontId="2" fillId="0" borderId="0" xfId="3" applyFont="1" applyAlignment="1">
      <alignment horizontal="center" vertical="center" wrapText="1"/>
    </xf>
    <xf numFmtId="0" fontId="14" fillId="0" borderId="0" xfId="3" applyFont="1">
      <alignment vertical="center"/>
    </xf>
    <xf numFmtId="0" fontId="2" fillId="0" borderId="0" xfId="3" applyFont="1" applyAlignment="1">
      <alignment horizontal="justify" vertical="center" wrapText="1"/>
    </xf>
    <xf numFmtId="0" fontId="16" fillId="0" borderId="24" xfId="3" applyFont="1" applyBorder="1" applyAlignment="1">
      <alignment horizontal="center" vertical="center" wrapText="1"/>
    </xf>
    <xf numFmtId="0" fontId="2" fillId="0" borderId="24" xfId="3" applyFont="1" applyBorder="1" applyAlignment="1">
      <alignment horizontal="center" vertical="center" wrapText="1"/>
    </xf>
    <xf numFmtId="0" fontId="89" fillId="0" borderId="298" xfId="3" applyFont="1" applyBorder="1" applyAlignment="1">
      <alignment horizontal="center" vertical="center" wrapText="1"/>
    </xf>
    <xf numFmtId="0" fontId="2" fillId="0" borderId="158" xfId="3" applyFont="1" applyBorder="1" applyAlignment="1">
      <alignment horizontal="center" vertical="center"/>
    </xf>
    <xf numFmtId="0" fontId="5" fillId="0" borderId="0" xfId="3" applyFont="1" applyAlignment="1">
      <alignment horizontal="right" vertical="center"/>
    </xf>
    <xf numFmtId="0" fontId="58" fillId="0" borderId="28" xfId="0" applyFont="1" applyBorder="1" applyAlignment="1">
      <alignment horizontal="center" vertical="center" wrapText="1"/>
    </xf>
    <xf numFmtId="0" fontId="58" fillId="0" borderId="14" xfId="0" applyFont="1" applyBorder="1" applyAlignment="1">
      <alignment horizontal="center" vertical="center" wrapText="1"/>
    </xf>
    <xf numFmtId="0" fontId="60" fillId="0" borderId="14" xfId="0" applyFont="1" applyBorder="1" applyAlignment="1">
      <alignment horizontal="center" vertical="center" wrapText="1"/>
    </xf>
    <xf numFmtId="0" fontId="3" fillId="0" borderId="34" xfId="0" applyFont="1" applyBorder="1" applyAlignment="1">
      <alignment horizontal="center" vertical="center" wrapText="1"/>
    </xf>
    <xf numFmtId="0" fontId="56" fillId="0" borderId="90" xfId="0" applyFont="1" applyBorder="1" applyAlignment="1">
      <alignment horizontal="center" vertical="center" wrapText="1"/>
    </xf>
    <xf numFmtId="0" fontId="56" fillId="0" borderId="89" xfId="0" applyFont="1" applyBorder="1" applyAlignment="1">
      <alignment horizontal="center" vertical="center" wrapText="1"/>
    </xf>
    <xf numFmtId="0" fontId="13" fillId="0" borderId="92" xfId="0" applyFont="1" applyBorder="1" applyAlignment="1">
      <alignment horizontal="center" vertical="center" wrapText="1"/>
    </xf>
    <xf numFmtId="0" fontId="105" fillId="0" borderId="0" xfId="0" applyFont="1">
      <alignment vertical="center"/>
    </xf>
    <xf numFmtId="0" fontId="108" fillId="0" borderId="0" xfId="0" applyFont="1">
      <alignment vertical="center"/>
    </xf>
    <xf numFmtId="0" fontId="64" fillId="0" borderId="0" xfId="3" applyFont="1">
      <alignment vertical="center"/>
    </xf>
    <xf numFmtId="0" fontId="100" fillId="0" borderId="0" xfId="0" applyFont="1">
      <alignment vertical="center"/>
    </xf>
    <xf numFmtId="9" fontId="2" fillId="0" borderId="0" xfId="5" applyFont="1" applyAlignment="1">
      <alignment horizontal="center" vertical="center"/>
    </xf>
    <xf numFmtId="9" fontId="2" fillId="0" borderId="0" xfId="5" applyFont="1">
      <alignment vertical="center"/>
    </xf>
    <xf numFmtId="0" fontId="114" fillId="0" borderId="152" xfId="0" applyFont="1" applyBorder="1" applyAlignment="1">
      <alignment vertical="center" wrapText="1"/>
    </xf>
    <xf numFmtId="0" fontId="115" fillId="0" borderId="152" xfId="0" applyFont="1" applyBorder="1" applyAlignment="1">
      <alignment horizontal="center" vertical="center" wrapText="1"/>
    </xf>
    <xf numFmtId="0" fontId="24" fillId="0" borderId="152" xfId="0" applyFont="1" applyBorder="1" applyAlignment="1">
      <alignment vertical="center" wrapText="1"/>
    </xf>
    <xf numFmtId="0" fontId="10" fillId="0" borderId="0" xfId="0" applyFont="1" applyAlignment="1">
      <alignment vertical="center" wrapText="1"/>
    </xf>
    <xf numFmtId="0" fontId="2" fillId="0" borderId="152" xfId="0" applyFont="1" applyBorder="1" applyAlignment="1">
      <alignment horizontal="center" vertical="center"/>
    </xf>
    <xf numFmtId="0" fontId="2" fillId="0" borderId="299" xfId="0" applyFont="1" applyBorder="1" applyAlignment="1">
      <alignment horizontal="center" vertical="center"/>
    </xf>
    <xf numFmtId="0" fontId="2" fillId="0" borderId="158" xfId="0" applyFont="1" applyBorder="1" applyAlignment="1">
      <alignment horizontal="center" vertical="center"/>
    </xf>
    <xf numFmtId="0" fontId="64" fillId="0" borderId="24" xfId="0" applyFont="1" applyBorder="1" applyAlignment="1">
      <alignment horizontal="center" vertical="center"/>
    </xf>
    <xf numFmtId="0" fontId="100" fillId="0" borderId="5" xfId="0" applyFont="1" applyBorder="1" applyAlignment="1">
      <alignment horizontal="center" vertical="center"/>
    </xf>
    <xf numFmtId="0" fontId="64" fillId="0" borderId="0" xfId="0" applyFont="1" applyAlignment="1">
      <alignment horizontal="left" vertical="center"/>
    </xf>
    <xf numFmtId="41" fontId="67" fillId="0" borderId="0" xfId="4" applyFont="1" applyAlignment="1">
      <alignment vertical="center" shrinkToFit="1"/>
    </xf>
    <xf numFmtId="0" fontId="21" fillId="0" borderId="0" xfId="0" applyFont="1" applyAlignment="1">
      <alignment vertical="center" shrinkToFit="1"/>
    </xf>
    <xf numFmtId="43" fontId="64" fillId="0" borderId="0" xfId="0" applyNumberFormat="1" applyFont="1" applyAlignment="1">
      <alignment vertical="center" shrinkToFit="1"/>
    </xf>
    <xf numFmtId="41" fontId="105" fillId="0" borderId="0" xfId="4" applyFont="1" applyAlignment="1">
      <alignment vertical="center" shrinkToFit="1"/>
    </xf>
    <xf numFmtId="2" fontId="21" fillId="0" borderId="0" xfId="0" applyNumberFormat="1" applyFont="1" applyAlignment="1">
      <alignment vertical="center" shrinkToFit="1"/>
    </xf>
    <xf numFmtId="0" fontId="2" fillId="0" borderId="0" xfId="0" applyFont="1" applyAlignment="1">
      <alignment horizontal="center" vertical="center"/>
    </xf>
    <xf numFmtId="0" fontId="2" fillId="0" borderId="116" xfId="0" applyFont="1" applyBorder="1" applyAlignment="1">
      <alignment horizontal="center" vertical="center"/>
    </xf>
    <xf numFmtId="0" fontId="2" fillId="0" borderId="117" xfId="0" applyFont="1" applyBorder="1" applyAlignment="1">
      <alignment horizontal="center" vertical="center"/>
    </xf>
    <xf numFmtId="0" fontId="2" fillId="0" borderId="118"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left" vertical="center"/>
    </xf>
    <xf numFmtId="0" fontId="64" fillId="0" borderId="0" xfId="0" applyFont="1" applyAlignment="1">
      <alignment horizontal="center" vertical="center" wrapText="1"/>
    </xf>
    <xf numFmtId="0" fontId="21" fillId="0" borderId="152" xfId="0" applyFont="1" applyBorder="1" applyAlignment="1">
      <alignment vertical="center"/>
    </xf>
    <xf numFmtId="187" fontId="2" fillId="0" borderId="152" xfId="0" applyNumberFormat="1" applyFont="1" applyBorder="1" applyAlignment="1">
      <alignment vertical="center"/>
    </xf>
    <xf numFmtId="0" fontId="2" fillId="0" borderId="152" xfId="3" applyFont="1" applyBorder="1" applyAlignment="1">
      <alignment horizontal="center" vertical="center"/>
    </xf>
    <xf numFmtId="0" fontId="21" fillId="0" borderId="152" xfId="3" applyFont="1" applyBorder="1" applyAlignment="1">
      <alignment horizontal="center" vertical="center"/>
    </xf>
    <xf numFmtId="9" fontId="64" fillId="0" borderId="152" xfId="1" applyFont="1" applyBorder="1" applyAlignment="1">
      <alignment vertical="center"/>
    </xf>
    <xf numFmtId="176" fontId="122" fillId="0" borderId="152" xfId="0" applyNumberFormat="1" applyFont="1" applyBorder="1">
      <alignment vertical="center"/>
    </xf>
    <xf numFmtId="0" fontId="21" fillId="0" borderId="0" xfId="3" applyFont="1" applyAlignment="1">
      <alignment vertical="center"/>
    </xf>
    <xf numFmtId="0" fontId="116" fillId="0" borderId="0" xfId="3" applyFont="1" applyAlignment="1">
      <alignment vertical="center"/>
    </xf>
    <xf numFmtId="0" fontId="2" fillId="0" borderId="0" xfId="3" applyFont="1" applyAlignment="1">
      <alignment vertical="center"/>
    </xf>
    <xf numFmtId="0" fontId="120" fillId="0" borderId="152" xfId="0" applyFont="1" applyBorder="1" applyAlignment="1">
      <alignment horizontal="center" vertical="center"/>
    </xf>
    <xf numFmtId="0" fontId="11" fillId="0" borderId="152" xfId="0" applyFont="1" applyBorder="1" applyAlignment="1">
      <alignment horizontal="center" vertical="center"/>
    </xf>
    <xf numFmtId="0" fontId="83" fillId="0" borderId="0" xfId="0" applyFont="1" applyAlignment="1">
      <alignment horizontal="center" vertical="center"/>
    </xf>
    <xf numFmtId="0" fontId="11" fillId="0" borderId="0" xfId="0" applyFont="1" applyAlignment="1">
      <alignment horizontal="center" vertical="center"/>
    </xf>
    <xf numFmtId="0" fontId="2" fillId="0" borderId="0" xfId="0" applyFont="1" applyAlignment="1">
      <alignment horizontal="center" vertical="center"/>
    </xf>
    <xf numFmtId="0" fontId="120" fillId="0" borderId="0" xfId="0" applyFont="1" applyAlignment="1">
      <alignment horizontal="center" vertical="center"/>
    </xf>
    <xf numFmtId="184" fontId="64" fillId="0" borderId="0" xfId="0" applyNumberFormat="1" applyFont="1">
      <alignment vertical="center"/>
    </xf>
    <xf numFmtId="0" fontId="11" fillId="0" borderId="152" xfId="0" applyFont="1" applyBorder="1" applyAlignment="1">
      <alignment horizontal="center" vertical="center"/>
    </xf>
    <xf numFmtId="0" fontId="120" fillId="0" borderId="152" xfId="0" applyFont="1" applyBorder="1" applyAlignment="1">
      <alignment horizontal="center" vertical="center"/>
    </xf>
    <xf numFmtId="0" fontId="125" fillId="0" borderId="155" xfId="0" applyFont="1" applyBorder="1" applyAlignment="1">
      <alignment horizontal="center" vertical="center"/>
    </xf>
    <xf numFmtId="0" fontId="125" fillId="0" borderId="156" xfId="0" applyFont="1" applyBorder="1" applyAlignment="1">
      <alignment horizontal="center" vertical="center"/>
    </xf>
    <xf numFmtId="0" fontId="125" fillId="0" borderId="158" xfId="0" applyFont="1" applyBorder="1" applyAlignment="1">
      <alignment horizontal="center" vertical="center"/>
    </xf>
    <xf numFmtId="0" fontId="11" fillId="0" borderId="155" xfId="0" applyFont="1" applyBorder="1" applyAlignment="1">
      <alignment horizontal="center" vertical="center"/>
    </xf>
    <xf numFmtId="0" fontId="11" fillId="0" borderId="156" xfId="0" applyFont="1" applyBorder="1" applyAlignment="1">
      <alignment horizontal="center" vertical="center"/>
    </xf>
    <xf numFmtId="0" fontId="11" fillId="0" borderId="158" xfId="0" applyFont="1" applyBorder="1" applyAlignment="1">
      <alignment horizontal="center" vertical="center"/>
    </xf>
    <xf numFmtId="0" fontId="83" fillId="0" borderId="0" xfId="0" applyFont="1" applyAlignment="1">
      <alignment horizontal="center" vertical="center"/>
    </xf>
    <xf numFmtId="0" fontId="83" fillId="0" borderId="168" xfId="0" applyFont="1" applyBorder="1" applyAlignment="1">
      <alignment horizontal="center" vertical="center"/>
    </xf>
    <xf numFmtId="0" fontId="76" fillId="5" borderId="56" xfId="0" applyFont="1" applyFill="1" applyBorder="1" applyAlignment="1">
      <alignment horizontal="center" vertical="center"/>
    </xf>
    <xf numFmtId="49" fontId="80" fillId="0" borderId="56" xfId="0" applyNumberFormat="1" applyFont="1" applyBorder="1" applyAlignment="1">
      <alignment horizontal="center" vertical="center"/>
    </xf>
    <xf numFmtId="0" fontId="80" fillId="0" borderId="56" xfId="0" applyFont="1" applyBorder="1" applyAlignment="1">
      <alignment horizontal="center" vertical="center"/>
    </xf>
    <xf numFmtId="0" fontId="94" fillId="0" borderId="56" xfId="0" applyFont="1" applyBorder="1" applyAlignment="1">
      <alignment horizontal="center" vertical="center" wrapText="1"/>
    </xf>
    <xf numFmtId="0" fontId="119" fillId="0" borderId="56" xfId="0" applyFont="1" applyBorder="1" applyAlignment="1">
      <alignment horizontal="center" vertical="center" wrapText="1"/>
    </xf>
    <xf numFmtId="0" fontId="78" fillId="0" borderId="56" xfId="0" applyFont="1" applyBorder="1" applyAlignment="1">
      <alignment horizontal="left" vertical="center" wrapText="1" indent="1"/>
    </xf>
    <xf numFmtId="14" fontId="78" fillId="0" borderId="56" xfId="0" applyNumberFormat="1" applyFont="1" applyBorder="1" applyAlignment="1">
      <alignment horizontal="center" vertical="center" wrapText="1"/>
    </xf>
    <xf numFmtId="0" fontId="25" fillId="5" borderId="59" xfId="0" applyFont="1" applyFill="1" applyBorder="1" applyAlignment="1">
      <alignment horizontal="center" vertical="center"/>
    </xf>
    <xf numFmtId="0" fontId="25" fillId="5" borderId="60" xfId="0" applyFont="1" applyFill="1" applyBorder="1" applyAlignment="1">
      <alignment horizontal="center" vertical="center"/>
    </xf>
    <xf numFmtId="0" fontId="25" fillId="5" borderId="61" xfId="0" applyFont="1" applyFill="1" applyBorder="1" applyAlignment="1">
      <alignment horizontal="center" vertical="center"/>
    </xf>
    <xf numFmtId="14" fontId="94" fillId="0" borderId="56" xfId="0" applyNumberFormat="1" applyFont="1" applyBorder="1" applyAlignment="1">
      <alignment horizontal="center" vertical="center"/>
    </xf>
    <xf numFmtId="186" fontId="78" fillId="0" borderId="56" xfId="0" applyNumberFormat="1" applyFont="1" applyBorder="1" applyAlignment="1">
      <alignment horizontal="center" vertical="center"/>
    </xf>
    <xf numFmtId="182" fontId="78" fillId="0" borderId="56" xfId="0" applyNumberFormat="1" applyFont="1" applyBorder="1" applyAlignment="1">
      <alignment horizontal="center" vertical="center"/>
    </xf>
    <xf numFmtId="0" fontId="23" fillId="0" borderId="0" xfId="0" applyFont="1" applyAlignment="1">
      <alignment horizontal="left" vertical="center" wrapText="1"/>
    </xf>
    <xf numFmtId="0" fontId="23" fillId="0" borderId="58" xfId="0" applyFont="1" applyBorder="1" applyAlignment="1">
      <alignment horizontal="left" vertical="center" wrapText="1"/>
    </xf>
    <xf numFmtId="0" fontId="11" fillId="0" borderId="0" xfId="0" applyFont="1" applyAlignment="1">
      <alignment horizontal="center" vertical="center"/>
    </xf>
    <xf numFmtId="0" fontId="2" fillId="0" borderId="0" xfId="0" applyFont="1" applyAlignment="1">
      <alignment horizontal="center" vertical="center"/>
    </xf>
    <xf numFmtId="0" fontId="18" fillId="0" borderId="0" xfId="0" applyFont="1" applyAlignment="1">
      <alignment horizontal="center" vertical="center"/>
    </xf>
    <xf numFmtId="0" fontId="26" fillId="0" borderId="0" xfId="0" applyFont="1" applyAlignment="1">
      <alignment horizontal="center" vertical="center"/>
    </xf>
    <xf numFmtId="0" fontId="18" fillId="0" borderId="0" xfId="0" applyFont="1" applyAlignment="1">
      <alignment horizontal="right" vertical="center"/>
    </xf>
    <xf numFmtId="0" fontId="19" fillId="0" borderId="0" xfId="0" applyFont="1" applyAlignment="1">
      <alignment horizontal="center" vertical="center"/>
    </xf>
    <xf numFmtId="0" fontId="27" fillId="0" borderId="0" xfId="0" applyFont="1" applyAlignment="1">
      <alignment horizontal="center" vertical="top" wrapText="1"/>
    </xf>
    <xf numFmtId="0" fontId="27" fillId="0" borderId="0" xfId="0" applyFont="1" applyAlignment="1">
      <alignment horizontal="center" vertical="top"/>
    </xf>
    <xf numFmtId="31" fontId="2" fillId="0" borderId="1" xfId="3" applyNumberFormat="1" applyFont="1" applyBorder="1" applyAlignment="1">
      <alignment horizontal="center" vertical="center" wrapText="1"/>
    </xf>
    <xf numFmtId="31" fontId="2" fillId="0" borderId="0" xfId="3" applyNumberFormat="1" applyFont="1" applyAlignment="1">
      <alignment horizontal="center" vertical="center" wrapText="1"/>
    </xf>
    <xf numFmtId="0" fontId="2" fillId="0" borderId="0" xfId="3" applyFont="1" applyAlignment="1">
      <alignment horizontal="center" vertical="center" wrapText="1"/>
    </xf>
    <xf numFmtId="0" fontId="2" fillId="0" borderId="2" xfId="3" applyFont="1" applyBorder="1" applyAlignment="1">
      <alignment horizontal="center" vertical="center" wrapText="1"/>
    </xf>
    <xf numFmtId="0" fontId="21" fillId="0" borderId="113" xfId="3" applyFont="1" applyBorder="1" applyAlignment="1">
      <alignment horizontal="center" vertical="center" wrapText="1"/>
    </xf>
    <xf numFmtId="0" fontId="21" fillId="0" borderId="114" xfId="3" applyFont="1" applyBorder="1" applyAlignment="1">
      <alignment horizontal="center" vertical="center" wrapText="1"/>
    </xf>
    <xf numFmtId="0" fontId="21" fillId="0" borderId="287" xfId="3" applyFont="1" applyBorder="1" applyAlignment="1">
      <alignment horizontal="center" vertical="center" wrapText="1"/>
    </xf>
    <xf numFmtId="0" fontId="21" fillId="0" borderId="288" xfId="0" applyFont="1" applyBorder="1" applyAlignment="1">
      <alignment horizontal="center" vertical="center" wrapText="1"/>
    </xf>
    <xf numFmtId="0" fontId="21" fillId="0" borderId="114" xfId="0" applyFont="1" applyBorder="1" applyAlignment="1">
      <alignment horizontal="center" vertical="center" wrapText="1"/>
    </xf>
    <xf numFmtId="0" fontId="21" fillId="0" borderId="287" xfId="0" applyFont="1" applyBorder="1" applyAlignment="1">
      <alignment horizontal="center" vertical="center" wrapText="1"/>
    </xf>
    <xf numFmtId="0" fontId="21" fillId="0" borderId="301" xfId="0" applyFont="1" applyBorder="1" applyAlignment="1">
      <alignment horizontal="center" vertical="center"/>
    </xf>
    <xf numFmtId="0" fontId="21" fillId="0" borderId="180" xfId="0" applyFont="1" applyBorder="1" applyAlignment="1">
      <alignment horizontal="center" vertical="center"/>
    </xf>
    <xf numFmtId="0" fontId="21" fillId="0" borderId="321" xfId="0" applyFont="1" applyBorder="1" applyAlignment="1">
      <alignment horizontal="center" vertical="center"/>
    </xf>
    <xf numFmtId="0" fontId="21" fillId="0" borderId="288" xfId="3" applyFont="1" applyBorder="1" applyAlignment="1">
      <alignment horizontal="center" vertical="center" shrinkToFit="1"/>
    </xf>
    <xf numFmtId="0" fontId="21" fillId="0" borderId="114" xfId="3" applyFont="1" applyBorder="1" applyAlignment="1">
      <alignment horizontal="center" vertical="center" shrinkToFit="1"/>
    </xf>
    <xf numFmtId="0" fontId="21" fillId="0" borderId="115" xfId="3" applyFont="1" applyBorder="1" applyAlignment="1">
      <alignment horizontal="center" vertical="center" shrinkToFit="1"/>
    </xf>
    <xf numFmtId="0" fontId="21" fillId="0" borderId="119" xfId="3" applyFont="1" applyBorder="1" applyAlignment="1">
      <alignment horizontal="center" vertical="center" wrapText="1"/>
    </xf>
    <xf numFmtId="0" fontId="21" fillId="0" borderId="120" xfId="3" applyFont="1" applyBorder="1" applyAlignment="1">
      <alignment horizontal="center" vertical="center" wrapText="1"/>
    </xf>
    <xf numFmtId="0" fontId="21" fillId="0" borderId="289" xfId="3" applyFont="1" applyBorder="1" applyAlignment="1">
      <alignment horizontal="center" vertical="center" wrapText="1"/>
    </xf>
    <xf numFmtId="0" fontId="21" fillId="0" borderId="290" xfId="0" applyFont="1" applyBorder="1" applyAlignment="1">
      <alignment horizontal="center" vertical="center" wrapText="1"/>
    </xf>
    <xf numFmtId="0" fontId="21" fillId="0" borderId="120" xfId="0" applyFont="1" applyBorder="1" applyAlignment="1">
      <alignment horizontal="center" vertical="center" wrapText="1"/>
    </xf>
    <xf numFmtId="0" fontId="21" fillId="0" borderId="289" xfId="0" applyFont="1" applyBorder="1" applyAlignment="1">
      <alignment horizontal="center" vertical="center" wrapText="1"/>
    </xf>
    <xf numFmtId="0" fontId="21" fillId="0" borderId="302" xfId="0" applyFont="1" applyBorder="1" applyAlignment="1">
      <alignment horizontal="center" vertical="center"/>
    </xf>
    <xf numFmtId="0" fontId="21" fillId="0" borderId="303" xfId="0" applyFont="1" applyBorder="1" applyAlignment="1">
      <alignment horizontal="center" vertical="center"/>
    </xf>
    <xf numFmtId="0" fontId="21" fillId="0" borderId="322" xfId="0" applyFont="1" applyBorder="1" applyAlignment="1">
      <alignment horizontal="center" vertical="center"/>
    </xf>
    <xf numFmtId="0" fontId="21" fillId="0" borderId="290" xfId="3" applyFont="1" applyBorder="1" applyAlignment="1">
      <alignment horizontal="center" vertical="center" shrinkToFit="1"/>
    </xf>
    <xf numFmtId="0" fontId="21" fillId="0" borderId="120" xfId="3" applyFont="1" applyBorder="1" applyAlignment="1">
      <alignment horizontal="center" vertical="center" shrinkToFit="1"/>
    </xf>
    <xf numFmtId="0" fontId="21" fillId="0" borderId="121" xfId="3" applyFont="1" applyBorder="1" applyAlignment="1">
      <alignment horizontal="center" vertical="center" shrinkToFit="1"/>
    </xf>
    <xf numFmtId="0" fontId="2" fillId="0" borderId="8" xfId="3" applyFont="1" applyBorder="1" applyAlignment="1">
      <alignment horizontal="center" vertical="center" wrapText="1"/>
    </xf>
    <xf numFmtId="0" fontId="2" fillId="0" borderId="7" xfId="3" applyFont="1" applyBorder="1" applyAlignment="1">
      <alignment horizontal="center" vertical="center" wrapText="1"/>
    </xf>
    <xf numFmtId="0" fontId="2" fillId="0" borderId="9" xfId="3" applyFont="1" applyBorder="1" applyAlignment="1">
      <alignment horizontal="center" vertical="center" wrapText="1"/>
    </xf>
    <xf numFmtId="0" fontId="2" fillId="0" borderId="1" xfId="3" applyFont="1" applyBorder="1" applyAlignment="1">
      <alignment horizontal="right" vertical="center" wrapText="1" indent="1"/>
    </xf>
    <xf numFmtId="0" fontId="2" fillId="0" borderId="0" xfId="3" applyFont="1" applyAlignment="1">
      <alignment horizontal="right" vertical="center" wrapText="1" indent="1"/>
    </xf>
    <xf numFmtId="0" fontId="2" fillId="0" borderId="2" xfId="3" applyFont="1" applyBorder="1" applyAlignment="1">
      <alignment horizontal="right" vertical="center" wrapText="1" indent="1"/>
    </xf>
    <xf numFmtId="0" fontId="6" fillId="0" borderId="1" xfId="3" applyFont="1" applyBorder="1" applyAlignment="1">
      <alignment horizontal="right" vertical="center" wrapText="1" indent="1"/>
    </xf>
    <xf numFmtId="0" fontId="6" fillId="0" borderId="0" xfId="3" applyFont="1" applyAlignment="1">
      <alignment horizontal="right" vertical="center" wrapText="1" indent="1"/>
    </xf>
    <xf numFmtId="0" fontId="6" fillId="0" borderId="2" xfId="3" applyFont="1" applyBorder="1" applyAlignment="1">
      <alignment horizontal="right" vertical="center" wrapText="1" indent="1"/>
    </xf>
    <xf numFmtId="0" fontId="3" fillId="0" borderId="8" xfId="3" applyFont="1" applyBorder="1" applyAlignment="1">
      <alignment horizontal="center" vertical="center" wrapText="1"/>
    </xf>
    <xf numFmtId="0" fontId="3" fillId="0" borderId="7" xfId="3" applyFont="1" applyBorder="1" applyAlignment="1">
      <alignment horizontal="center" vertical="center" wrapText="1"/>
    </xf>
    <xf numFmtId="0" fontId="3" fillId="0" borderId="9" xfId="3" applyFont="1" applyBorder="1" applyAlignment="1">
      <alignment horizontal="center" vertical="center" wrapText="1"/>
    </xf>
    <xf numFmtId="0" fontId="3" fillId="0" borderId="4" xfId="3" applyFont="1" applyBorder="1" applyAlignment="1">
      <alignment horizontal="center" vertical="center" wrapText="1"/>
    </xf>
    <xf numFmtId="0" fontId="3" fillId="0" borderId="5" xfId="3" applyFont="1" applyBorder="1" applyAlignment="1">
      <alignment horizontal="center" vertical="center" wrapText="1"/>
    </xf>
    <xf numFmtId="0" fontId="3" fillId="0" borderId="3" xfId="3" applyFont="1" applyBorder="1" applyAlignment="1">
      <alignment horizontal="center" vertical="center" wrapText="1"/>
    </xf>
    <xf numFmtId="0" fontId="3" fillId="0" borderId="8" xfId="3" applyFont="1" applyBorder="1" applyAlignment="1">
      <alignment horizontal="left" vertical="center" wrapText="1" indent="1"/>
    </xf>
    <xf numFmtId="0" fontId="3" fillId="0" borderId="7" xfId="3" applyFont="1" applyBorder="1" applyAlignment="1">
      <alignment horizontal="left" vertical="center" wrapText="1" indent="1"/>
    </xf>
    <xf numFmtId="0" fontId="3" fillId="0" borderId="9" xfId="3" applyFont="1" applyBorder="1" applyAlignment="1">
      <alignment horizontal="left" vertical="center" wrapText="1" indent="1"/>
    </xf>
    <xf numFmtId="0" fontId="3" fillId="0" borderId="4" xfId="3" applyFont="1" applyBorder="1" applyAlignment="1">
      <alignment horizontal="left" vertical="center" wrapText="1" indent="1"/>
    </xf>
    <xf numFmtId="0" fontId="3" fillId="0" borderId="5" xfId="3" applyFont="1" applyBorder="1" applyAlignment="1">
      <alignment horizontal="left" vertical="center" wrapText="1" indent="1"/>
    </xf>
    <xf numFmtId="0" fontId="3" fillId="0" borderId="3" xfId="3" applyFont="1" applyBorder="1" applyAlignment="1">
      <alignment horizontal="left" vertical="center" wrapText="1" indent="1"/>
    </xf>
    <xf numFmtId="0" fontId="21" fillId="0" borderId="275" xfId="0" applyFont="1" applyBorder="1" applyAlignment="1">
      <alignment horizontal="center" vertical="center" wrapText="1"/>
    </xf>
    <xf numFmtId="0" fontId="21" fillId="0" borderId="94" xfId="0" applyFont="1" applyBorder="1" applyAlignment="1">
      <alignment horizontal="center" vertical="center" wrapText="1"/>
    </xf>
    <xf numFmtId="0" fontId="21" fillId="0" borderId="274" xfId="0" applyFont="1" applyBorder="1" applyAlignment="1">
      <alignment horizontal="center" vertical="center" wrapText="1"/>
    </xf>
    <xf numFmtId="0" fontId="21" fillId="0" borderId="300" xfId="0" applyFont="1" applyBorder="1" applyAlignment="1">
      <alignment horizontal="center" vertical="center"/>
    </xf>
    <xf numFmtId="0" fontId="21" fillId="0" borderId="187" xfId="0" applyFont="1" applyBorder="1" applyAlignment="1">
      <alignment horizontal="center" vertical="center"/>
    </xf>
    <xf numFmtId="0" fontId="21" fillId="0" borderId="320" xfId="0" applyFont="1" applyBorder="1" applyAlignment="1">
      <alignment horizontal="center" vertical="center"/>
    </xf>
    <xf numFmtId="0" fontId="21" fillId="0" borderId="275" xfId="3" applyFont="1" applyBorder="1" applyAlignment="1">
      <alignment horizontal="center" vertical="center" shrinkToFit="1"/>
    </xf>
    <xf numFmtId="0" fontId="21" fillId="0" borderId="94" xfId="3" applyFont="1" applyBorder="1" applyAlignment="1">
      <alignment horizontal="center" vertical="center" shrinkToFit="1"/>
    </xf>
    <xf numFmtId="0" fontId="21" fillId="0" borderId="95" xfId="3" applyFont="1" applyBorder="1" applyAlignment="1">
      <alignment horizontal="center" vertical="center" shrinkToFit="1"/>
    </xf>
    <xf numFmtId="0" fontId="21" fillId="0" borderId="93" xfId="3" applyFont="1" applyBorder="1" applyAlignment="1">
      <alignment horizontal="center" vertical="center" wrapText="1"/>
    </xf>
    <xf numFmtId="0" fontId="21" fillId="0" borderId="94" xfId="3" applyFont="1" applyBorder="1" applyAlignment="1">
      <alignment horizontal="center" vertical="center" wrapText="1"/>
    </xf>
    <xf numFmtId="0" fontId="21" fillId="0" borderId="274" xfId="3" applyFont="1" applyBorder="1" applyAlignment="1">
      <alignment horizontal="center" vertical="center" wrapText="1"/>
    </xf>
    <xf numFmtId="0" fontId="16" fillId="4" borderId="8" xfId="3" applyFont="1" applyFill="1" applyBorder="1" applyAlignment="1">
      <alignment horizontal="center" vertical="center" wrapText="1"/>
    </xf>
    <xf numFmtId="0" fontId="16" fillId="4" borderId="7" xfId="3" applyFont="1" applyFill="1" applyBorder="1" applyAlignment="1">
      <alignment horizontal="center" vertical="center" wrapText="1"/>
    </xf>
    <xf numFmtId="0" fontId="16" fillId="4" borderId="70" xfId="3" applyFont="1" applyFill="1" applyBorder="1" applyAlignment="1">
      <alignment horizontal="center" vertical="center" wrapText="1"/>
    </xf>
    <xf numFmtId="0" fontId="16" fillId="4" borderId="78" xfId="3" applyFont="1" applyFill="1" applyBorder="1" applyAlignment="1">
      <alignment horizontal="center" vertical="center" wrapText="1"/>
    </xf>
    <xf numFmtId="0" fontId="16" fillId="4" borderId="24" xfId="3" applyFont="1" applyFill="1" applyBorder="1" applyAlignment="1">
      <alignment horizontal="center" vertical="center" wrapText="1"/>
    </xf>
    <xf numFmtId="0" fontId="16" fillId="4" borderId="62" xfId="3" applyFont="1" applyFill="1" applyBorder="1" applyAlignment="1">
      <alignment horizontal="center" vertical="center" wrapText="1"/>
    </xf>
    <xf numFmtId="0" fontId="16" fillId="4" borderId="20" xfId="3" applyFont="1" applyFill="1" applyBorder="1" applyAlignment="1">
      <alignment horizontal="center" vertical="center" wrapText="1"/>
    </xf>
    <xf numFmtId="0" fontId="92" fillId="4" borderId="4" xfId="3" applyFont="1" applyFill="1" applyBorder="1" applyAlignment="1">
      <alignment horizontal="center" vertical="center" wrapText="1"/>
    </xf>
    <xf numFmtId="0" fontId="92" fillId="4" borderId="5" xfId="3" applyFont="1" applyFill="1" applyBorder="1" applyAlignment="1">
      <alignment horizontal="center" vertical="center" wrapText="1"/>
    </xf>
    <xf numFmtId="0" fontId="92" fillId="4" borderId="75" xfId="3" applyFont="1" applyFill="1" applyBorder="1" applyAlignment="1">
      <alignment horizontal="center" vertical="center" wrapText="1"/>
    </xf>
    <xf numFmtId="0" fontId="2" fillId="0" borderId="78" xfId="3" applyFont="1" applyBorder="1" applyAlignment="1">
      <alignment horizontal="center" vertical="center" wrapText="1"/>
    </xf>
    <xf numFmtId="0" fontId="2" fillId="0" borderId="24" xfId="3" applyFont="1" applyBorder="1" applyAlignment="1">
      <alignment horizontal="center" vertical="center" wrapText="1"/>
    </xf>
    <xf numFmtId="0" fontId="2" fillId="0" borderId="62" xfId="3" applyFont="1" applyBorder="1" applyAlignment="1">
      <alignment horizontal="center" vertical="center" wrapText="1"/>
    </xf>
    <xf numFmtId="0" fontId="21" fillId="0" borderId="78" xfId="3" applyFont="1" applyBorder="1" applyAlignment="1">
      <alignment horizontal="center" vertical="center" wrapText="1"/>
    </xf>
    <xf numFmtId="0" fontId="21" fillId="0" borderId="24" xfId="3" applyFont="1" applyBorder="1" applyAlignment="1">
      <alignment horizontal="center" vertical="center" wrapText="1"/>
    </xf>
    <xf numFmtId="0" fontId="21" fillId="0" borderId="20" xfId="3" applyFont="1" applyBorder="1" applyAlignment="1">
      <alignment horizontal="center" vertical="center" wrapText="1"/>
    </xf>
    <xf numFmtId="0" fontId="16" fillId="4" borderId="9" xfId="3" applyFont="1" applyFill="1" applyBorder="1" applyAlignment="1">
      <alignment horizontal="center" vertical="center" wrapText="1"/>
    </xf>
    <xf numFmtId="0" fontId="16" fillId="4" borderId="33" xfId="3" applyFont="1" applyFill="1" applyBorder="1" applyAlignment="1">
      <alignment horizontal="center" vertical="center" wrapText="1"/>
    </xf>
    <xf numFmtId="0" fontId="16" fillId="4" borderId="34" xfId="3" applyFont="1" applyFill="1" applyBorder="1" applyAlignment="1">
      <alignment horizontal="center" vertical="center" wrapText="1"/>
    </xf>
    <xf numFmtId="0" fontId="16" fillId="4" borderId="21" xfId="3" applyFont="1" applyFill="1" applyBorder="1" applyAlignment="1">
      <alignment horizontal="center" vertical="center" wrapText="1"/>
    </xf>
    <xf numFmtId="0" fontId="16" fillId="4" borderId="68" xfId="3" applyFont="1" applyFill="1" applyBorder="1" applyAlignment="1">
      <alignment horizontal="center" vertical="center" wrapText="1"/>
    </xf>
    <xf numFmtId="0" fontId="16" fillId="4" borderId="13" xfId="3" applyFont="1" applyFill="1" applyBorder="1" applyAlignment="1">
      <alignment horizontal="center" vertical="center" wrapText="1"/>
    </xf>
    <xf numFmtId="0" fontId="16" fillId="4" borderId="23" xfId="3" applyFont="1" applyFill="1" applyBorder="1" applyAlignment="1">
      <alignment horizontal="center" vertical="center" wrapText="1"/>
    </xf>
    <xf numFmtId="0" fontId="2" fillId="0" borderId="76" xfId="3" applyFont="1" applyBorder="1" applyAlignment="1">
      <alignment horizontal="center" vertical="center" wrapText="1"/>
    </xf>
    <xf numFmtId="0" fontId="2" fillId="0" borderId="77" xfId="3" applyFont="1" applyBorder="1" applyAlignment="1">
      <alignment horizontal="center" vertical="center" wrapText="1"/>
    </xf>
    <xf numFmtId="0" fontId="2" fillId="0" borderId="79" xfId="3" applyFont="1" applyBorder="1" applyAlignment="1">
      <alignment horizontal="center" vertical="center" wrapText="1"/>
    </xf>
    <xf numFmtId="0" fontId="69" fillId="0" borderId="78" xfId="3" applyFont="1" applyBorder="1" applyAlignment="1">
      <alignment horizontal="right" vertical="center" wrapText="1"/>
    </xf>
    <xf numFmtId="0" fontId="91" fillId="0" borderId="24" xfId="3" applyFont="1" applyBorder="1" applyAlignment="1">
      <alignment horizontal="right" vertical="center" wrapText="1"/>
    </xf>
    <xf numFmtId="0" fontId="16" fillId="0" borderId="24" xfId="3" applyFont="1" applyBorder="1" applyAlignment="1">
      <alignment horizontal="left" vertical="center" wrapText="1"/>
    </xf>
    <xf numFmtId="0" fontId="69" fillId="0" borderId="24" xfId="3" applyFont="1" applyBorder="1" applyAlignment="1">
      <alignment horizontal="right" vertical="center" wrapText="1"/>
    </xf>
    <xf numFmtId="0" fontId="16" fillId="0" borderId="20" xfId="3" applyFont="1" applyBorder="1" applyAlignment="1">
      <alignment horizontal="left" vertical="center" wrapText="1"/>
    </xf>
    <xf numFmtId="0" fontId="21" fillId="0" borderId="17" xfId="3" applyFont="1" applyBorder="1" applyAlignment="1">
      <alignment horizontal="left" vertical="center" wrapText="1" indent="1"/>
    </xf>
    <xf numFmtId="0" fontId="21" fillId="0" borderId="68" xfId="3" applyFont="1" applyBorder="1" applyAlignment="1">
      <alignment horizontal="left" vertical="center" wrapText="1" indent="1"/>
    </xf>
    <xf numFmtId="0" fontId="21" fillId="0" borderId="69" xfId="3" applyFont="1" applyBorder="1" applyAlignment="1">
      <alignment horizontal="left" vertical="center" wrapText="1" indent="1"/>
    </xf>
    <xf numFmtId="0" fontId="16" fillId="4" borderId="1" xfId="3" applyFont="1" applyFill="1" applyBorder="1" applyAlignment="1">
      <alignment horizontal="center" vertical="center" wrapText="1"/>
    </xf>
    <xf numFmtId="0" fontId="16" fillId="4" borderId="0" xfId="3" applyFont="1" applyFill="1" applyAlignment="1">
      <alignment horizontal="center" vertical="center" wrapText="1"/>
    </xf>
    <xf numFmtId="0" fontId="16" fillId="4" borderId="2" xfId="3" applyFont="1" applyFill="1" applyBorder="1" applyAlignment="1">
      <alignment horizontal="center" vertical="center" wrapText="1"/>
    </xf>
    <xf numFmtId="0" fontId="16" fillId="4" borderId="4" xfId="3" applyFont="1" applyFill="1" applyBorder="1" applyAlignment="1">
      <alignment horizontal="center" vertical="center" wrapText="1"/>
    </xf>
    <xf numFmtId="0" fontId="16" fillId="4" borderId="5" xfId="3" applyFont="1" applyFill="1" applyBorder="1" applyAlignment="1">
      <alignment horizontal="center" vertical="center" wrapText="1"/>
    </xf>
    <xf numFmtId="0" fontId="16" fillId="4" borderId="3" xfId="3" applyFont="1" applyFill="1" applyBorder="1" applyAlignment="1">
      <alignment horizontal="center" vertical="center" wrapText="1"/>
    </xf>
    <xf numFmtId="0" fontId="21" fillId="0" borderId="63" xfId="3" applyFont="1" applyBorder="1" applyAlignment="1">
      <alignment horizontal="left" vertical="center" wrapText="1" indent="1"/>
    </xf>
    <xf numFmtId="0" fontId="21" fillId="0" borderId="18" xfId="3" applyFont="1" applyBorder="1" applyAlignment="1">
      <alignment horizontal="left" vertical="center" wrapText="1" indent="1"/>
    </xf>
    <xf numFmtId="0" fontId="21" fillId="0" borderId="15" xfId="3" applyFont="1" applyBorder="1" applyAlignment="1">
      <alignment horizontal="left" vertical="center" wrapText="1" indent="1"/>
    </xf>
    <xf numFmtId="0" fontId="21" fillId="0" borderId="64" xfId="3" applyFont="1" applyBorder="1" applyAlignment="1">
      <alignment horizontal="left" vertical="center" wrapText="1" indent="1"/>
    </xf>
    <xf numFmtId="0" fontId="21" fillId="0" borderId="11" xfId="3" applyFont="1" applyBorder="1" applyAlignment="1">
      <alignment horizontal="left" vertical="center" wrapText="1" indent="1"/>
    </xf>
    <xf numFmtId="0" fontId="21" fillId="0" borderId="65" xfId="3" applyFont="1" applyBorder="1" applyAlignment="1">
      <alignment horizontal="left" vertical="center" wrapText="1" indent="1"/>
    </xf>
    <xf numFmtId="0" fontId="21" fillId="0" borderId="19" xfId="3" applyFont="1" applyBorder="1" applyAlignment="1">
      <alignment horizontal="left" vertical="center" wrapText="1" indent="1"/>
    </xf>
    <xf numFmtId="0" fontId="21" fillId="0" borderId="16" xfId="3" applyFont="1" applyBorder="1" applyAlignment="1">
      <alignment horizontal="left" vertical="center" wrapText="1" indent="1"/>
    </xf>
    <xf numFmtId="0" fontId="21" fillId="0" borderId="66" xfId="3" applyFont="1" applyBorder="1" applyAlignment="1">
      <alignment horizontal="left" vertical="center" wrapText="1" indent="1"/>
    </xf>
    <xf numFmtId="0" fontId="21" fillId="0" borderId="12" xfId="3" applyFont="1" applyBorder="1" applyAlignment="1">
      <alignment horizontal="left" vertical="center" wrapText="1" indent="1"/>
    </xf>
    <xf numFmtId="0" fontId="21" fillId="0" borderId="67" xfId="3" applyFont="1" applyBorder="1" applyAlignment="1">
      <alignment horizontal="left" vertical="center" wrapText="1" indent="1"/>
    </xf>
    <xf numFmtId="0" fontId="21" fillId="0" borderId="21" xfId="3" applyFont="1" applyBorder="1" applyAlignment="1">
      <alignment horizontal="left" vertical="center" wrapText="1" indent="1"/>
    </xf>
    <xf numFmtId="0" fontId="16" fillId="4" borderId="8" xfId="3" applyFont="1" applyFill="1" applyBorder="1" applyAlignment="1">
      <alignment horizontal="center" wrapText="1"/>
    </xf>
    <xf numFmtId="0" fontId="16" fillId="4" borderId="7" xfId="3" applyFont="1" applyFill="1" applyBorder="1" applyAlignment="1">
      <alignment horizontal="center" wrapText="1"/>
    </xf>
    <xf numFmtId="0" fontId="16" fillId="4" borderId="70" xfId="3" applyFont="1" applyFill="1" applyBorder="1" applyAlignment="1">
      <alignment horizontal="center" wrapText="1"/>
    </xf>
    <xf numFmtId="0" fontId="16" fillId="4" borderId="71" xfId="3" applyFont="1" applyFill="1" applyBorder="1" applyAlignment="1">
      <alignment horizontal="center" wrapText="1"/>
    </xf>
    <xf numFmtId="0" fontId="16" fillId="4" borderId="72" xfId="3" applyFont="1" applyFill="1" applyBorder="1" applyAlignment="1">
      <alignment horizontal="center" wrapText="1"/>
    </xf>
    <xf numFmtId="0" fontId="16" fillId="4" borderId="73" xfId="3" applyFont="1" applyFill="1" applyBorder="1" applyAlignment="1">
      <alignment horizontal="center" wrapText="1"/>
    </xf>
    <xf numFmtId="0" fontId="21" fillId="0" borderId="80" xfId="3" applyFont="1" applyBorder="1" applyAlignment="1">
      <alignment horizontal="left" vertical="center" wrapText="1" indent="1"/>
    </xf>
    <xf numFmtId="0" fontId="21" fillId="0" borderId="7" xfId="3" applyFont="1" applyBorder="1" applyAlignment="1">
      <alignment horizontal="left" vertical="center" wrapText="1" indent="1"/>
    </xf>
    <xf numFmtId="0" fontId="21" fillId="0" borderId="70" xfId="3" applyFont="1" applyBorder="1" applyAlignment="1">
      <alignment horizontal="left" vertical="center" wrapText="1" indent="1"/>
    </xf>
    <xf numFmtId="0" fontId="21" fillId="0" borderId="81" xfId="3" applyFont="1" applyBorder="1" applyAlignment="1">
      <alignment horizontal="left" vertical="center" wrapText="1" indent="1"/>
    </xf>
    <xf numFmtId="0" fontId="21" fillId="0" borderId="72" xfId="3" applyFont="1" applyBorder="1" applyAlignment="1">
      <alignment horizontal="left" vertical="center" wrapText="1" indent="1"/>
    </xf>
    <xf numFmtId="0" fontId="21" fillId="0" borderId="73" xfId="3" applyFont="1" applyBorder="1" applyAlignment="1">
      <alignment horizontal="left" vertical="center" wrapText="1" indent="1"/>
    </xf>
    <xf numFmtId="0" fontId="16" fillId="4" borderId="80" xfId="3" applyFont="1" applyFill="1" applyBorder="1" applyAlignment="1">
      <alignment horizontal="center" vertical="center" wrapText="1"/>
    </xf>
    <xf numFmtId="0" fontId="16" fillId="4" borderId="81" xfId="3" applyFont="1" applyFill="1" applyBorder="1" applyAlignment="1">
      <alignment horizontal="center" vertical="center" wrapText="1"/>
    </xf>
    <xf numFmtId="0" fontId="16" fillId="4" borderId="72" xfId="3" applyFont="1" applyFill="1" applyBorder="1" applyAlignment="1">
      <alignment horizontal="center" vertical="center" wrapText="1"/>
    </xf>
    <xf numFmtId="0" fontId="16" fillId="4" borderId="73" xfId="3" applyFont="1" applyFill="1" applyBorder="1" applyAlignment="1">
      <alignment horizontal="center" vertical="center" wrapText="1"/>
    </xf>
    <xf numFmtId="0" fontId="21" fillId="0" borderId="80" xfId="3" applyFont="1" applyBorder="1" applyAlignment="1">
      <alignment horizontal="center" vertical="center" wrapText="1"/>
    </xf>
    <xf numFmtId="0" fontId="21" fillId="0" borderId="7" xfId="3" applyFont="1" applyBorder="1" applyAlignment="1">
      <alignment horizontal="center" vertical="center" wrapText="1"/>
    </xf>
    <xf numFmtId="0" fontId="21" fillId="0" borderId="9" xfId="3" applyFont="1" applyBorder="1" applyAlignment="1">
      <alignment horizontal="center" vertical="center" wrapText="1"/>
    </xf>
    <xf numFmtId="0" fontId="21" fillId="0" borderId="81" xfId="3" applyFont="1" applyBorder="1" applyAlignment="1">
      <alignment horizontal="center" vertical="center" wrapText="1"/>
    </xf>
    <xf numFmtId="0" fontId="21" fillId="0" borderId="72" xfId="3" applyFont="1" applyBorder="1" applyAlignment="1">
      <alignment horizontal="center" vertical="center" wrapText="1"/>
    </xf>
    <xf numFmtId="0" fontId="21" fillId="0" borderId="84" xfId="3" applyFont="1" applyBorder="1" applyAlignment="1">
      <alignment horizontal="center" vertical="center" wrapText="1"/>
    </xf>
    <xf numFmtId="0" fontId="16" fillId="4" borderId="30" xfId="3" applyFont="1" applyFill="1" applyBorder="1" applyAlignment="1">
      <alignment horizontal="center" vertical="center" wrapText="1"/>
    </xf>
    <xf numFmtId="0" fontId="16" fillId="4" borderId="31" xfId="3" applyFont="1" applyFill="1" applyBorder="1" applyAlignment="1">
      <alignment horizontal="center" vertical="center" wrapText="1"/>
    </xf>
    <xf numFmtId="0" fontId="16" fillId="4" borderId="74" xfId="3" applyFont="1" applyFill="1" applyBorder="1" applyAlignment="1">
      <alignment horizontal="center" vertical="center" wrapText="1"/>
    </xf>
    <xf numFmtId="0" fontId="16" fillId="4" borderId="75" xfId="3" applyFont="1" applyFill="1" applyBorder="1" applyAlignment="1">
      <alignment horizontal="center" vertical="center" wrapText="1"/>
    </xf>
    <xf numFmtId="0" fontId="21" fillId="0" borderId="82" xfId="3" applyFont="1" applyBorder="1" applyAlignment="1">
      <alignment horizontal="left" vertical="center" wrapText="1" indent="1"/>
    </xf>
    <xf numFmtId="0" fontId="21" fillId="0" borderId="31" xfId="3" applyFont="1" applyBorder="1" applyAlignment="1">
      <alignment horizontal="left" vertical="center" wrapText="1" indent="1"/>
    </xf>
    <xf numFmtId="0" fontId="21" fillId="0" borderId="74" xfId="3" applyFont="1" applyBorder="1" applyAlignment="1">
      <alignment horizontal="left" vertical="center" wrapText="1" indent="1"/>
    </xf>
    <xf numFmtId="0" fontId="21" fillId="0" borderId="83" xfId="3" applyFont="1" applyBorder="1" applyAlignment="1">
      <alignment horizontal="left" vertical="center" wrapText="1" indent="1"/>
    </xf>
    <xf numFmtId="0" fontId="21" fillId="0" borderId="5" xfId="3" applyFont="1" applyBorder="1" applyAlignment="1">
      <alignment horizontal="left" vertical="center" wrapText="1" indent="1"/>
    </xf>
    <xf numFmtId="0" fontId="21" fillId="0" borderId="75" xfId="3" applyFont="1" applyBorder="1" applyAlignment="1">
      <alignment horizontal="left" vertical="center" wrapText="1" indent="1"/>
    </xf>
    <xf numFmtId="0" fontId="16" fillId="4" borderId="82" xfId="3" applyFont="1" applyFill="1" applyBorder="1" applyAlignment="1">
      <alignment horizontal="center" vertical="center" wrapText="1"/>
    </xf>
    <xf numFmtId="0" fontId="16" fillId="4" borderId="83" xfId="3" applyFont="1" applyFill="1" applyBorder="1" applyAlignment="1">
      <alignment horizontal="center" vertical="center" wrapText="1"/>
    </xf>
    <xf numFmtId="183" fontId="2" fillId="0" borderId="82" xfId="3" applyNumberFormat="1" applyFont="1" applyBorder="1" applyAlignment="1">
      <alignment horizontal="center" vertical="center" wrapText="1"/>
    </xf>
    <xf numFmtId="183" fontId="2" fillId="0" borderId="31" xfId="3" applyNumberFormat="1" applyFont="1" applyBorder="1" applyAlignment="1">
      <alignment horizontal="center" vertical="center" wrapText="1"/>
    </xf>
    <xf numFmtId="183" fontId="2" fillId="0" borderId="32" xfId="3" applyNumberFormat="1" applyFont="1" applyBorder="1" applyAlignment="1">
      <alignment horizontal="center" vertical="center" wrapText="1"/>
    </xf>
    <xf numFmtId="183" fontId="2" fillId="0" borderId="83" xfId="3" applyNumberFormat="1" applyFont="1" applyBorder="1" applyAlignment="1">
      <alignment horizontal="center" vertical="center" wrapText="1"/>
    </xf>
    <xf numFmtId="183" fontId="2" fillId="0" borderId="5" xfId="3" applyNumberFormat="1" applyFont="1" applyBorder="1" applyAlignment="1">
      <alignment horizontal="center" vertical="center" wrapText="1"/>
    </xf>
    <xf numFmtId="183" fontId="2" fillId="0" borderId="3" xfId="3" applyNumberFormat="1" applyFont="1" applyBorder="1" applyAlignment="1">
      <alignment horizontal="center" vertical="center" wrapText="1"/>
    </xf>
    <xf numFmtId="0" fontId="16" fillId="4" borderId="25" xfId="3" applyFont="1" applyFill="1" applyBorder="1" applyAlignment="1">
      <alignment horizontal="center" vertical="center" wrapText="1"/>
    </xf>
    <xf numFmtId="0" fontId="16" fillId="4" borderId="14" xfId="3" applyFont="1" applyFill="1" applyBorder="1" applyAlignment="1">
      <alignment horizontal="center" vertical="center" wrapText="1"/>
    </xf>
    <xf numFmtId="0" fontId="16" fillId="4" borderId="19" xfId="3" applyFont="1" applyFill="1" applyBorder="1" applyAlignment="1">
      <alignment horizontal="center" vertical="center" wrapText="1"/>
    </xf>
    <xf numFmtId="0" fontId="2" fillId="0" borderId="16" xfId="3" applyFont="1" applyBorder="1" applyAlignment="1">
      <alignment horizontal="left" vertical="center" wrapText="1" indent="1"/>
    </xf>
    <xf numFmtId="0" fontId="2" fillId="0" borderId="66" xfId="3" applyFont="1" applyBorder="1" applyAlignment="1">
      <alignment horizontal="left" vertical="center" wrapText="1" indent="1"/>
    </xf>
    <xf numFmtId="0" fontId="2" fillId="0" borderId="12" xfId="3" applyFont="1" applyBorder="1" applyAlignment="1">
      <alignment horizontal="left" vertical="center" wrapText="1" indent="1"/>
    </xf>
    <xf numFmtId="0" fontId="16" fillId="4" borderId="71" xfId="3" applyFont="1" applyFill="1" applyBorder="1" applyAlignment="1">
      <alignment horizontal="center" vertical="center" wrapText="1"/>
    </xf>
    <xf numFmtId="186" fontId="64" fillId="0" borderId="82" xfId="4" applyNumberFormat="1" applyFont="1" applyBorder="1" applyAlignment="1">
      <alignment horizontal="center" wrapText="1"/>
    </xf>
    <xf numFmtId="186" fontId="64" fillId="0" borderId="31" xfId="4" applyNumberFormat="1" applyFont="1" applyBorder="1" applyAlignment="1">
      <alignment horizontal="center" wrapText="1"/>
    </xf>
    <xf numFmtId="0" fontId="2" fillId="0" borderId="31" xfId="3" applyFont="1" applyBorder="1" applyAlignment="1">
      <alignment horizontal="center" wrapText="1"/>
    </xf>
    <xf numFmtId="0" fontId="2" fillId="0" borderId="32" xfId="3" applyFont="1" applyBorder="1" applyAlignment="1">
      <alignment horizontal="center" wrapText="1"/>
    </xf>
    <xf numFmtId="182" fontId="21" fillId="0" borderId="81" xfId="3" applyNumberFormat="1" applyFont="1" applyBorder="1" applyAlignment="1">
      <alignment horizontal="center" vertical="center" wrapText="1"/>
    </xf>
    <xf numFmtId="182" fontId="21" fillId="0" borderId="72" xfId="3" applyNumberFormat="1" applyFont="1" applyBorder="1" applyAlignment="1">
      <alignment horizontal="center" vertical="center" wrapText="1"/>
    </xf>
    <xf numFmtId="0" fontId="3" fillId="0" borderId="72" xfId="3" applyFont="1" applyBorder="1" applyAlignment="1">
      <alignment horizontal="center" vertical="center" shrinkToFit="1"/>
    </xf>
    <xf numFmtId="0" fontId="3" fillId="0" borderId="84" xfId="3" applyFont="1" applyBorder="1" applyAlignment="1">
      <alignment horizontal="center" vertical="center" shrinkToFit="1"/>
    </xf>
    <xf numFmtId="0" fontId="28" fillId="0" borderId="0" xfId="3" applyFont="1" applyAlignment="1">
      <alignment horizontal="left" vertical="center"/>
    </xf>
    <xf numFmtId="0" fontId="15" fillId="0" borderId="23" xfId="3" applyFont="1" applyBorder="1" applyAlignment="1">
      <alignment horizontal="center" vertical="center"/>
    </xf>
    <xf numFmtId="0" fontId="15" fillId="0" borderId="24" xfId="3" applyFont="1" applyBorder="1" applyAlignment="1">
      <alignment horizontal="center" vertical="center"/>
    </xf>
    <xf numFmtId="0" fontId="15" fillId="0" borderId="20" xfId="3" applyFont="1" applyBorder="1" applyAlignment="1">
      <alignment horizontal="center" vertical="center"/>
    </xf>
    <xf numFmtId="0" fontId="15" fillId="0" borderId="24" xfId="3" applyFont="1" applyBorder="1" applyAlignment="1">
      <alignment horizontal="left" vertical="center" indent="1"/>
    </xf>
    <xf numFmtId="0" fontId="3" fillId="0" borderId="0" xfId="3" applyFont="1" applyAlignment="1">
      <alignment horizontal="right" vertical="center"/>
    </xf>
    <xf numFmtId="0" fontId="2" fillId="0" borderId="80" xfId="3" applyFont="1" applyBorder="1" applyAlignment="1">
      <alignment horizontal="left" vertical="center" wrapText="1" indent="1"/>
    </xf>
    <xf numFmtId="0" fontId="2" fillId="0" borderId="7" xfId="3" applyFont="1" applyBorder="1" applyAlignment="1">
      <alignment horizontal="left" vertical="center" wrapText="1" indent="1"/>
    </xf>
    <xf numFmtId="0" fontId="2" fillId="0" borderId="70" xfId="3" applyFont="1" applyBorder="1" applyAlignment="1">
      <alignment horizontal="left" vertical="center" wrapText="1" indent="1"/>
    </xf>
    <xf numFmtId="0" fontId="2" fillId="0" borderId="81" xfId="3" applyFont="1" applyBorder="1" applyAlignment="1">
      <alignment horizontal="left" vertical="center" wrapText="1" indent="1"/>
    </xf>
    <xf numFmtId="0" fontId="2" fillId="0" borderId="72" xfId="3" applyFont="1" applyBorder="1" applyAlignment="1">
      <alignment horizontal="left" vertical="center" wrapText="1" indent="1"/>
    </xf>
    <xf numFmtId="0" fontId="2" fillId="0" borderId="73" xfId="3" applyFont="1" applyBorder="1" applyAlignment="1">
      <alignment horizontal="left" vertical="center" wrapText="1" indent="1"/>
    </xf>
    <xf numFmtId="0" fontId="56" fillId="0" borderId="7" xfId="3" applyFont="1" applyBorder="1" applyAlignment="1">
      <alignment horizontal="center" vertical="center" wrapText="1"/>
    </xf>
    <xf numFmtId="0" fontId="56" fillId="0" borderId="9" xfId="3" applyFont="1" applyBorder="1" applyAlignment="1">
      <alignment horizontal="center" vertical="center" wrapText="1"/>
    </xf>
    <xf numFmtId="0" fontId="56" fillId="0" borderId="72" xfId="3" applyFont="1" applyBorder="1" applyAlignment="1">
      <alignment horizontal="center" vertical="center" wrapText="1"/>
    </xf>
    <xf numFmtId="0" fontId="56" fillId="0" borderId="0" xfId="3" applyFont="1" applyAlignment="1">
      <alignment horizontal="center" vertical="center" wrapText="1"/>
    </xf>
    <xf numFmtId="0" fontId="56" fillId="0" borderId="2" xfId="3" applyFont="1" applyBorder="1" applyAlignment="1">
      <alignment horizontal="center" vertical="center" wrapText="1"/>
    </xf>
    <xf numFmtId="0" fontId="4" fillId="0" borderId="24" xfId="0" applyFont="1" applyBorder="1" applyAlignment="1">
      <alignment horizontal="center" vertical="center" wrapText="1"/>
    </xf>
    <xf numFmtId="0" fontId="4" fillId="0" borderId="20" xfId="0" applyFont="1" applyBorder="1" applyAlignment="1">
      <alignment horizontal="center" vertical="center" wrapText="1"/>
    </xf>
    <xf numFmtId="0" fontId="7" fillId="0" borderId="8" xfId="0" applyFont="1" applyBorder="1" applyAlignment="1">
      <alignment horizontal="left" vertical="center" wrapText="1" indent="1"/>
    </xf>
    <xf numFmtId="0" fontId="7" fillId="0" borderId="7" xfId="0" applyFont="1" applyBorder="1" applyAlignment="1">
      <alignment horizontal="left" vertical="center" wrapText="1" indent="1"/>
    </xf>
    <xf numFmtId="0" fontId="7" fillId="0" borderId="9"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0" xfId="0" applyFont="1" applyAlignment="1">
      <alignment horizontal="left" vertical="center" wrapText="1" indent="1"/>
    </xf>
    <xf numFmtId="0" fontId="7" fillId="0" borderId="2" xfId="0" applyFont="1" applyBorder="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3" xfId="0" applyFont="1" applyBorder="1" applyAlignment="1">
      <alignment horizontal="left" vertical="center" wrapText="1" indent="1"/>
    </xf>
    <xf numFmtId="0" fontId="57" fillId="0" borderId="25" xfId="0" applyFont="1" applyBorder="1" applyAlignment="1">
      <alignment horizontal="left" vertical="center" wrapText="1" indent="1"/>
    </xf>
    <xf numFmtId="0" fontId="57" fillId="0" borderId="14" xfId="0" applyFont="1" applyBorder="1" applyAlignment="1">
      <alignment horizontal="left" vertical="center" wrapText="1" indent="1"/>
    </xf>
    <xf numFmtId="0" fontId="57" fillId="0" borderId="26" xfId="0" applyFont="1" applyBorder="1" applyAlignment="1">
      <alignment horizontal="left" vertical="center" wrapText="1" indent="1"/>
    </xf>
    <xf numFmtId="0" fontId="2" fillId="0" borderId="27" xfId="0" applyFont="1" applyBorder="1" applyAlignment="1">
      <alignment horizontal="left" vertical="center" wrapText="1" indent="1"/>
    </xf>
    <xf numFmtId="0" fontId="2" fillId="0" borderId="28" xfId="0" applyFont="1" applyBorder="1" applyAlignment="1">
      <alignment horizontal="left" vertical="center" wrapText="1" indent="1"/>
    </xf>
    <xf numFmtId="0" fontId="2" fillId="0" borderId="29" xfId="0" applyFont="1" applyBorder="1" applyAlignment="1">
      <alignment horizontal="left" vertical="center" wrapText="1" indent="1"/>
    </xf>
    <xf numFmtId="0" fontId="2" fillId="0" borderId="25" xfId="0" applyFont="1" applyBorder="1" applyAlignment="1">
      <alignment horizontal="left" vertical="center" wrapText="1" indent="1"/>
    </xf>
    <xf numFmtId="0" fontId="2" fillId="0" borderId="14" xfId="0" applyFont="1" applyBorder="1" applyAlignment="1">
      <alignment horizontal="left" vertical="center" wrapText="1" indent="1"/>
    </xf>
    <xf numFmtId="0" fontId="2" fillId="0" borderId="26" xfId="0" applyFont="1" applyBorder="1" applyAlignment="1">
      <alignment horizontal="left" vertical="center" wrapText="1" indent="1"/>
    </xf>
    <xf numFmtId="0" fontId="21" fillId="0" borderId="25"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28" xfId="0" applyFont="1" applyBorder="1" applyAlignment="1">
      <alignment horizontal="center" vertical="center" wrapText="1"/>
    </xf>
    <xf numFmtId="0" fontId="21" fillId="0" borderId="29" xfId="0" applyFont="1" applyBorder="1" applyAlignment="1">
      <alignment horizontal="center" vertical="center" wrapText="1"/>
    </xf>
    <xf numFmtId="0" fontId="57" fillId="0" borderId="27" xfId="0" applyFont="1" applyBorder="1" applyAlignment="1">
      <alignment horizontal="left" vertical="center" wrapText="1" indent="1"/>
    </xf>
    <xf numFmtId="0" fontId="57" fillId="0" borderId="28" xfId="0" applyFont="1" applyBorder="1" applyAlignment="1">
      <alignment horizontal="left" vertical="center" wrapText="1" indent="1"/>
    </xf>
    <xf numFmtId="0" fontId="57" fillId="0" borderId="29" xfId="0" applyFont="1" applyBorder="1" applyAlignment="1">
      <alignment horizontal="left" vertical="center" wrapText="1" indent="1"/>
    </xf>
    <xf numFmtId="0" fontId="3" fillId="0" borderId="0" xfId="0" applyFont="1" applyAlignment="1">
      <alignment horizontal="right"/>
    </xf>
    <xf numFmtId="0" fontId="29" fillId="2" borderId="23" xfId="0" applyFont="1" applyFill="1" applyBorder="1" applyAlignment="1">
      <alignment horizontal="center" vertical="center" wrapText="1"/>
    </xf>
    <xf numFmtId="0" fontId="29" fillId="2" borderId="24" xfId="0" applyFont="1" applyFill="1" applyBorder="1" applyAlignment="1">
      <alignment horizontal="center" vertical="center" wrapText="1"/>
    </xf>
    <xf numFmtId="0" fontId="29" fillId="2" borderId="20" xfId="0" applyFont="1" applyFill="1" applyBorder="1" applyAlignment="1">
      <alignment horizontal="center" vertical="center" wrapText="1"/>
    </xf>
    <xf numFmtId="0" fontId="2" fillId="0" borderId="8"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9" xfId="0" applyFont="1" applyBorder="1" applyAlignment="1">
      <alignment horizontal="left" vertical="center" wrapText="1" indent="1"/>
    </xf>
    <xf numFmtId="0" fontId="2" fillId="0" borderId="4" xfId="0" applyFont="1" applyBorder="1" applyAlignment="1">
      <alignment horizontal="left" vertical="center" wrapText="1" indent="1"/>
    </xf>
    <xf numFmtId="0" fontId="2" fillId="0" borderId="5" xfId="0" applyFont="1" applyBorder="1" applyAlignment="1">
      <alignment horizontal="left" vertical="center" wrapText="1" indent="1"/>
    </xf>
    <xf numFmtId="0" fontId="2" fillId="0" borderId="3" xfId="0" applyFont="1" applyBorder="1" applyAlignment="1">
      <alignment horizontal="left" vertical="center" wrapText="1" indent="1"/>
    </xf>
    <xf numFmtId="0" fontId="16" fillId="2" borderId="23"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20" xfId="0" applyFont="1" applyFill="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0"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6" fillId="2" borderId="8"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2" fillId="0" borderId="33" xfId="0" applyFont="1" applyBorder="1" applyAlignment="1">
      <alignment horizontal="left" vertical="center" wrapText="1" indent="1"/>
    </xf>
    <xf numFmtId="0" fontId="2" fillId="0" borderId="34" xfId="0" applyFont="1" applyBorder="1" applyAlignment="1">
      <alignment horizontal="left" vertical="center" wrapText="1" indent="1"/>
    </xf>
    <xf numFmtId="0" fontId="2" fillId="0" borderId="13" xfId="0" applyFont="1" applyBorder="1" applyAlignment="1">
      <alignment horizontal="left" vertical="center" wrapText="1" indent="1"/>
    </xf>
    <xf numFmtId="0" fontId="2" fillId="0" borderId="0" xfId="0" applyFont="1" applyAlignment="1">
      <alignment horizontal="left" vertical="center" wrapText="1"/>
    </xf>
    <xf numFmtId="0" fontId="21" fillId="0" borderId="33" xfId="0" applyFont="1" applyBorder="1" applyAlignment="1">
      <alignment horizontal="center" vertical="center" wrapText="1"/>
    </xf>
    <xf numFmtId="0" fontId="21" fillId="0" borderId="34" xfId="0" applyFont="1" applyBorder="1" applyAlignment="1">
      <alignment horizontal="center" vertical="center" wrapText="1"/>
    </xf>
    <xf numFmtId="0" fontId="21" fillId="0" borderId="13" xfId="0" applyFont="1" applyBorder="1" applyAlignment="1">
      <alignment horizontal="center" vertical="center" wrapText="1"/>
    </xf>
    <xf numFmtId="0" fontId="57" fillId="0" borderId="33" xfId="0" applyFont="1" applyBorder="1" applyAlignment="1">
      <alignment horizontal="left" vertical="center" wrapText="1" indent="1"/>
    </xf>
    <xf numFmtId="0" fontId="57" fillId="0" borderId="34" xfId="0" applyFont="1" applyBorder="1" applyAlignment="1">
      <alignment horizontal="left" vertical="center" wrapText="1" indent="1"/>
    </xf>
    <xf numFmtId="0" fontId="57" fillId="0" borderId="13" xfId="0" applyFont="1" applyBorder="1" applyAlignment="1">
      <alignment horizontal="left" vertical="center" wrapText="1" indent="1"/>
    </xf>
    <xf numFmtId="0" fontId="2" fillId="0" borderId="284" xfId="0" applyFont="1" applyBorder="1" applyAlignment="1">
      <alignment horizontal="center" vertical="center"/>
    </xf>
    <xf numFmtId="0" fontId="2" fillId="0" borderId="286" xfId="0" applyFont="1" applyBorder="1" applyAlignment="1">
      <alignment horizontal="center" vertical="center"/>
    </xf>
    <xf numFmtId="0" fontId="2" fillId="0" borderId="315" xfId="0" applyFont="1" applyBorder="1" applyAlignment="1">
      <alignment horizontal="center" vertical="center"/>
    </xf>
    <xf numFmtId="0" fontId="2" fillId="0" borderId="316" xfId="0" applyFont="1" applyBorder="1" applyAlignment="1">
      <alignment horizontal="center" vertical="center"/>
    </xf>
    <xf numFmtId="0" fontId="2" fillId="0" borderId="317" xfId="0" applyFont="1" applyBorder="1" applyAlignment="1">
      <alignment horizontal="center" vertical="center"/>
    </xf>
    <xf numFmtId="0" fontId="2" fillId="0" borderId="134" xfId="0" applyFont="1" applyBorder="1" applyAlignment="1">
      <alignment horizontal="center" vertical="center"/>
    </xf>
    <xf numFmtId="0" fontId="2" fillId="0" borderId="318" xfId="0" applyFont="1" applyBorder="1" applyAlignment="1">
      <alignment horizontal="center" vertical="center"/>
    </xf>
    <xf numFmtId="0" fontId="2" fillId="0" borderId="319" xfId="0" applyFont="1" applyBorder="1" applyAlignment="1">
      <alignment horizontal="center" vertical="center"/>
    </xf>
    <xf numFmtId="0" fontId="3" fillId="0" borderId="8" xfId="0" applyFont="1" applyBorder="1" applyAlignment="1">
      <alignment horizontal="left" vertical="center" wrapText="1" indent="1"/>
    </xf>
    <xf numFmtId="0" fontId="88" fillId="0" borderId="7" xfId="0" applyFont="1" applyBorder="1" applyAlignment="1">
      <alignment horizontal="left" vertical="center" wrapText="1" indent="1"/>
    </xf>
    <xf numFmtId="0" fontId="88" fillId="0" borderId="9" xfId="0" applyFont="1" applyBorder="1" applyAlignment="1">
      <alignment horizontal="left" vertical="center" wrapText="1" indent="1"/>
    </xf>
    <xf numFmtId="0" fontId="88" fillId="0" borderId="1" xfId="0" applyFont="1" applyBorder="1" applyAlignment="1">
      <alignment horizontal="left" vertical="center" wrapText="1" indent="1"/>
    </xf>
    <xf numFmtId="0" fontId="88" fillId="0" borderId="0" xfId="0" applyFont="1" applyAlignment="1">
      <alignment horizontal="left" vertical="center" wrapText="1" indent="1"/>
    </xf>
    <xf numFmtId="0" fontId="88" fillId="0" borderId="2" xfId="0" applyFont="1" applyBorder="1" applyAlignment="1">
      <alignment horizontal="left" vertical="center" wrapText="1" indent="1"/>
    </xf>
    <xf numFmtId="0" fontId="2" fillId="0" borderId="14" xfId="0" applyFont="1" applyBorder="1" applyAlignment="1">
      <alignment horizontal="center" vertical="center" wrapText="1"/>
    </xf>
    <xf numFmtId="0" fontId="30" fillId="2" borderId="6" xfId="0" applyFont="1" applyFill="1" applyBorder="1" applyAlignment="1">
      <alignment horizontal="center" vertical="center" wrapText="1"/>
    </xf>
    <xf numFmtId="0" fontId="56" fillId="0" borderId="25" xfId="0" applyFont="1" applyBorder="1" applyAlignment="1">
      <alignment horizontal="center" vertical="center" wrapText="1"/>
    </xf>
    <xf numFmtId="0" fontId="56" fillId="0" borderId="26" xfId="0" applyFont="1" applyBorder="1" applyAlignment="1">
      <alignment horizontal="center" vertical="center" wrapText="1"/>
    </xf>
    <xf numFmtId="0" fontId="30" fillId="2" borderId="8"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4"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2" fillId="0" borderId="74" xfId="0" applyFont="1" applyBorder="1" applyAlignment="1">
      <alignment horizontal="center" vertical="center" textRotation="255" wrapText="1"/>
    </xf>
    <xf numFmtId="0" fontId="2" fillId="0" borderId="86" xfId="0" applyFont="1" applyBorder="1" applyAlignment="1">
      <alignment horizontal="center" vertical="center" textRotation="255" wrapText="1"/>
    </xf>
    <xf numFmtId="0" fontId="2" fillId="0" borderId="73" xfId="0" applyFont="1" applyBorder="1" applyAlignment="1">
      <alignment horizontal="center" vertical="center" textRotation="255" wrapText="1"/>
    </xf>
    <xf numFmtId="0" fontId="12" fillId="2" borderId="6" xfId="0" applyFont="1" applyFill="1" applyBorder="1" applyAlignment="1">
      <alignment horizontal="center" vertical="center" wrapText="1"/>
    </xf>
    <xf numFmtId="0" fontId="88" fillId="0" borderId="4" xfId="0" applyFont="1" applyBorder="1" applyAlignment="1">
      <alignment horizontal="left" vertical="center" wrapText="1" indent="1"/>
    </xf>
    <xf numFmtId="0" fontId="88" fillId="0" borderId="5" xfId="0" applyFont="1" applyBorder="1" applyAlignment="1">
      <alignment horizontal="left" vertical="center" wrapText="1" indent="1"/>
    </xf>
    <xf numFmtId="0" fontId="88" fillId="0" borderId="3" xfId="0" applyFont="1" applyBorder="1" applyAlignment="1">
      <alignment horizontal="left" vertical="center" wrapText="1" indent="1"/>
    </xf>
    <xf numFmtId="0" fontId="28" fillId="0" borderId="0" xfId="0" applyFont="1" applyAlignment="1">
      <alignment horizontal="left" vertical="center"/>
    </xf>
    <xf numFmtId="0" fontId="2" fillId="0" borderId="0" xfId="0" applyFont="1" applyAlignment="1">
      <alignment horizontal="justify" vertical="center" wrapText="1"/>
    </xf>
    <xf numFmtId="0" fontId="2" fillId="2" borderId="6"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15" fillId="0" borderId="23" xfId="0" applyFont="1" applyBorder="1" applyAlignment="1">
      <alignment horizontal="center" vertical="center"/>
    </xf>
    <xf numFmtId="0" fontId="15" fillId="0" borderId="20" xfId="0" applyFont="1" applyBorder="1" applyAlignment="1">
      <alignment horizontal="center" vertical="center"/>
    </xf>
    <xf numFmtId="0" fontId="15" fillId="0" borderId="24" xfId="0" applyFont="1" applyBorder="1" applyAlignment="1">
      <alignment horizontal="left" vertical="center" indent="1"/>
    </xf>
    <xf numFmtId="0" fontId="56" fillId="0" borderId="27" xfId="0" applyFont="1" applyBorder="1" applyAlignment="1">
      <alignment horizontal="center" vertical="center" wrapText="1"/>
    </xf>
    <xf numFmtId="0" fontId="56" fillId="0" borderId="29" xfId="0" applyFont="1" applyBorder="1" applyAlignment="1">
      <alignment horizontal="center" vertical="center" wrapText="1"/>
    </xf>
    <xf numFmtId="0" fontId="12" fillId="2" borderId="6" xfId="0" applyFont="1" applyFill="1" applyBorder="1" applyAlignment="1">
      <alignment horizontal="center" vertical="center" textRotation="255" wrapText="1"/>
    </xf>
    <xf numFmtId="0" fontId="2" fillId="0" borderId="28" xfId="0" applyFont="1" applyBorder="1" applyAlignment="1">
      <alignment horizontal="center" vertical="center" wrapText="1"/>
    </xf>
    <xf numFmtId="0" fontId="2" fillId="0" borderId="8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85" xfId="0" applyFont="1" applyBorder="1" applyAlignment="1">
      <alignment horizontal="center" vertical="center" wrapText="1"/>
    </xf>
    <xf numFmtId="0" fontId="2" fillId="0" borderId="0" xfId="0" applyFont="1" applyAlignment="1">
      <alignment horizontal="center" vertical="center" wrapText="1"/>
    </xf>
    <xf numFmtId="0" fontId="2" fillId="0" borderId="81" xfId="0" applyFont="1" applyBorder="1" applyAlignment="1">
      <alignment horizontal="center" vertical="center" wrapText="1"/>
    </xf>
    <xf numFmtId="0" fontId="2" fillId="0" borderId="72" xfId="0" applyFont="1" applyBorder="1" applyAlignment="1">
      <alignment horizontal="center" vertical="center" wrapText="1"/>
    </xf>
    <xf numFmtId="0" fontId="3" fillId="0" borderId="4" xfId="0" applyFont="1" applyBorder="1" applyAlignment="1">
      <alignment horizontal="justify" vertical="center" wrapText="1"/>
    </xf>
    <xf numFmtId="0" fontId="3" fillId="0" borderId="5"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9" xfId="0" applyFont="1" applyBorder="1" applyAlignment="1">
      <alignment horizontal="justify"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84" fillId="0" borderId="1" xfId="0" applyFont="1" applyBorder="1" applyAlignment="1">
      <alignment horizontal="center" vertical="center" wrapText="1"/>
    </xf>
    <xf numFmtId="0" fontId="85" fillId="0" borderId="0" xfId="0" applyFont="1" applyAlignment="1">
      <alignment horizontal="center" vertical="center" wrapText="1"/>
    </xf>
    <xf numFmtId="0" fontId="85" fillId="0" borderId="2" xfId="0" applyFont="1" applyBorder="1" applyAlignment="1">
      <alignment horizontal="center" vertical="center" wrapText="1"/>
    </xf>
    <xf numFmtId="0" fontId="2" fillId="0" borderId="34" xfId="0" applyFont="1" applyBorder="1" applyAlignment="1">
      <alignment horizontal="center" vertical="center" wrapText="1"/>
    </xf>
    <xf numFmtId="0" fontId="56" fillId="0" borderId="33" xfId="0" applyFont="1" applyBorder="1" applyAlignment="1">
      <alignment horizontal="center" vertical="center" wrapText="1"/>
    </xf>
    <xf numFmtId="0" fontId="56" fillId="0" borderId="1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93" xfId="0" applyFont="1" applyBorder="1" applyAlignment="1">
      <alignment horizontal="center" vertical="center"/>
    </xf>
    <xf numFmtId="0" fontId="2" fillId="0" borderId="94" xfId="0" applyFont="1" applyBorder="1" applyAlignment="1">
      <alignment horizontal="center" vertical="center"/>
    </xf>
    <xf numFmtId="0" fontId="2" fillId="0" borderId="95" xfId="0" applyFont="1" applyBorder="1" applyAlignment="1">
      <alignment horizontal="center" vertical="center"/>
    </xf>
    <xf numFmtId="0" fontId="21" fillId="0" borderId="93" xfId="0" applyFont="1" applyBorder="1" applyAlignment="1">
      <alignment horizontal="center" vertical="center"/>
    </xf>
    <xf numFmtId="0" fontId="21" fillId="0" borderId="94" xfId="0" applyFont="1" applyBorder="1" applyAlignment="1">
      <alignment horizontal="center" vertical="center"/>
    </xf>
    <xf numFmtId="0" fontId="21" fillId="0" borderId="95" xfId="0" applyFont="1" applyBorder="1" applyAlignment="1">
      <alignment horizontal="center" vertical="center"/>
    </xf>
    <xf numFmtId="0" fontId="2" fillId="0" borderId="113" xfId="0" applyFont="1" applyBorder="1" applyAlignment="1">
      <alignment horizontal="center" vertical="center"/>
    </xf>
    <xf numFmtId="0" fontId="2" fillId="0" borderId="114" xfId="0" applyFont="1" applyBorder="1" applyAlignment="1">
      <alignment horizontal="center" vertical="center"/>
    </xf>
    <xf numFmtId="0" fontId="2" fillId="0" borderId="115" xfId="0" applyFont="1" applyBorder="1" applyAlignment="1">
      <alignment horizontal="center" vertical="center"/>
    </xf>
    <xf numFmtId="0" fontId="21" fillId="0" borderId="113" xfId="0" applyFont="1" applyBorder="1" applyAlignment="1">
      <alignment horizontal="center" vertical="center"/>
    </xf>
    <xf numFmtId="0" fontId="21" fillId="0" borderId="114" xfId="0" applyFont="1" applyBorder="1" applyAlignment="1">
      <alignment horizontal="center" vertical="center"/>
    </xf>
    <xf numFmtId="0" fontId="21" fillId="0" borderId="115" xfId="0" applyFont="1" applyBorder="1" applyAlignment="1">
      <alignment horizontal="center" vertical="center"/>
    </xf>
    <xf numFmtId="0" fontId="2" fillId="0" borderId="110" xfId="0" applyFont="1" applyBorder="1" applyAlignment="1">
      <alignment horizontal="center" vertical="center" wrapText="1"/>
    </xf>
    <xf numFmtId="0" fontId="2" fillId="0" borderId="111" xfId="0" applyFont="1" applyBorder="1" applyAlignment="1">
      <alignment horizontal="center" vertical="center" wrapText="1"/>
    </xf>
    <xf numFmtId="0" fontId="2" fillId="0" borderId="11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10" xfId="0" applyFont="1" applyBorder="1" applyAlignment="1">
      <alignment horizontal="center" vertical="center"/>
    </xf>
    <xf numFmtId="0" fontId="2" fillId="0" borderId="111" xfId="0" applyFont="1" applyBorder="1" applyAlignment="1">
      <alignment horizontal="center" vertical="center"/>
    </xf>
    <xf numFmtId="0" fontId="2" fillId="0" borderId="11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3" xfId="0" applyFont="1" applyBorder="1" applyAlignment="1">
      <alignment horizontal="center" vertical="center"/>
    </xf>
    <xf numFmtId="41" fontId="2" fillId="0" borderId="110" xfId="4" applyFont="1" applyBorder="1" applyAlignment="1">
      <alignment horizontal="center" vertical="center"/>
    </xf>
    <xf numFmtId="41" fontId="2" fillId="0" borderId="111" xfId="4" applyFont="1" applyBorder="1" applyAlignment="1">
      <alignment horizontal="center" vertical="center"/>
    </xf>
    <xf numFmtId="41" fontId="2" fillId="0" borderId="112" xfId="4" applyFont="1" applyBorder="1" applyAlignment="1">
      <alignment horizontal="center" vertical="center"/>
    </xf>
    <xf numFmtId="41" fontId="2" fillId="0" borderId="4" xfId="4" applyFont="1" applyBorder="1" applyAlignment="1">
      <alignment horizontal="center" vertical="center"/>
    </xf>
    <xf numFmtId="41" fontId="2" fillId="0" borderId="5" xfId="4" applyFont="1" applyBorder="1" applyAlignment="1">
      <alignment horizontal="center" vertical="center"/>
    </xf>
    <xf numFmtId="41" fontId="2" fillId="0" borderId="3" xfId="4" applyFont="1" applyBorder="1" applyAlignment="1">
      <alignment horizontal="center" vertical="center"/>
    </xf>
    <xf numFmtId="0" fontId="2" fillId="0" borderId="116" xfId="0" applyFont="1" applyBorder="1" applyAlignment="1">
      <alignment horizontal="center" vertical="center"/>
    </xf>
    <xf numFmtId="0" fontId="2" fillId="0" borderId="117" xfId="0" applyFont="1" applyBorder="1" applyAlignment="1">
      <alignment horizontal="center" vertical="center"/>
    </xf>
    <xf numFmtId="0" fontId="2" fillId="0" borderId="118" xfId="0" applyFont="1" applyBorder="1" applyAlignment="1">
      <alignment horizontal="center" vertical="center"/>
    </xf>
    <xf numFmtId="0" fontId="2" fillId="0" borderId="119" xfId="0" applyFont="1" applyBorder="1" applyAlignment="1">
      <alignment horizontal="center" vertical="center"/>
    </xf>
    <xf numFmtId="0" fontId="2" fillId="0" borderId="120" xfId="0" applyFont="1" applyBorder="1" applyAlignment="1">
      <alignment horizontal="center" vertical="center"/>
    </xf>
    <xf numFmtId="0" fontId="2" fillId="0" borderId="121"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0" xfId="0" applyFont="1" applyBorder="1" applyAlignment="1">
      <alignment horizontal="center" vertical="center"/>
    </xf>
    <xf numFmtId="2" fontId="2" fillId="0" borderId="23" xfId="0" applyNumberFormat="1" applyFont="1" applyBorder="1" applyAlignment="1">
      <alignment horizontal="center" vertical="center"/>
    </xf>
    <xf numFmtId="2" fontId="2" fillId="0" borderId="24" xfId="0" applyNumberFormat="1" applyFont="1" applyBorder="1" applyAlignment="1">
      <alignment horizontal="center" vertical="center"/>
    </xf>
    <xf numFmtId="2" fontId="2" fillId="0" borderId="20" xfId="0" applyNumberFormat="1"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21" fillId="4" borderId="152" xfId="0" applyFont="1" applyFill="1" applyBorder="1" applyAlignment="1">
      <alignment horizontal="center" vertical="center"/>
    </xf>
    <xf numFmtId="0" fontId="2" fillId="4" borderId="23"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0" xfId="0" applyFont="1" applyFill="1" applyBorder="1" applyAlignment="1">
      <alignment horizontal="center" vertical="center"/>
    </xf>
    <xf numFmtId="0" fontId="2" fillId="0" borderId="113" xfId="0" applyFont="1" applyBorder="1" applyAlignment="1">
      <alignment horizontal="center" vertical="center" shrinkToFit="1"/>
    </xf>
    <xf numFmtId="0" fontId="2" fillId="0" borderId="114" xfId="0" applyFont="1" applyBorder="1" applyAlignment="1">
      <alignment horizontal="center" vertical="center" shrinkToFit="1"/>
    </xf>
    <xf numFmtId="0" fontId="2" fillId="0" borderId="115" xfId="0" applyFont="1" applyBorder="1" applyAlignment="1">
      <alignment horizontal="center" vertical="center" shrinkToFit="1"/>
    </xf>
    <xf numFmtId="0" fontId="2" fillId="0" borderId="116" xfId="0" applyFont="1" applyBorder="1" applyAlignment="1">
      <alignment horizontal="center" vertical="center" wrapText="1"/>
    </xf>
    <xf numFmtId="0" fontId="2" fillId="0" borderId="117" xfId="0" applyFont="1" applyBorder="1" applyAlignment="1">
      <alignment horizontal="center" vertical="center" wrapText="1"/>
    </xf>
    <xf numFmtId="0" fontId="2" fillId="0" borderId="118" xfId="0" applyFont="1" applyBorder="1" applyAlignment="1">
      <alignment horizontal="center" vertical="center" wrapText="1"/>
    </xf>
    <xf numFmtId="41" fontId="2" fillId="0" borderId="116" xfId="4" applyFont="1" applyBorder="1" applyAlignment="1">
      <alignment horizontal="center" vertical="center"/>
    </xf>
    <xf numFmtId="41" fontId="2" fillId="0" borderId="117" xfId="4" applyFont="1" applyBorder="1" applyAlignment="1">
      <alignment horizontal="center" vertical="center"/>
    </xf>
    <xf numFmtId="41" fontId="2" fillId="0" borderId="118" xfId="4" applyFont="1" applyBorder="1" applyAlignment="1">
      <alignment horizontal="center" vertical="center"/>
    </xf>
    <xf numFmtId="0" fontId="64" fillId="0" borderId="179" xfId="0" applyFont="1" applyBorder="1" applyAlignment="1">
      <alignment horizontal="center" vertical="center"/>
    </xf>
    <xf numFmtId="0" fontId="64" fillId="0" borderId="180" xfId="0" applyFont="1" applyBorder="1" applyAlignment="1">
      <alignment horizontal="center" vertical="center"/>
    </xf>
    <xf numFmtId="0" fontId="64" fillId="0" borderId="181" xfId="0" applyFont="1" applyBorder="1" applyAlignment="1">
      <alignment horizontal="center" vertical="center"/>
    </xf>
    <xf numFmtId="0" fontId="64" fillId="0" borderId="196" xfId="0" applyFont="1" applyBorder="1" applyAlignment="1">
      <alignment horizontal="center" vertical="center" wrapText="1"/>
    </xf>
    <xf numFmtId="0" fontId="64" fillId="0" borderId="197" xfId="0" applyFont="1" applyBorder="1" applyAlignment="1">
      <alignment horizontal="center" vertical="center" wrapText="1"/>
    </xf>
    <xf numFmtId="0" fontId="64" fillId="0" borderId="198" xfId="0" applyFont="1" applyBorder="1" applyAlignment="1">
      <alignment horizontal="center" vertical="center" wrapText="1"/>
    </xf>
    <xf numFmtId="0" fontId="64" fillId="0" borderId="167" xfId="0" applyFont="1" applyBorder="1" applyAlignment="1">
      <alignment horizontal="center" vertical="center" wrapText="1"/>
    </xf>
    <xf numFmtId="0" fontId="64" fillId="0" borderId="168" xfId="0" applyFont="1" applyBorder="1" applyAlignment="1">
      <alignment horizontal="center" vertical="center" wrapText="1"/>
    </xf>
    <xf numFmtId="0" fontId="64" fillId="0" borderId="169" xfId="0" applyFont="1" applyBorder="1" applyAlignment="1">
      <alignment horizontal="center" vertical="center" wrapText="1"/>
    </xf>
    <xf numFmtId="0" fontId="64" fillId="0" borderId="164" xfId="0" applyFont="1" applyBorder="1" applyAlignment="1">
      <alignment horizontal="center" vertical="center" wrapText="1"/>
    </xf>
    <xf numFmtId="0" fontId="64" fillId="0" borderId="166" xfId="0" applyFont="1" applyBorder="1" applyAlignment="1">
      <alignment horizontal="center" vertical="center" wrapText="1"/>
    </xf>
    <xf numFmtId="0" fontId="64" fillId="0" borderId="173" xfId="0" applyFont="1" applyBorder="1" applyAlignment="1">
      <alignment horizontal="center" vertical="center" wrapText="1"/>
    </xf>
    <xf numFmtId="0" fontId="64" fillId="0" borderId="174" xfId="0" applyFont="1" applyBorder="1" applyAlignment="1">
      <alignment horizontal="center" vertical="center" wrapText="1"/>
    </xf>
    <xf numFmtId="0" fontId="64" fillId="0" borderId="161" xfId="0" applyFont="1" applyBorder="1" applyAlignment="1">
      <alignment horizontal="center" vertical="center"/>
    </xf>
    <xf numFmtId="0" fontId="64" fillId="0" borderId="162" xfId="0" applyFont="1" applyBorder="1" applyAlignment="1">
      <alignment horizontal="center" vertical="center"/>
    </xf>
    <xf numFmtId="0" fontId="64" fillId="0" borderId="163" xfId="0" applyFont="1" applyBorder="1" applyAlignment="1">
      <alignment horizontal="center" vertical="center"/>
    </xf>
    <xf numFmtId="0" fontId="64" fillId="0" borderId="196" xfId="0" applyFont="1" applyBorder="1" applyAlignment="1">
      <alignment horizontal="center" vertical="center"/>
    </xf>
    <xf numFmtId="0" fontId="64" fillId="0" borderId="197" xfId="0" applyFont="1" applyBorder="1" applyAlignment="1">
      <alignment horizontal="center" vertical="center"/>
    </xf>
    <xf numFmtId="0" fontId="64" fillId="0" borderId="198" xfId="0" applyFont="1" applyBorder="1" applyAlignment="1">
      <alignment horizontal="center" vertical="center"/>
    </xf>
    <xf numFmtId="0" fontId="64" fillId="0" borderId="167" xfId="0" applyFont="1" applyBorder="1" applyAlignment="1">
      <alignment horizontal="center" vertical="center"/>
    </xf>
    <xf numFmtId="0" fontId="64" fillId="0" borderId="168" xfId="0" applyFont="1" applyBorder="1" applyAlignment="1">
      <alignment horizontal="center" vertical="center"/>
    </xf>
    <xf numFmtId="0" fontId="64" fillId="0" borderId="169" xfId="0" applyFont="1" applyBorder="1" applyAlignment="1">
      <alignment horizontal="center" vertical="center"/>
    </xf>
    <xf numFmtId="41" fontId="2" fillId="0" borderId="230" xfId="4" applyFont="1" applyBorder="1" applyAlignment="1">
      <alignment horizontal="center" vertical="center"/>
    </xf>
    <xf numFmtId="41" fontId="2" fillId="0" borderId="168" xfId="4" applyFont="1" applyBorder="1" applyAlignment="1">
      <alignment horizontal="center" vertical="center"/>
    </xf>
    <xf numFmtId="41" fontId="2" fillId="0" borderId="225" xfId="4" applyFont="1" applyBorder="1" applyAlignment="1">
      <alignment horizontal="center" vertical="center"/>
    </xf>
    <xf numFmtId="0" fontId="64" fillId="0" borderId="193" xfId="0" applyFont="1" applyBorder="1" applyAlignment="1">
      <alignment horizontal="center" vertical="center" wrapText="1"/>
    </xf>
    <xf numFmtId="0" fontId="64" fillId="0" borderId="194" xfId="0" applyFont="1" applyBorder="1" applyAlignment="1">
      <alignment horizontal="center" vertical="center" wrapText="1"/>
    </xf>
    <xf numFmtId="0" fontId="64" fillId="0" borderId="195" xfId="0" applyFont="1" applyBorder="1" applyAlignment="1">
      <alignment horizontal="center" vertical="center" wrapText="1"/>
    </xf>
    <xf numFmtId="0" fontId="64" fillId="0" borderId="193" xfId="0" applyFont="1" applyBorder="1" applyAlignment="1">
      <alignment horizontal="center" vertical="center"/>
    </xf>
    <xf numFmtId="0" fontId="64" fillId="0" borderId="194" xfId="0" applyFont="1" applyBorder="1" applyAlignment="1">
      <alignment horizontal="center" vertical="center"/>
    </xf>
    <xf numFmtId="0" fontId="64" fillId="0" borderId="195" xfId="0" applyFont="1" applyBorder="1" applyAlignment="1">
      <alignment horizontal="center" vertical="center"/>
    </xf>
    <xf numFmtId="0" fontId="64" fillId="0" borderId="171" xfId="0" applyFont="1" applyBorder="1" applyAlignment="1">
      <alignment horizontal="center" vertical="center"/>
    </xf>
    <xf numFmtId="0" fontId="64" fillId="0" borderId="184" xfId="0" applyFont="1" applyBorder="1" applyAlignment="1">
      <alignment horizontal="center" vertical="center"/>
    </xf>
    <xf numFmtId="0" fontId="64" fillId="0" borderId="172" xfId="0" applyFont="1" applyBorder="1" applyAlignment="1">
      <alignment horizontal="center" vertical="center"/>
    </xf>
    <xf numFmtId="0" fontId="2" fillId="0" borderId="0" xfId="0" applyFont="1" applyAlignment="1">
      <alignment horizontal="left" vertical="center"/>
    </xf>
    <xf numFmtId="0" fontId="20" fillId="0" borderId="0" xfId="0" applyFont="1" applyAlignment="1">
      <alignment horizontal="left" vertical="center" indent="1"/>
    </xf>
    <xf numFmtId="0" fontId="3" fillId="0" borderId="0" xfId="0" applyFont="1" applyAlignment="1">
      <alignment horizontal="left" vertical="center" wrapText="1"/>
    </xf>
    <xf numFmtId="0" fontId="2" fillId="2" borderId="52" xfId="0" applyFont="1" applyFill="1" applyBorder="1" applyAlignment="1">
      <alignment horizontal="center" vertical="center" wrapText="1"/>
    </xf>
    <xf numFmtId="0" fontId="2" fillId="2" borderId="54" xfId="0" applyFont="1" applyFill="1" applyBorder="1" applyAlignment="1">
      <alignment horizontal="center" vertical="center" wrapText="1"/>
    </xf>
    <xf numFmtId="0" fontId="2" fillId="2" borderId="53" xfId="0" applyFont="1" applyFill="1" applyBorder="1" applyAlignment="1">
      <alignment horizontal="center" vertical="center" wrapText="1"/>
    </xf>
    <xf numFmtId="0" fontId="2" fillId="0" borderId="52"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2" xfId="0" applyFont="1" applyBorder="1" applyAlignment="1">
      <alignment horizontal="left" vertical="center" wrapText="1"/>
    </xf>
    <xf numFmtId="0" fontId="2" fillId="0" borderId="53" xfId="0" applyFont="1" applyBorder="1" applyAlignment="1">
      <alignment horizontal="left" vertical="center" wrapText="1"/>
    </xf>
    <xf numFmtId="0" fontId="2" fillId="0" borderId="54" xfId="0" applyFont="1" applyBorder="1" applyAlignment="1">
      <alignment horizontal="left" vertical="center" wrapText="1"/>
    </xf>
    <xf numFmtId="0" fontId="2" fillId="0" borderId="122" xfId="0" applyFont="1" applyBorder="1" applyAlignment="1">
      <alignment horizontal="left" vertical="center" wrapText="1"/>
    </xf>
    <xf numFmtId="0" fontId="2" fillId="0" borderId="123" xfId="0" applyFont="1" applyBorder="1" applyAlignment="1">
      <alignment horizontal="left" vertical="center" wrapText="1"/>
    </xf>
    <xf numFmtId="0" fontId="2" fillId="0" borderId="124" xfId="0" applyFont="1" applyBorder="1" applyAlignment="1">
      <alignment horizontal="left"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6" xfId="0" applyFont="1" applyBorder="1" applyAlignment="1">
      <alignment horizontal="left" vertical="center" wrapText="1" indent="1"/>
    </xf>
    <xf numFmtId="0" fontId="2" fillId="0" borderId="47" xfId="0" applyFont="1" applyBorder="1" applyAlignment="1">
      <alignment horizontal="left" vertical="center" wrapText="1" indent="1"/>
    </xf>
    <xf numFmtId="0" fontId="2" fillId="0" borderId="48" xfId="0" applyFont="1" applyBorder="1" applyAlignment="1">
      <alignment horizontal="left" vertical="center" wrapText="1" indent="1"/>
    </xf>
    <xf numFmtId="0" fontId="2" fillId="0" borderId="230" xfId="0" applyFont="1" applyBorder="1" applyAlignment="1">
      <alignment horizontal="center" vertical="center" wrapText="1"/>
    </xf>
    <xf numFmtId="0" fontId="2" fillId="0" borderId="225" xfId="0" applyFont="1" applyBorder="1" applyAlignment="1">
      <alignment horizontal="center" vertical="center" wrapText="1"/>
    </xf>
    <xf numFmtId="0" fontId="2" fillId="0" borderId="304" xfId="0" applyFont="1" applyBorder="1" applyAlignment="1">
      <alignment horizontal="left" vertical="center" wrapText="1"/>
    </xf>
    <xf numFmtId="0" fontId="2" fillId="0" borderId="305" xfId="0" applyFont="1" applyBorder="1" applyAlignment="1">
      <alignment horizontal="left" vertical="center" wrapText="1"/>
    </xf>
    <xf numFmtId="0" fontId="2" fillId="0" borderId="35"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3" xfId="0" applyFont="1" applyBorder="1" applyAlignment="1">
      <alignment horizontal="left" vertical="center" wrapText="1"/>
    </xf>
    <xf numFmtId="0" fontId="2" fillId="0" borderId="43" xfId="0" applyFont="1" applyBorder="1" applyAlignment="1">
      <alignment horizontal="left" vertical="center" wrapText="1"/>
    </xf>
    <xf numFmtId="0" fontId="2" fillId="0" borderId="44" xfId="0" applyFont="1" applyBorder="1" applyAlignment="1">
      <alignment horizontal="left" vertical="center" wrapText="1"/>
    </xf>
    <xf numFmtId="0" fontId="2" fillId="0" borderId="45" xfId="0" applyFont="1" applyBorder="1" applyAlignment="1">
      <alignment horizontal="left" vertical="center" wrapText="1"/>
    </xf>
    <xf numFmtId="0" fontId="2" fillId="0" borderId="125" xfId="0" quotePrefix="1" applyFont="1" applyBorder="1" applyAlignment="1">
      <alignment horizontal="left" vertical="center" wrapText="1"/>
    </xf>
    <xf numFmtId="0" fontId="2" fillId="0" borderId="126" xfId="0" quotePrefix="1" applyFont="1" applyBorder="1" applyAlignment="1">
      <alignment horizontal="left" vertical="center" wrapText="1"/>
    </xf>
    <xf numFmtId="0" fontId="2" fillId="0" borderId="126" xfId="0" applyFont="1" applyBorder="1" applyAlignment="1">
      <alignment horizontal="left" vertical="center" wrapText="1"/>
    </xf>
    <xf numFmtId="0" fontId="2" fillId="0" borderId="127" xfId="0" applyFont="1" applyBorder="1" applyAlignment="1">
      <alignment horizontal="left" vertical="center" wrapText="1"/>
    </xf>
    <xf numFmtId="0" fontId="2" fillId="0" borderId="101" xfId="0" applyFont="1" applyBorder="1" applyAlignment="1">
      <alignment horizontal="left" vertical="center" wrapText="1"/>
    </xf>
    <xf numFmtId="0" fontId="2" fillId="0" borderId="102" xfId="0" applyFont="1" applyBorder="1" applyAlignment="1">
      <alignment horizontal="left" vertical="center" wrapText="1"/>
    </xf>
    <xf numFmtId="0" fontId="2" fillId="0" borderId="103" xfId="0" applyFont="1" applyBorder="1" applyAlignment="1">
      <alignment horizontal="left" vertical="center" wrapText="1"/>
    </xf>
    <xf numFmtId="0" fontId="2" fillId="0" borderId="125" xfId="0" applyFont="1" applyBorder="1" applyAlignment="1">
      <alignment horizontal="left" vertical="center" wrapText="1"/>
    </xf>
    <xf numFmtId="0" fontId="2" fillId="0" borderId="7" xfId="0" applyFont="1" applyBorder="1" applyAlignment="1">
      <alignment horizontal="left" vertical="center" wrapText="1"/>
    </xf>
    <xf numFmtId="0" fontId="2" fillId="0" borderId="9" xfId="0" applyFont="1" applyBorder="1" applyAlignment="1">
      <alignment horizontal="left" vertical="center" wrapText="1"/>
    </xf>
    <xf numFmtId="0" fontId="2" fillId="0" borderId="2" xfId="0" applyFont="1" applyBorder="1" applyAlignment="1">
      <alignment horizontal="left" vertical="center" wrapText="1"/>
    </xf>
    <xf numFmtId="0" fontId="2" fillId="0" borderId="168" xfId="0" applyFont="1" applyBorder="1" applyAlignment="1">
      <alignment horizontal="left" vertical="center" wrapText="1"/>
    </xf>
    <xf numFmtId="0" fontId="2" fillId="0" borderId="225" xfId="0" applyFont="1" applyBorder="1" applyAlignment="1">
      <alignment horizontal="left" vertical="center" wrapText="1"/>
    </xf>
    <xf numFmtId="0" fontId="2" fillId="0" borderId="7" xfId="0" applyFont="1" applyBorder="1" applyAlignment="1">
      <alignment horizontal="center" vertical="center" wrapText="1"/>
    </xf>
    <xf numFmtId="0" fontId="2" fillId="0" borderId="168" xfId="0" applyFont="1" applyBorder="1" applyAlignment="1">
      <alignment horizontal="center" vertical="center" wrapText="1"/>
    </xf>
    <xf numFmtId="0" fontId="2" fillId="0" borderId="188" xfId="0" applyFont="1" applyBorder="1" applyAlignment="1">
      <alignment horizontal="left" vertical="center" wrapText="1"/>
    </xf>
    <xf numFmtId="0" fontId="2" fillId="0" borderId="174" xfId="0" applyFont="1" applyBorder="1" applyAlignment="1">
      <alignment horizontal="left" vertical="center" wrapText="1"/>
    </xf>
    <xf numFmtId="0" fontId="2" fillId="0" borderId="169" xfId="0" applyFont="1" applyBorder="1" applyAlignment="1">
      <alignment horizontal="left" vertical="center" wrapText="1"/>
    </xf>
    <xf numFmtId="0" fontId="4" fillId="0" borderId="6" xfId="0" applyFont="1" applyBorder="1" applyAlignment="1">
      <alignment horizontal="center" vertical="center" wrapText="1"/>
    </xf>
    <xf numFmtId="0" fontId="64" fillId="0" borderId="155" xfId="0" applyFont="1" applyBorder="1" applyAlignment="1">
      <alignment horizontal="center" vertical="center"/>
    </xf>
    <xf numFmtId="0" fontId="64" fillId="0" borderId="156" xfId="0" applyFont="1" applyBorder="1" applyAlignment="1">
      <alignment horizontal="center" vertical="center"/>
    </xf>
    <xf numFmtId="0" fontId="64" fillId="0" borderId="158" xfId="0" applyFont="1" applyBorder="1" applyAlignment="1">
      <alignment horizontal="center" vertical="center"/>
    </xf>
    <xf numFmtId="0" fontId="2" fillId="2" borderId="218" xfId="0" applyFont="1" applyFill="1" applyBorder="1" applyAlignment="1">
      <alignment horizontal="center" vertical="center" wrapText="1"/>
    </xf>
    <xf numFmtId="0" fontId="2" fillId="2" borderId="219" xfId="0" applyFont="1" applyFill="1" applyBorder="1" applyAlignment="1">
      <alignment horizontal="center" vertical="center" wrapText="1"/>
    </xf>
    <xf numFmtId="0" fontId="2" fillId="2" borderId="220" xfId="0" applyFont="1" applyFill="1" applyBorder="1" applyAlignment="1">
      <alignment horizontal="center" vertical="center" wrapText="1"/>
    </xf>
    <xf numFmtId="0" fontId="2" fillId="2" borderId="221" xfId="0" applyFont="1" applyFill="1" applyBorder="1" applyAlignment="1">
      <alignment horizontal="center" vertical="center" wrapText="1"/>
    </xf>
    <xf numFmtId="0" fontId="2" fillId="2" borderId="222" xfId="0" applyFont="1" applyFill="1" applyBorder="1" applyAlignment="1">
      <alignment horizontal="center" vertical="center" wrapText="1"/>
    </xf>
    <xf numFmtId="0" fontId="16" fillId="2" borderId="200" xfId="0" applyFont="1" applyFill="1" applyBorder="1" applyAlignment="1">
      <alignment horizontal="center" vertical="center" wrapText="1"/>
    </xf>
    <xf numFmtId="0" fontId="16" fillId="2" borderId="201" xfId="0" applyFont="1" applyFill="1" applyBorder="1" applyAlignment="1">
      <alignment horizontal="center" vertical="center" wrapText="1"/>
    </xf>
    <xf numFmtId="0" fontId="16" fillId="2" borderId="202" xfId="0" applyFont="1" applyFill="1" applyBorder="1" applyAlignment="1">
      <alignment horizontal="center" vertical="center" wrapText="1"/>
    </xf>
    <xf numFmtId="0" fontId="4" fillId="0" borderId="203" xfId="0" applyFont="1" applyBorder="1" applyAlignment="1">
      <alignment horizontal="center" vertical="center" wrapText="1"/>
    </xf>
    <xf numFmtId="0" fontId="4" fillId="0" borderId="210" xfId="0" applyFont="1" applyBorder="1" applyAlignment="1">
      <alignment horizontal="center" vertical="center" wrapText="1"/>
    </xf>
    <xf numFmtId="0" fontId="4" fillId="0" borderId="199" xfId="0" applyFont="1" applyBorder="1" applyAlignment="1">
      <alignment horizontal="center" vertical="center" wrapText="1"/>
    </xf>
    <xf numFmtId="0" fontId="4" fillId="0" borderId="207" xfId="0" applyFont="1" applyBorder="1" applyAlignment="1">
      <alignment horizontal="center" vertical="center" wrapText="1"/>
    </xf>
    <xf numFmtId="0" fontId="86" fillId="0" borderId="7" xfId="0" applyFont="1" applyBorder="1" applyAlignment="1">
      <alignment horizontal="left" vertical="center" wrapText="1"/>
    </xf>
    <xf numFmtId="0" fontId="87" fillId="0" borderId="9" xfId="0" applyFont="1" applyBorder="1" applyAlignment="1">
      <alignment horizontal="left" vertical="center" wrapText="1"/>
    </xf>
    <xf numFmtId="0" fontId="87" fillId="0" borderId="0" xfId="0" applyFont="1" applyAlignment="1">
      <alignment horizontal="left" vertical="center" wrapText="1"/>
    </xf>
    <xf numFmtId="0" fontId="87" fillId="0" borderId="2" xfId="0" applyFont="1" applyBorder="1" applyAlignment="1">
      <alignment horizontal="left" vertical="center" wrapText="1"/>
    </xf>
    <xf numFmtId="0" fontId="87" fillId="0" borderId="168" xfId="0" applyFont="1" applyBorder="1" applyAlignment="1">
      <alignment horizontal="left" vertical="center" wrapText="1"/>
    </xf>
    <xf numFmtId="0" fontId="87" fillId="0" borderId="225" xfId="0" applyFont="1" applyBorder="1" applyAlignment="1">
      <alignment horizontal="left" vertical="center" wrapText="1"/>
    </xf>
    <xf numFmtId="0" fontId="21" fillId="0" borderId="155" xfId="0" applyFont="1" applyBorder="1" applyAlignment="1">
      <alignment horizontal="center" vertical="center"/>
    </xf>
    <xf numFmtId="0" fontId="21" fillId="0" borderId="156" xfId="0" applyFont="1" applyBorder="1" applyAlignment="1">
      <alignment horizontal="center" vertical="center"/>
    </xf>
    <xf numFmtId="0" fontId="21" fillId="0" borderId="158" xfId="0" applyFont="1" applyBorder="1" applyAlignment="1">
      <alignment horizontal="center" vertical="center"/>
    </xf>
    <xf numFmtId="0" fontId="64" fillId="0" borderId="7" xfId="0" applyFont="1" applyBorder="1" applyAlignment="1">
      <alignment horizontal="left" vertical="center" wrapText="1"/>
    </xf>
    <xf numFmtId="0" fontId="100" fillId="0" borderId="7" xfId="0" applyFont="1" applyBorder="1" applyAlignment="1">
      <alignment horizontal="left" vertical="center" wrapText="1"/>
    </xf>
    <xf numFmtId="0" fontId="100" fillId="0" borderId="9" xfId="0" applyFont="1" applyBorder="1" applyAlignment="1">
      <alignment horizontal="left" vertical="center" wrapText="1"/>
    </xf>
    <xf numFmtId="0" fontId="100" fillId="0" borderId="0" xfId="0" applyFont="1" applyAlignment="1">
      <alignment horizontal="left" vertical="center" wrapText="1"/>
    </xf>
    <xf numFmtId="0" fontId="100" fillId="0" borderId="2" xfId="0" applyFont="1" applyBorder="1" applyAlignment="1">
      <alignment horizontal="left" vertical="center" wrapText="1"/>
    </xf>
    <xf numFmtId="0" fontId="100" fillId="0" borderId="168" xfId="0" applyFont="1" applyBorder="1" applyAlignment="1">
      <alignment horizontal="left" vertical="center" wrapText="1"/>
    </xf>
    <xf numFmtId="0" fontId="100" fillId="0" borderId="225" xfId="0" applyFont="1" applyBorder="1" applyAlignment="1">
      <alignment horizontal="left" vertical="center" wrapText="1"/>
    </xf>
    <xf numFmtId="0" fontId="21" fillId="0" borderId="7" xfId="0" applyFont="1" applyBorder="1" applyAlignment="1">
      <alignment horizontal="left" vertical="center" wrapText="1"/>
    </xf>
    <xf numFmtId="0" fontId="21" fillId="0" borderId="188" xfId="0" applyFont="1" applyBorder="1" applyAlignment="1">
      <alignment horizontal="left" vertical="center" wrapText="1"/>
    </xf>
    <xf numFmtId="0" fontId="21" fillId="0" borderId="0" xfId="0" applyFont="1" applyAlignment="1">
      <alignment horizontal="left" vertical="center" wrapText="1"/>
    </xf>
    <xf numFmtId="0" fontId="21" fillId="0" borderId="174" xfId="0" applyFont="1" applyBorder="1" applyAlignment="1">
      <alignment horizontal="left" vertical="center" wrapText="1"/>
    </xf>
    <xf numFmtId="0" fontId="21" fillId="0" borderId="168" xfId="0" applyFont="1" applyBorder="1" applyAlignment="1">
      <alignment horizontal="left" vertical="center" wrapText="1"/>
    </xf>
    <xf numFmtId="0" fontId="21" fillId="0" borderId="169" xfId="0" applyFont="1" applyBorder="1" applyAlignment="1">
      <alignment horizontal="left" vertical="center" wrapText="1"/>
    </xf>
    <xf numFmtId="0" fontId="21" fillId="0" borderId="9" xfId="0" applyFont="1" applyBorder="1" applyAlignment="1">
      <alignment horizontal="left" vertical="center" wrapText="1"/>
    </xf>
    <xf numFmtId="0" fontId="21" fillId="0" borderId="2" xfId="0" applyFont="1" applyBorder="1" applyAlignment="1">
      <alignment horizontal="left" vertical="center" wrapText="1"/>
    </xf>
    <xf numFmtId="0" fontId="21" fillId="0" borderId="5" xfId="0" applyFont="1" applyBorder="1" applyAlignment="1">
      <alignment horizontal="left" vertical="center" wrapText="1"/>
    </xf>
    <xf numFmtId="0" fontId="21" fillId="0" borderId="3" xfId="0" applyFont="1" applyBorder="1" applyAlignment="1">
      <alignment horizontal="left" vertical="center" wrapText="1"/>
    </xf>
    <xf numFmtId="0" fontId="2" fillId="2" borderId="164" xfId="0" applyFont="1" applyFill="1" applyBorder="1" applyAlignment="1">
      <alignment horizontal="center" vertical="center" wrapText="1"/>
    </xf>
    <xf numFmtId="0" fontId="2" fillId="2" borderId="242" xfId="0" applyFont="1" applyFill="1" applyBorder="1" applyAlignment="1">
      <alignment horizontal="center" vertical="center" wrapText="1"/>
    </xf>
    <xf numFmtId="0" fontId="2" fillId="2" borderId="17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67" xfId="0" applyFont="1" applyFill="1" applyBorder="1" applyAlignment="1">
      <alignment horizontal="center" vertical="center" wrapText="1"/>
    </xf>
    <xf numFmtId="0" fontId="2" fillId="2" borderId="225" xfId="0" applyFont="1" applyFill="1" applyBorder="1" applyAlignment="1">
      <alignment horizontal="center" vertical="center" wrapText="1"/>
    </xf>
    <xf numFmtId="0" fontId="64" fillId="4" borderId="155" xfId="0" applyFont="1" applyFill="1" applyBorder="1" applyAlignment="1">
      <alignment horizontal="center" vertical="center"/>
    </xf>
    <xf numFmtId="0" fontId="64" fillId="4" borderId="156" xfId="0" applyFont="1" applyFill="1" applyBorder="1" applyAlignment="1">
      <alignment horizontal="center" vertical="center"/>
    </xf>
    <xf numFmtId="0" fontId="64" fillId="4" borderId="158" xfId="0" applyFont="1" applyFill="1" applyBorder="1" applyAlignment="1">
      <alignment horizontal="center" vertical="center"/>
    </xf>
    <xf numFmtId="0" fontId="2" fillId="2" borderId="35" xfId="0" applyFont="1" applyFill="1" applyBorder="1" applyAlignment="1">
      <alignment horizontal="center" vertical="center" wrapText="1"/>
    </xf>
    <xf numFmtId="0" fontId="2" fillId="2" borderId="55"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41"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2" fontId="2" fillId="0" borderId="43" xfId="0" applyNumberFormat="1" applyFont="1" applyBorder="1" applyAlignment="1">
      <alignment horizontal="center" vertical="center" wrapText="1"/>
    </xf>
    <xf numFmtId="2" fontId="2" fillId="0" borderId="44" xfId="0" applyNumberFormat="1" applyFont="1" applyBorder="1" applyAlignment="1">
      <alignment horizontal="center" vertical="center" wrapText="1"/>
    </xf>
    <xf numFmtId="2" fontId="2" fillId="0" borderId="45" xfId="0" applyNumberFormat="1"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1" xfId="0" applyFont="1" applyBorder="1" applyAlignment="1">
      <alignment horizontal="center" vertical="center" wrapText="1"/>
    </xf>
    <xf numFmtId="2" fontId="2" fillId="0" borderId="49" xfId="0" applyNumberFormat="1" applyFont="1" applyBorder="1" applyAlignment="1">
      <alignment horizontal="center" vertical="center" wrapText="1"/>
    </xf>
    <xf numFmtId="2" fontId="2" fillId="0" borderId="50" xfId="0" applyNumberFormat="1" applyFont="1" applyBorder="1" applyAlignment="1">
      <alignment horizontal="center" vertical="center" wrapText="1"/>
    </xf>
    <xf numFmtId="2" fontId="2" fillId="0" borderId="51" xfId="0" applyNumberFormat="1" applyFont="1" applyBorder="1" applyAlignment="1">
      <alignment horizontal="center" vertical="center" wrapText="1"/>
    </xf>
    <xf numFmtId="0" fontId="2" fillId="2" borderId="37" xfId="0" applyFont="1" applyFill="1" applyBorder="1" applyAlignment="1">
      <alignment horizontal="center" vertical="center" wrapText="1"/>
    </xf>
    <xf numFmtId="0" fontId="2" fillId="2" borderId="38"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40" xfId="0" applyFont="1" applyFill="1" applyBorder="1" applyAlignment="1">
      <alignment horizontal="center" vertical="center" wrapText="1"/>
    </xf>
    <xf numFmtId="0" fontId="2" fillId="0" borderId="39" xfId="0" applyFont="1" applyBorder="1" applyAlignment="1">
      <alignment horizontal="center" vertical="center" wrapText="1"/>
    </xf>
    <xf numFmtId="0" fontId="2" fillId="0" borderId="241"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1" xfId="0" applyFont="1" applyBorder="1" applyAlignment="1">
      <alignment horizontal="left" vertical="center" wrapText="1"/>
    </xf>
    <xf numFmtId="0" fontId="2" fillId="0" borderId="98" xfId="0" applyFont="1" applyBorder="1" applyAlignment="1">
      <alignment horizontal="left" vertical="center" wrapText="1"/>
    </xf>
    <xf numFmtId="0" fontId="2" fillId="0" borderId="99" xfId="0" applyFont="1" applyBorder="1" applyAlignment="1">
      <alignment horizontal="left" vertical="center" wrapText="1"/>
    </xf>
    <xf numFmtId="0" fontId="2" fillId="0" borderId="100" xfId="0" applyFont="1" applyBorder="1" applyAlignment="1">
      <alignment horizontal="left" vertical="center" wrapText="1"/>
    </xf>
    <xf numFmtId="0" fontId="2" fillId="0" borderId="101" xfId="0" quotePrefix="1" applyFont="1" applyBorder="1" applyAlignment="1">
      <alignment horizontal="left" vertical="center" wrapText="1"/>
    </xf>
    <xf numFmtId="0" fontId="2" fillId="0" borderId="102" xfId="0" quotePrefix="1" applyFont="1" applyBorder="1" applyAlignment="1">
      <alignment horizontal="left" vertical="center" wrapText="1"/>
    </xf>
    <xf numFmtId="0" fontId="2" fillId="0" borderId="104" xfId="0" applyFont="1" applyBorder="1" applyAlignment="1">
      <alignment horizontal="left" vertical="center" wrapText="1"/>
    </xf>
    <xf numFmtId="0" fontId="2" fillId="0" borderId="105" xfId="0" applyFont="1" applyBorder="1" applyAlignment="1">
      <alignment horizontal="left" vertical="center" wrapText="1"/>
    </xf>
    <xf numFmtId="0" fontId="2" fillId="0" borderId="106" xfId="0" applyFont="1" applyBorder="1" applyAlignment="1">
      <alignment horizontal="left" vertical="center" wrapText="1"/>
    </xf>
    <xf numFmtId="0" fontId="2" fillId="0" borderId="107" xfId="0" applyFont="1" applyBorder="1" applyAlignment="1">
      <alignment horizontal="left" vertical="center" wrapText="1"/>
    </xf>
    <xf numFmtId="0" fontId="2" fillId="0" borderId="108" xfId="0" applyFont="1" applyBorder="1" applyAlignment="1">
      <alignment horizontal="left" vertical="center" wrapText="1"/>
    </xf>
    <xf numFmtId="0" fontId="2" fillId="0" borderId="109" xfId="0" applyFont="1" applyBorder="1" applyAlignment="1">
      <alignment horizontal="left" vertical="center" wrapText="1"/>
    </xf>
    <xf numFmtId="0" fontId="2" fillId="0" borderId="46" xfId="0" applyFont="1" applyBorder="1" applyAlignment="1">
      <alignment horizontal="left" vertical="center" wrapText="1"/>
    </xf>
    <xf numFmtId="0" fontId="2" fillId="0" borderId="47" xfId="0" applyFont="1" applyBorder="1" applyAlignment="1">
      <alignment horizontal="left" vertical="center" wrapText="1"/>
    </xf>
    <xf numFmtId="0" fontId="2" fillId="0" borderId="48" xfId="0" applyFont="1" applyBorder="1" applyAlignment="1">
      <alignment horizontal="left" vertical="center" wrapText="1"/>
    </xf>
    <xf numFmtId="0" fontId="2" fillId="0" borderId="49" xfId="0" applyFont="1" applyBorder="1" applyAlignment="1">
      <alignment horizontal="left" vertical="center" wrapText="1"/>
    </xf>
    <xf numFmtId="0" fontId="2" fillId="0" borderId="50" xfId="0" applyFont="1" applyBorder="1" applyAlignment="1">
      <alignment horizontal="left" vertical="center" wrapText="1"/>
    </xf>
    <xf numFmtId="0" fontId="2" fillId="0" borderId="51" xfId="0" applyFont="1" applyBorder="1" applyAlignment="1">
      <alignment horizontal="left"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2" fillId="0" borderId="210" xfId="0" applyFont="1" applyBorder="1" applyAlignment="1">
      <alignment horizontal="center" vertical="center" wrapText="1"/>
    </xf>
    <xf numFmtId="0" fontId="2" fillId="0" borderId="199" xfId="0" applyFont="1" applyBorder="1" applyAlignment="1">
      <alignment horizontal="center" vertical="center" wrapText="1"/>
    </xf>
    <xf numFmtId="0" fontId="2" fillId="0" borderId="199" xfId="0" applyFont="1" applyBorder="1" applyAlignment="1">
      <alignment horizontal="left" vertical="center" wrapText="1"/>
    </xf>
    <xf numFmtId="0" fontId="2" fillId="0" borderId="211" xfId="0" applyFont="1" applyBorder="1" applyAlignment="1">
      <alignment horizontal="left" vertical="center" wrapText="1"/>
    </xf>
    <xf numFmtId="0" fontId="2" fillId="2" borderId="200" xfId="0" applyFont="1" applyFill="1" applyBorder="1" applyAlignment="1">
      <alignment horizontal="center" vertical="center" wrapText="1"/>
    </xf>
    <xf numFmtId="0" fontId="2" fillId="2" borderId="201" xfId="0" applyFont="1" applyFill="1" applyBorder="1" applyAlignment="1">
      <alignment horizontal="center" vertical="center" wrapText="1"/>
    </xf>
    <xf numFmtId="0" fontId="2" fillId="2" borderId="202" xfId="0" applyFont="1" applyFill="1" applyBorder="1" applyAlignment="1">
      <alignment horizontal="center" vertical="center" wrapText="1"/>
    </xf>
    <xf numFmtId="0" fontId="2" fillId="0" borderId="203" xfId="0" applyFont="1" applyBorder="1" applyAlignment="1">
      <alignment horizontal="center" vertical="center" wrapText="1"/>
    </xf>
    <xf numFmtId="0" fontId="2" fillId="0" borderId="207" xfId="0" applyFont="1" applyBorder="1" applyAlignment="1">
      <alignment horizontal="left" vertical="center" wrapText="1"/>
    </xf>
    <xf numFmtId="0" fontId="2" fillId="0" borderId="233" xfId="0" applyFont="1" applyBorder="1" applyAlignment="1">
      <alignment horizontal="center" vertical="center" wrapText="1"/>
    </xf>
    <xf numFmtId="0" fontId="2" fillId="0" borderId="234" xfId="0" applyFont="1" applyBorder="1" applyAlignment="1">
      <alignment horizontal="center" vertical="center" wrapText="1"/>
    </xf>
    <xf numFmtId="0" fontId="2" fillId="0" borderId="229" xfId="0" applyFont="1" applyBorder="1" applyAlignment="1">
      <alignment horizontal="left" vertical="center" wrapText="1"/>
    </xf>
    <xf numFmtId="0" fontId="2" fillId="0" borderId="235" xfId="0" applyFont="1" applyBorder="1" applyAlignment="1">
      <alignment horizontal="left" vertical="center" wrapText="1"/>
    </xf>
    <xf numFmtId="0" fontId="2" fillId="0" borderId="236" xfId="0" applyFont="1" applyBorder="1" applyAlignment="1">
      <alignment horizontal="left" vertical="center" wrapText="1"/>
    </xf>
    <xf numFmtId="0" fontId="2" fillId="0" borderId="49" xfId="0" applyFont="1" applyBorder="1" applyAlignment="1">
      <alignment horizontal="left" vertical="center" wrapText="1" indent="1"/>
    </xf>
    <xf numFmtId="0" fontId="2" fillId="0" borderId="50" xfId="0" applyFont="1" applyBorder="1" applyAlignment="1">
      <alignment horizontal="left" vertical="center" wrapText="1" indent="1"/>
    </xf>
    <xf numFmtId="0" fontId="2" fillId="0" borderId="51" xfId="0" applyFont="1" applyBorder="1" applyAlignment="1">
      <alignment horizontal="left" vertical="center" wrapText="1" indent="1"/>
    </xf>
    <xf numFmtId="0" fontId="2" fillId="0" borderId="153" xfId="0" applyFont="1" applyBorder="1" applyAlignment="1">
      <alignment horizontal="center" vertical="center" wrapText="1"/>
    </xf>
    <xf numFmtId="0" fontId="2" fillId="0" borderId="173" xfId="0" applyFont="1" applyBorder="1" applyAlignment="1">
      <alignment horizontal="center" vertical="center" wrapText="1"/>
    </xf>
    <xf numFmtId="0" fontId="2" fillId="0" borderId="154" xfId="0" applyFont="1" applyBorder="1" applyAlignment="1">
      <alignment horizontal="center" vertical="center" wrapText="1"/>
    </xf>
    <xf numFmtId="0" fontId="2" fillId="4" borderId="52" xfId="0" applyFont="1" applyFill="1" applyBorder="1" applyAlignment="1">
      <alignment horizontal="center" vertical="center" wrapText="1"/>
    </xf>
    <xf numFmtId="0" fontId="2" fillId="4" borderId="53" xfId="0" applyFont="1" applyFill="1" applyBorder="1" applyAlignment="1">
      <alignment horizontal="center" vertical="center" wrapText="1"/>
    </xf>
    <xf numFmtId="0" fontId="2" fillId="4" borderId="54" xfId="0" applyFont="1" applyFill="1" applyBorder="1" applyAlignment="1">
      <alignment horizontal="center" vertical="center" wrapText="1"/>
    </xf>
    <xf numFmtId="0" fontId="2" fillId="0" borderId="43" xfId="0" applyFont="1" applyBorder="1" applyAlignment="1">
      <alignment horizontal="left" vertical="center" wrapText="1" indent="1"/>
    </xf>
    <xf numFmtId="0" fontId="2" fillId="0" borderId="44" xfId="0" applyFont="1" applyBorder="1" applyAlignment="1">
      <alignment horizontal="left" vertical="center" wrapText="1" indent="1"/>
    </xf>
    <xf numFmtId="0" fontId="2" fillId="0" borderId="45" xfId="0" applyFont="1" applyBorder="1" applyAlignment="1">
      <alignment horizontal="left" vertical="center" wrapText="1" indent="1"/>
    </xf>
    <xf numFmtId="0" fontId="2" fillId="0" borderId="27" xfId="0" applyFont="1" applyBorder="1" applyAlignment="1">
      <alignment horizontal="left" vertical="center" wrapText="1"/>
    </xf>
    <xf numFmtId="0" fontId="2" fillId="0" borderId="28" xfId="0" applyFont="1" applyBorder="1" applyAlignment="1">
      <alignment horizontal="left" vertical="center" wrapText="1"/>
    </xf>
    <xf numFmtId="0" fontId="2" fillId="0" borderId="223" xfId="0" applyFont="1" applyBorder="1" applyAlignment="1">
      <alignment horizontal="left" vertical="center" wrapText="1"/>
    </xf>
    <xf numFmtId="0" fontId="2" fillId="0" borderId="30" xfId="0" applyFont="1" applyBorder="1" applyAlignment="1">
      <alignment horizontal="left" vertical="center" wrapText="1"/>
    </xf>
    <xf numFmtId="0" fontId="2" fillId="0" borderId="31" xfId="0" applyFont="1" applyBorder="1" applyAlignment="1">
      <alignment horizontal="left" vertical="center" wrapText="1"/>
    </xf>
    <xf numFmtId="0" fontId="2" fillId="0" borderId="240" xfId="0" applyFont="1" applyBorder="1" applyAlignment="1">
      <alignment horizontal="left" vertical="center" wrapText="1"/>
    </xf>
    <xf numFmtId="0" fontId="2" fillId="0" borderId="230" xfId="0" applyFont="1" applyBorder="1" applyAlignment="1">
      <alignment horizontal="left" vertical="center"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2" fillId="0" borderId="8" xfId="0" applyFont="1" applyBorder="1" applyAlignment="1">
      <alignment horizontal="left" vertical="center" wrapText="1"/>
    </xf>
    <xf numFmtId="0" fontId="12" fillId="0" borderId="1" xfId="0" applyFont="1" applyBorder="1" applyAlignment="1">
      <alignment horizontal="left" vertical="center" wrapText="1"/>
    </xf>
    <xf numFmtId="0" fontId="12" fillId="0" borderId="0" xfId="0" applyFont="1" applyAlignment="1">
      <alignment horizontal="left" vertical="center" wrapText="1"/>
    </xf>
    <xf numFmtId="0" fontId="12" fillId="0" borderId="174" xfId="0" applyFont="1" applyBorder="1" applyAlignment="1">
      <alignment horizontal="left" vertical="center" wrapText="1"/>
    </xf>
    <xf numFmtId="0" fontId="3" fillId="0" borderId="1" xfId="0" applyFont="1" applyBorder="1" applyAlignment="1">
      <alignment horizontal="left" vertical="center" wrapText="1" indent="1"/>
    </xf>
    <xf numFmtId="0" fontId="3" fillId="0" borderId="0" xfId="0" applyFont="1" applyAlignment="1">
      <alignment horizontal="left" vertical="center" wrapText="1" indent="1"/>
    </xf>
    <xf numFmtId="0" fontId="3" fillId="0" borderId="174" xfId="0" applyFont="1" applyBorder="1" applyAlignment="1">
      <alignment horizontal="left" vertical="center" wrapText="1" indent="1"/>
    </xf>
    <xf numFmtId="0" fontId="2" fillId="0" borderId="1" xfId="0" applyFont="1" applyBorder="1" applyAlignment="1">
      <alignment horizontal="left" vertical="center" wrapText="1" indent="1"/>
    </xf>
    <xf numFmtId="0" fontId="2" fillId="0" borderId="0" xfId="0" applyFont="1" applyAlignment="1">
      <alignment horizontal="left" vertical="center" wrapText="1" indent="1"/>
    </xf>
    <xf numFmtId="0" fontId="2" fillId="0" borderId="174" xfId="0" applyFont="1" applyBorder="1" applyAlignment="1">
      <alignment horizontal="left" vertical="center" wrapText="1" indent="1"/>
    </xf>
    <xf numFmtId="0" fontId="3" fillId="2" borderId="6" xfId="0" applyFont="1" applyFill="1" applyBorder="1" applyAlignment="1">
      <alignment horizontal="center" vertical="center" wrapText="1"/>
    </xf>
    <xf numFmtId="0" fontId="3" fillId="0" borderId="49" xfId="0" applyFont="1" applyBorder="1" applyAlignment="1">
      <alignment horizontal="center" vertical="center" wrapText="1"/>
    </xf>
    <xf numFmtId="0" fontId="3" fillId="0" borderId="50" xfId="0" applyFont="1" applyBorder="1" applyAlignment="1">
      <alignment horizontal="center" vertical="center" wrapText="1"/>
    </xf>
    <xf numFmtId="0" fontId="3" fillId="0" borderId="51" xfId="0" applyFont="1" applyBorder="1" applyAlignment="1">
      <alignment horizontal="center" vertical="center" wrapText="1"/>
    </xf>
    <xf numFmtId="0" fontId="3" fillId="0" borderId="46"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48"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0" fontId="12" fillId="0" borderId="174" xfId="0" applyFont="1" applyBorder="1" applyAlignment="1">
      <alignment horizontal="center" vertical="center" wrapText="1"/>
    </xf>
    <xf numFmtId="0" fontId="3" fillId="0" borderId="43"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45" xfId="0" applyFont="1" applyBorder="1" applyAlignment="1">
      <alignment horizontal="center" vertical="center" wrapText="1"/>
    </xf>
    <xf numFmtId="0" fontId="2" fillId="0" borderId="93" xfId="0" applyFont="1" applyBorder="1" applyAlignment="1">
      <alignment horizontal="left" vertical="center" wrapText="1"/>
    </xf>
    <xf numFmtId="0" fontId="2" fillId="0" borderId="94" xfId="0" applyFont="1" applyBorder="1" applyAlignment="1">
      <alignment horizontal="left" vertical="center" wrapText="1"/>
    </xf>
    <xf numFmtId="0" fontId="2" fillId="0" borderId="237" xfId="0" applyFont="1" applyBorder="1" applyAlignment="1">
      <alignment horizontal="left" vertical="center" wrapText="1"/>
    </xf>
    <xf numFmtId="0" fontId="2" fillId="0" borderId="96" xfId="0" applyFont="1" applyBorder="1" applyAlignment="1">
      <alignment horizontal="left" vertical="center" wrapText="1"/>
    </xf>
    <xf numFmtId="0" fontId="2" fillId="0" borderId="97" xfId="0" applyFont="1" applyBorder="1" applyAlignment="1">
      <alignment horizontal="left" vertical="center" wrapText="1"/>
    </xf>
    <xf numFmtId="0" fontId="2" fillId="0" borderId="238" xfId="0" applyFont="1" applyBorder="1" applyAlignment="1">
      <alignment horizontal="left" vertical="center" wrapText="1"/>
    </xf>
    <xf numFmtId="0" fontId="2" fillId="0" borderId="71" xfId="0" applyFont="1" applyBorder="1" applyAlignment="1">
      <alignment horizontal="left" vertical="center" wrapText="1"/>
    </xf>
    <xf numFmtId="0" fontId="2" fillId="0" borderId="72" xfId="0" applyFont="1" applyBorder="1" applyAlignment="1">
      <alignment horizontal="left" vertical="center" wrapText="1"/>
    </xf>
    <xf numFmtId="0" fontId="2" fillId="0" borderId="239" xfId="0" applyFont="1" applyBorder="1" applyAlignment="1">
      <alignment horizontal="left" vertical="center" wrapText="1"/>
    </xf>
    <xf numFmtId="0" fontId="2" fillId="0" borderId="183" xfId="0" applyFont="1" applyBorder="1" applyAlignment="1">
      <alignment horizontal="left" vertical="center" wrapText="1"/>
    </xf>
    <xf numFmtId="0" fontId="2" fillId="0" borderId="229" xfId="0" applyFont="1" applyBorder="1" applyAlignment="1">
      <alignment horizontal="center" vertical="center" wrapText="1"/>
    </xf>
    <xf numFmtId="0" fontId="16" fillId="2" borderId="218" xfId="0" applyFont="1" applyFill="1" applyBorder="1" applyAlignment="1">
      <alignment horizontal="center" vertical="center" wrapText="1"/>
    </xf>
    <xf numFmtId="0" fontId="16" fillId="2" borderId="221" xfId="0" applyFont="1" applyFill="1" applyBorder="1" applyAlignment="1">
      <alignment horizontal="center" vertical="center" wrapText="1"/>
    </xf>
    <xf numFmtId="0" fontId="16" fillId="2" borderId="222" xfId="0" applyFont="1" applyFill="1" applyBorder="1" applyAlignment="1">
      <alignment horizontal="center" vertical="center" wrapText="1"/>
    </xf>
    <xf numFmtId="0" fontId="2" fillId="0" borderId="231"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232" xfId="0" applyFont="1" applyBorder="1" applyAlignment="1">
      <alignment horizontal="center" vertical="center" wrapText="1"/>
    </xf>
    <xf numFmtId="0" fontId="2" fillId="0" borderId="13" xfId="0" applyFont="1" applyBorder="1" applyAlignment="1">
      <alignment horizontal="center" vertical="center" wrapText="1"/>
    </xf>
    <xf numFmtId="0" fontId="4" fillId="0" borderId="88" xfId="0" applyFont="1" applyBorder="1" applyAlignment="1">
      <alignment horizontal="center" vertical="center" wrapText="1"/>
    </xf>
    <xf numFmtId="0" fontId="4" fillId="0" borderId="208" xfId="0" applyFont="1" applyBorder="1" applyAlignment="1">
      <alignment horizontal="center" vertical="center" wrapText="1"/>
    </xf>
    <xf numFmtId="0" fontId="3" fillId="0" borderId="212" xfId="0" applyFont="1" applyBorder="1" applyAlignment="1">
      <alignment horizontal="left" wrapText="1" indent="1"/>
    </xf>
    <xf numFmtId="0" fontId="3" fillId="0" borderId="88" xfId="0" applyFont="1" applyBorder="1" applyAlignment="1">
      <alignment horizontal="left" wrapText="1" indent="1"/>
    </xf>
    <xf numFmtId="0" fontId="3" fillId="0" borderId="208" xfId="0" applyFont="1" applyBorder="1" applyAlignment="1">
      <alignment horizontal="left" wrapText="1" indent="1"/>
    </xf>
    <xf numFmtId="0" fontId="3" fillId="0" borderId="213" xfId="0" applyFont="1" applyBorder="1" applyAlignment="1">
      <alignment horizontal="left" wrapText="1" indent="1"/>
    </xf>
    <xf numFmtId="0" fontId="3" fillId="0" borderId="91" xfId="0" applyFont="1" applyBorder="1" applyAlignment="1">
      <alignment horizontal="left" wrapText="1" indent="1"/>
    </xf>
    <xf numFmtId="0" fontId="3" fillId="0" borderId="214" xfId="0" applyFont="1" applyBorder="1" applyAlignment="1">
      <alignment horizontal="left" wrapText="1" indent="1"/>
    </xf>
    <xf numFmtId="0" fontId="3" fillId="0" borderId="215" xfId="0" applyFont="1" applyBorder="1" applyAlignment="1">
      <alignment horizontal="left" vertical="center" wrapText="1" indent="1"/>
    </xf>
    <xf numFmtId="0" fontId="3" fillId="0" borderId="216" xfId="0" applyFont="1" applyBorder="1" applyAlignment="1">
      <alignment horizontal="left" vertical="center" wrapText="1" indent="1"/>
    </xf>
    <xf numFmtId="0" fontId="3" fillId="0" borderId="217" xfId="0" applyFont="1" applyBorder="1" applyAlignment="1">
      <alignment horizontal="left" vertical="center" wrapText="1" indent="1"/>
    </xf>
    <xf numFmtId="0" fontId="4" fillId="0" borderId="23" xfId="0" applyFont="1" applyBorder="1" applyAlignment="1">
      <alignment horizontal="center" vertical="center" wrapText="1"/>
    </xf>
    <xf numFmtId="0" fontId="4" fillId="0" borderId="229" xfId="0" applyFont="1" applyBorder="1" applyAlignment="1">
      <alignment horizontal="center" vertical="center" wrapText="1"/>
    </xf>
    <xf numFmtId="0" fontId="16" fillId="2" borderId="219" xfId="0" applyFont="1" applyFill="1" applyBorder="1" applyAlignment="1">
      <alignment horizontal="center" vertical="center" wrapText="1"/>
    </xf>
    <xf numFmtId="0" fontId="16" fillId="2" borderId="220" xfId="0" applyFont="1" applyFill="1" applyBorder="1" applyAlignment="1">
      <alignment horizontal="center" vertical="center" wrapText="1"/>
    </xf>
    <xf numFmtId="0" fontId="2" fillId="0" borderId="167" xfId="0" applyFont="1" applyBorder="1" applyAlignment="1">
      <alignment horizontal="center" vertical="center" wrapText="1"/>
    </xf>
    <xf numFmtId="0" fontId="2" fillId="0" borderId="25" xfId="0" applyFont="1" applyBorder="1" applyAlignment="1">
      <alignment horizontal="left" vertical="center" wrapText="1"/>
    </xf>
    <xf numFmtId="0" fontId="2" fillId="0" borderId="14" xfId="0" applyFont="1" applyBorder="1" applyAlignment="1">
      <alignment horizontal="left" vertical="center" wrapText="1"/>
    </xf>
    <xf numFmtId="0" fontId="2" fillId="0" borderId="224" xfId="0" applyFont="1" applyBorder="1" applyAlignment="1">
      <alignment horizontal="left" vertical="center" wrapText="1"/>
    </xf>
    <xf numFmtId="0" fontId="2" fillId="0" borderId="226" xfId="0" applyFont="1" applyBorder="1" applyAlignment="1">
      <alignment horizontal="left" vertical="center" wrapText="1"/>
    </xf>
    <xf numFmtId="0" fontId="2" fillId="0" borderId="227" xfId="0" applyFont="1" applyBorder="1" applyAlignment="1">
      <alignment horizontal="left" vertical="center" wrapText="1"/>
    </xf>
    <xf numFmtId="0" fontId="2" fillId="0" borderId="228" xfId="0" applyFont="1" applyBorder="1" applyAlignment="1">
      <alignment horizontal="left" vertical="center" wrapText="1"/>
    </xf>
    <xf numFmtId="0" fontId="16" fillId="2" borderId="203"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2" borderId="210" xfId="0" applyFont="1" applyFill="1" applyBorder="1" applyAlignment="1">
      <alignment horizontal="center" vertical="center" wrapText="1"/>
    </xf>
    <xf numFmtId="0" fontId="16" fillId="2" borderId="199" xfId="0" applyFont="1" applyFill="1" applyBorder="1" applyAlignment="1">
      <alignment horizontal="center" vertical="center" wrapText="1"/>
    </xf>
    <xf numFmtId="0" fontId="2" fillId="0" borderId="87" xfId="0" applyFont="1" applyBorder="1" applyAlignment="1">
      <alignment horizontal="left" vertical="center" wrapText="1"/>
    </xf>
    <xf numFmtId="0" fontId="2" fillId="0" borderId="209" xfId="0" applyFont="1" applyBorder="1" applyAlignment="1">
      <alignment horizontal="left" vertical="center" wrapText="1"/>
    </xf>
    <xf numFmtId="0" fontId="2" fillId="0" borderId="92" xfId="0" applyFont="1" applyBorder="1" applyAlignment="1">
      <alignment horizontal="left" vertical="center" wrapText="1" indent="1"/>
    </xf>
    <xf numFmtId="0" fontId="2" fillId="0" borderId="92" xfId="0" applyFont="1" applyBorder="1" applyAlignment="1">
      <alignment horizontal="center" vertical="center" wrapText="1"/>
    </xf>
    <xf numFmtId="0" fontId="2" fillId="0" borderId="206" xfId="0" applyFont="1" applyBorder="1" applyAlignment="1">
      <alignment horizontal="center" vertical="center" wrapText="1"/>
    </xf>
    <xf numFmtId="0" fontId="2" fillId="0" borderId="6" xfId="0" applyFont="1" applyBorder="1" applyAlignment="1">
      <alignment horizontal="left" vertical="top" wrapText="1"/>
    </xf>
    <xf numFmtId="0" fontId="2" fillId="0" borderId="207" xfId="0" applyFont="1" applyBorder="1" applyAlignment="1">
      <alignment horizontal="left" vertical="top" wrapText="1"/>
    </xf>
    <xf numFmtId="0" fontId="2" fillId="0" borderId="88" xfId="0" applyFont="1" applyBorder="1" applyAlignment="1">
      <alignment horizontal="left" vertical="top" wrapText="1"/>
    </xf>
    <xf numFmtId="0" fontId="2" fillId="0" borderId="208" xfId="0" applyFont="1" applyBorder="1" applyAlignment="1">
      <alignment horizontal="left" vertical="top" wrapText="1"/>
    </xf>
    <xf numFmtId="0" fontId="2" fillId="0" borderId="188" xfId="0" applyFont="1" applyBorder="1" applyAlignment="1">
      <alignment horizontal="center" vertical="center" wrapText="1"/>
    </xf>
    <xf numFmtId="0" fontId="2" fillId="0" borderId="174" xfId="0" applyFont="1" applyBorder="1" applyAlignment="1">
      <alignment horizontal="center" vertical="center" wrapText="1"/>
    </xf>
    <xf numFmtId="0" fontId="2" fillId="0" borderId="183" xfId="0" applyFont="1" applyBorder="1" applyAlignment="1">
      <alignment horizontal="center" vertical="center" wrapText="1"/>
    </xf>
    <xf numFmtId="0" fontId="2" fillId="0" borderId="89" xfId="0" applyFont="1" applyBorder="1" applyAlignment="1">
      <alignment horizontal="left" vertical="center" wrapText="1" indent="1"/>
    </xf>
    <xf numFmtId="0" fontId="2" fillId="0" borderId="89" xfId="0" applyFont="1" applyBorder="1" applyAlignment="1">
      <alignment horizontal="center" vertical="center" wrapText="1"/>
    </xf>
    <xf numFmtId="0" fontId="2" fillId="0" borderId="205" xfId="0" applyFont="1" applyBorder="1" applyAlignment="1">
      <alignment horizontal="center" vertical="center" wrapText="1"/>
    </xf>
    <xf numFmtId="0" fontId="16" fillId="2" borderId="6" xfId="0" applyFont="1" applyFill="1" applyBorder="1" applyAlignment="1">
      <alignment horizontal="center" vertical="center"/>
    </xf>
    <xf numFmtId="0" fontId="2" fillId="0" borderId="6" xfId="0" applyFont="1" applyBorder="1" applyAlignment="1">
      <alignment horizontal="center" vertical="center" shrinkToFit="1"/>
    </xf>
    <xf numFmtId="0" fontId="15" fillId="0" borderId="0" xfId="0" applyFont="1" applyAlignment="1">
      <alignment horizontal="center" vertical="center" shrinkToFit="1"/>
    </xf>
    <xf numFmtId="0" fontId="15" fillId="0" borderId="5" xfId="0" applyFont="1" applyBorder="1" applyAlignment="1">
      <alignment horizontal="center" vertical="center" shrinkToFit="1"/>
    </xf>
    <xf numFmtId="0" fontId="2" fillId="0" borderId="6" xfId="0" applyFont="1" applyBorder="1" applyAlignment="1">
      <alignment horizontal="center" vertical="center"/>
    </xf>
    <xf numFmtId="0" fontId="3" fillId="0" borderId="3" xfId="0" applyFont="1" applyBorder="1" applyAlignment="1">
      <alignment vertical="center" wrapText="1"/>
    </xf>
    <xf numFmtId="0" fontId="3" fillId="0" borderId="87" xfId="0" applyFont="1" applyBorder="1" applyAlignment="1">
      <alignment vertical="center" wrapText="1"/>
    </xf>
    <xf numFmtId="0" fontId="3" fillId="0" borderId="4" xfId="0" applyFont="1" applyBorder="1" applyAlignment="1">
      <alignment vertical="center" wrapText="1"/>
    </xf>
    <xf numFmtId="0" fontId="3" fillId="0" borderId="9" xfId="0" applyFont="1" applyBorder="1" applyAlignment="1">
      <alignment vertical="center" wrapText="1"/>
    </xf>
    <xf numFmtId="0" fontId="3" fillId="0" borderId="88" xfId="0" applyFont="1" applyBorder="1" applyAlignment="1">
      <alignment vertical="center" wrapText="1"/>
    </xf>
    <xf numFmtId="0" fontId="3" fillId="0" borderId="8" xfId="0" applyFont="1" applyBorder="1" applyAlignment="1">
      <alignment vertical="center" wrapText="1"/>
    </xf>
    <xf numFmtId="0" fontId="2" fillId="0" borderId="90" xfId="0" applyFont="1" applyBorder="1" applyAlignment="1">
      <alignment horizontal="left" vertical="center" wrapText="1" indent="1"/>
    </xf>
    <xf numFmtId="0" fontId="2" fillId="0" borderId="90" xfId="0" applyFont="1" applyBorder="1" applyAlignment="1">
      <alignment horizontal="center" vertical="center" wrapText="1"/>
    </xf>
    <xf numFmtId="0" fontId="2" fillId="0" borderId="204" xfId="0" applyFont="1" applyBorder="1" applyAlignment="1">
      <alignment horizontal="center" vertical="center" wrapText="1"/>
    </xf>
    <xf numFmtId="0" fontId="2" fillId="0" borderId="152" xfId="0" applyFont="1" applyBorder="1" applyAlignment="1">
      <alignment horizontal="center" vertical="center"/>
    </xf>
    <xf numFmtId="0" fontId="64" fillId="0" borderId="152" xfId="0" applyFont="1" applyBorder="1" applyAlignment="1">
      <alignment horizontal="center" vertical="center"/>
    </xf>
    <xf numFmtId="0" fontId="2" fillId="0" borderId="155" xfId="0" applyFont="1" applyBorder="1" applyAlignment="1">
      <alignment horizontal="center" vertical="center"/>
    </xf>
    <xf numFmtId="0" fontId="2" fillId="0" borderId="156" xfId="0" applyFont="1" applyBorder="1" applyAlignment="1">
      <alignment horizontal="center" vertical="center"/>
    </xf>
    <xf numFmtId="0" fontId="2" fillId="0" borderId="158" xfId="0" applyFont="1" applyBorder="1" applyAlignment="1">
      <alignment horizontal="center" vertical="center"/>
    </xf>
    <xf numFmtId="0" fontId="16" fillId="2" borderId="98" xfId="0" applyFont="1" applyFill="1" applyBorder="1" applyAlignment="1">
      <alignment horizontal="center" vertical="center"/>
    </xf>
    <xf numFmtId="0" fontId="16" fillId="2" borderId="99" xfId="0" applyFont="1" applyFill="1" applyBorder="1" applyAlignment="1">
      <alignment horizontal="center" vertical="center"/>
    </xf>
    <xf numFmtId="0" fontId="16" fillId="2" borderId="306" xfId="0" applyFont="1" applyFill="1" applyBorder="1" applyAlignment="1">
      <alignment horizontal="center" vertical="center"/>
    </xf>
    <xf numFmtId="0" fontId="2" fillId="0" borderId="307" xfId="0" applyFont="1" applyBorder="1" applyAlignment="1">
      <alignment horizontal="center" vertical="center"/>
    </xf>
    <xf numFmtId="0" fontId="2" fillId="0" borderId="308" xfId="0" applyFont="1" applyBorder="1" applyAlignment="1">
      <alignment horizontal="center" vertical="center"/>
    </xf>
    <xf numFmtId="0" fontId="2" fillId="0" borderId="309" xfId="0" applyFont="1" applyBorder="1" applyAlignment="1">
      <alignment horizontal="center" vertical="center"/>
    </xf>
    <xf numFmtId="0" fontId="64" fillId="4" borderId="152" xfId="0" applyFont="1" applyFill="1" applyBorder="1" applyAlignment="1">
      <alignment horizontal="center" vertical="center"/>
    </xf>
    <xf numFmtId="0" fontId="100" fillId="0" borderId="164" xfId="0" applyFont="1" applyBorder="1" applyAlignment="1">
      <alignment horizontal="center" vertical="center" wrapText="1"/>
    </xf>
    <xf numFmtId="0" fontId="100" fillId="0" borderId="166" xfId="0" applyFont="1" applyBorder="1" applyAlignment="1">
      <alignment horizontal="center" vertical="center" wrapText="1"/>
    </xf>
    <xf numFmtId="0" fontId="100" fillId="0" borderId="173" xfId="0" applyFont="1" applyBorder="1" applyAlignment="1">
      <alignment horizontal="center" vertical="center" wrapText="1"/>
    </xf>
    <xf numFmtId="0" fontId="100" fillId="0" borderId="174" xfId="0" applyFont="1" applyBorder="1" applyAlignment="1">
      <alignment horizontal="center" vertical="center" wrapText="1"/>
    </xf>
    <xf numFmtId="0" fontId="100" fillId="0" borderId="167" xfId="0" applyFont="1" applyBorder="1" applyAlignment="1">
      <alignment horizontal="center" vertical="center" wrapText="1"/>
    </xf>
    <xf numFmtId="0" fontId="100" fillId="0" borderId="169" xfId="0" applyFont="1" applyBorder="1" applyAlignment="1">
      <alignment horizontal="center" vertical="center" wrapText="1"/>
    </xf>
    <xf numFmtId="0" fontId="100" fillId="0" borderId="161" xfId="0" applyFont="1" applyBorder="1" applyAlignment="1">
      <alignment horizontal="center" vertical="center"/>
    </xf>
    <xf numFmtId="0" fontId="100" fillId="0" borderId="162" xfId="0" applyFont="1" applyBorder="1" applyAlignment="1">
      <alignment horizontal="center" vertical="center"/>
    </xf>
    <xf numFmtId="0" fontId="100" fillId="0" borderId="163" xfId="0" applyFont="1" applyBorder="1" applyAlignment="1">
      <alignment horizontal="center" vertical="center"/>
    </xf>
    <xf numFmtId="9" fontId="100" fillId="0" borderId="161" xfId="5" applyFont="1" applyBorder="1" applyAlignment="1">
      <alignment horizontal="center" vertical="center"/>
    </xf>
    <xf numFmtId="9" fontId="100" fillId="0" borderId="162" xfId="5" applyFont="1" applyBorder="1" applyAlignment="1">
      <alignment horizontal="center" vertical="center"/>
    </xf>
    <xf numFmtId="9" fontId="100" fillId="0" borderId="163" xfId="5" applyFont="1" applyBorder="1" applyAlignment="1">
      <alignment horizontal="center" vertical="center"/>
    </xf>
    <xf numFmtId="0" fontId="100" fillId="0" borderId="179" xfId="0" applyFont="1" applyBorder="1" applyAlignment="1">
      <alignment horizontal="center" vertical="center"/>
    </xf>
    <xf numFmtId="0" fontId="100" fillId="0" borderId="180" xfId="0" applyFont="1" applyBorder="1" applyAlignment="1">
      <alignment horizontal="center" vertical="center"/>
    </xf>
    <xf numFmtId="0" fontId="100" fillId="0" borderId="181" xfId="0" applyFont="1" applyBorder="1" applyAlignment="1">
      <alignment horizontal="center" vertical="center"/>
    </xf>
    <xf numFmtId="9" fontId="100" fillId="0" borderId="179" xfId="5" applyFont="1" applyBorder="1" applyAlignment="1">
      <alignment horizontal="center" vertical="center"/>
    </xf>
    <xf numFmtId="9" fontId="100" fillId="0" borderId="180" xfId="5" applyFont="1" applyBorder="1" applyAlignment="1">
      <alignment horizontal="center" vertical="center"/>
    </xf>
    <xf numFmtId="9" fontId="100" fillId="0" borderId="181" xfId="5" applyFont="1" applyBorder="1" applyAlignment="1">
      <alignment horizontal="center" vertical="center"/>
    </xf>
    <xf numFmtId="0" fontId="100" fillId="0" borderId="196" xfId="0" applyFont="1" applyBorder="1" applyAlignment="1">
      <alignment horizontal="center" vertical="center" wrapText="1"/>
    </xf>
    <xf numFmtId="0" fontId="100" fillId="0" borderId="197" xfId="0" applyFont="1" applyBorder="1" applyAlignment="1">
      <alignment horizontal="center" vertical="center" wrapText="1"/>
    </xf>
    <xf numFmtId="0" fontId="100" fillId="0" borderId="198" xfId="0" applyFont="1" applyBorder="1" applyAlignment="1">
      <alignment horizontal="center" vertical="center" wrapText="1"/>
    </xf>
    <xf numFmtId="0" fontId="100" fillId="0" borderId="168" xfId="0" applyFont="1" applyBorder="1" applyAlignment="1">
      <alignment horizontal="center" vertical="center" wrapText="1"/>
    </xf>
    <xf numFmtId="178" fontId="100" fillId="0" borderId="196" xfId="0" applyNumberFormat="1" applyFont="1" applyBorder="1" applyAlignment="1">
      <alignment horizontal="center" vertical="center"/>
    </xf>
    <xf numFmtId="178" fontId="100" fillId="0" borderId="197" xfId="0" applyNumberFormat="1" applyFont="1" applyBorder="1" applyAlignment="1">
      <alignment horizontal="center" vertical="center"/>
    </xf>
    <xf numFmtId="178" fontId="100" fillId="0" borderId="198" xfId="0" applyNumberFormat="1" applyFont="1" applyBorder="1" applyAlignment="1">
      <alignment horizontal="center" vertical="center"/>
    </xf>
    <xf numFmtId="178" fontId="100" fillId="0" borderId="167" xfId="0" applyNumberFormat="1" applyFont="1" applyBorder="1" applyAlignment="1">
      <alignment horizontal="center" vertical="center"/>
    </xf>
    <xf numFmtId="178" fontId="100" fillId="0" borderId="168" xfId="0" applyNumberFormat="1" applyFont="1" applyBorder="1" applyAlignment="1">
      <alignment horizontal="center" vertical="center"/>
    </xf>
    <xf numFmtId="178" fontId="100" fillId="0" borderId="169" xfId="0" applyNumberFormat="1" applyFont="1" applyBorder="1" applyAlignment="1">
      <alignment horizontal="center" vertical="center"/>
    </xf>
    <xf numFmtId="49" fontId="100" fillId="0" borderId="161" xfId="0" applyNumberFormat="1" applyFont="1" applyBorder="1" applyAlignment="1">
      <alignment horizontal="center" vertical="center"/>
    </xf>
    <xf numFmtId="49" fontId="100" fillId="0" borderId="162" xfId="0" applyNumberFormat="1" applyFont="1" applyBorder="1" applyAlignment="1">
      <alignment horizontal="center" vertical="center"/>
    </xf>
    <xf numFmtId="49" fontId="100" fillId="0" borderId="163" xfId="0" applyNumberFormat="1" applyFont="1" applyBorder="1" applyAlignment="1">
      <alignment horizontal="center" vertical="center"/>
    </xf>
    <xf numFmtId="0" fontId="100" fillId="0" borderId="171" xfId="0" applyFont="1" applyBorder="1" applyAlignment="1">
      <alignment horizontal="center" vertical="center"/>
    </xf>
    <xf numFmtId="0" fontId="100" fillId="0" borderId="184" xfId="0" applyFont="1" applyBorder="1" applyAlignment="1">
      <alignment horizontal="center" vertical="center"/>
    </xf>
    <xf numFmtId="0" fontId="100" fillId="0" borderId="172" xfId="0" applyFont="1" applyBorder="1" applyAlignment="1">
      <alignment horizontal="center" vertical="center"/>
    </xf>
    <xf numFmtId="189" fontId="100" fillId="0" borderId="171" xfId="0" applyNumberFormat="1" applyFont="1" applyBorder="1" applyAlignment="1">
      <alignment horizontal="center" vertical="center"/>
    </xf>
    <xf numFmtId="189" fontId="100" fillId="0" borderId="184" xfId="0" applyNumberFormat="1" applyFont="1" applyBorder="1" applyAlignment="1">
      <alignment horizontal="center" vertical="center"/>
    </xf>
    <xf numFmtId="189" fontId="100" fillId="0" borderId="172" xfId="0" applyNumberFormat="1" applyFont="1" applyBorder="1" applyAlignment="1">
      <alignment horizontal="center" vertical="center"/>
    </xf>
    <xf numFmtId="9" fontId="100" fillId="0" borderId="193" xfId="5" applyFont="1" applyBorder="1" applyAlignment="1">
      <alignment horizontal="center" vertical="center"/>
    </xf>
    <xf numFmtId="9" fontId="100" fillId="0" borderId="194" xfId="5" applyFont="1" applyBorder="1" applyAlignment="1">
      <alignment horizontal="center" vertical="center"/>
    </xf>
    <xf numFmtId="9" fontId="100" fillId="0" borderId="195" xfId="5" applyFont="1" applyBorder="1" applyAlignment="1">
      <alignment horizontal="center" vertical="center"/>
    </xf>
    <xf numFmtId="9" fontId="100" fillId="0" borderId="196" xfId="5" applyFont="1" applyBorder="1" applyAlignment="1">
      <alignment horizontal="center" vertical="center"/>
    </xf>
    <xf numFmtId="9" fontId="100" fillId="0" borderId="197" xfId="5" applyFont="1" applyBorder="1" applyAlignment="1">
      <alignment horizontal="center" vertical="center"/>
    </xf>
    <xf numFmtId="9" fontId="100" fillId="0" borderId="198" xfId="5" applyFont="1" applyBorder="1" applyAlignment="1">
      <alignment horizontal="center" vertical="center"/>
    </xf>
    <xf numFmtId="9" fontId="100" fillId="0" borderId="167" xfId="5" applyFont="1" applyBorder="1" applyAlignment="1">
      <alignment horizontal="center" vertical="center"/>
    </xf>
    <xf numFmtId="9" fontId="100" fillId="0" borderId="168" xfId="5" applyFont="1" applyBorder="1" applyAlignment="1">
      <alignment horizontal="center" vertical="center"/>
    </xf>
    <xf numFmtId="9" fontId="100" fillId="0" borderId="169" xfId="5" applyFont="1" applyBorder="1" applyAlignment="1">
      <alignment horizontal="center" vertical="center"/>
    </xf>
    <xf numFmtId="0" fontId="100" fillId="0" borderId="196" xfId="0" applyFont="1" applyBorder="1" applyAlignment="1">
      <alignment horizontal="center" vertical="center"/>
    </xf>
    <xf numFmtId="0" fontId="100" fillId="0" borderId="197" xfId="0" applyFont="1" applyBorder="1" applyAlignment="1">
      <alignment horizontal="center" vertical="center"/>
    </xf>
    <xf numFmtId="0" fontId="100" fillId="0" borderId="198" xfId="0" applyFont="1" applyBorder="1" applyAlignment="1">
      <alignment horizontal="center" vertical="center"/>
    </xf>
    <xf numFmtId="0" fontId="100" fillId="0" borderId="167" xfId="0" applyFont="1" applyBorder="1" applyAlignment="1">
      <alignment horizontal="center" vertical="center"/>
    </xf>
    <xf numFmtId="0" fontId="100" fillId="0" borderId="168" xfId="0" applyFont="1" applyBorder="1" applyAlignment="1">
      <alignment horizontal="center" vertical="center"/>
    </xf>
    <xf numFmtId="0" fontId="100" fillId="0" borderId="169" xfId="0" applyFont="1" applyBorder="1" applyAlignment="1">
      <alignment horizontal="center" vertical="center"/>
    </xf>
    <xf numFmtId="0" fontId="100" fillId="4" borderId="155" xfId="0" applyFont="1" applyFill="1" applyBorder="1" applyAlignment="1">
      <alignment horizontal="center" vertical="center"/>
    </xf>
    <xf numFmtId="0" fontId="100" fillId="4" borderId="156" xfId="0" applyFont="1" applyFill="1" applyBorder="1" applyAlignment="1">
      <alignment horizontal="center" vertical="center"/>
    </xf>
    <xf numFmtId="0" fontId="100" fillId="4" borderId="158" xfId="0" applyFont="1" applyFill="1" applyBorder="1" applyAlignment="1">
      <alignment horizontal="center" vertical="center"/>
    </xf>
    <xf numFmtId="0" fontId="100" fillId="0" borderId="155" xfId="0" applyFont="1" applyBorder="1" applyAlignment="1">
      <alignment horizontal="center" vertical="center"/>
    </xf>
    <xf numFmtId="0" fontId="100" fillId="0" borderId="156" xfId="0" applyFont="1" applyBorder="1" applyAlignment="1">
      <alignment horizontal="center" vertical="center"/>
    </xf>
    <xf numFmtId="0" fontId="100" fillId="0" borderId="158" xfId="0" applyFont="1" applyBorder="1" applyAlignment="1">
      <alignment horizontal="center" vertical="center"/>
    </xf>
    <xf numFmtId="0" fontId="16" fillId="2" borderId="52" xfId="0" applyFont="1" applyFill="1" applyBorder="1" applyAlignment="1">
      <alignment horizontal="center" vertical="center" wrapText="1"/>
    </xf>
    <xf numFmtId="0" fontId="16" fillId="2" borderId="53" xfId="0" applyFont="1" applyFill="1" applyBorder="1" applyAlignment="1">
      <alignment horizontal="center" vertical="center" wrapText="1"/>
    </xf>
    <xf numFmtId="0" fontId="16" fillId="2" borderId="54" xfId="0" applyFont="1" applyFill="1" applyBorder="1" applyAlignment="1">
      <alignment horizontal="center" vertical="center" wrapText="1"/>
    </xf>
    <xf numFmtId="0" fontId="4" fillId="0" borderId="35"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2" fillId="0" borderId="23" xfId="0" applyFont="1" applyBorder="1" applyAlignment="1">
      <alignment horizontal="left" vertical="center" wrapText="1"/>
    </xf>
    <xf numFmtId="0" fontId="2" fillId="0" borderId="24" xfId="0" applyFont="1" applyBorder="1" applyAlignment="1">
      <alignment horizontal="left" vertical="center" wrapText="1"/>
    </xf>
    <xf numFmtId="0" fontId="2" fillId="0" borderId="20" xfId="0" applyFont="1" applyBorder="1" applyAlignment="1">
      <alignment horizontal="left" vertical="center" wrapText="1"/>
    </xf>
    <xf numFmtId="0" fontId="2" fillId="0" borderId="1" xfId="0" quotePrefix="1" applyFont="1" applyBorder="1" applyAlignment="1">
      <alignment horizontal="left" vertical="center" wrapText="1"/>
    </xf>
    <xf numFmtId="0" fontId="2" fillId="0" borderId="4" xfId="0" quotePrefix="1" applyFont="1" applyBorder="1" applyAlignment="1">
      <alignment horizontal="left" vertical="center" wrapText="1"/>
    </xf>
    <xf numFmtId="0" fontId="2" fillId="0" borderId="29" xfId="0" applyFont="1" applyBorder="1" applyAlignment="1">
      <alignment horizontal="left" vertical="center" wrapText="1"/>
    </xf>
    <xf numFmtId="0" fontId="2" fillId="0" borderId="26" xfId="0" applyFont="1" applyBorder="1" applyAlignment="1">
      <alignment horizontal="left" vertical="center" wrapText="1"/>
    </xf>
    <xf numFmtId="0" fontId="2" fillId="0" borderId="33" xfId="0" applyFont="1" applyBorder="1" applyAlignment="1">
      <alignment horizontal="left" vertical="center" wrapText="1"/>
    </xf>
    <xf numFmtId="0" fontId="2" fillId="0" borderId="34" xfId="0" applyFont="1" applyBorder="1" applyAlignment="1">
      <alignment horizontal="left" vertical="center" wrapText="1"/>
    </xf>
    <xf numFmtId="0" fontId="2" fillId="0" borderId="13" xfId="0" applyFont="1" applyBorder="1" applyAlignment="1">
      <alignment horizontal="left" vertical="center" wrapText="1"/>
    </xf>
    <xf numFmtId="0" fontId="96" fillId="0" borderId="0" xfId="0" applyFont="1" applyAlignment="1">
      <alignment horizontal="left" vertical="center" indent="1"/>
    </xf>
    <xf numFmtId="0" fontId="97" fillId="0" borderId="23" xfId="0" applyFont="1" applyBorder="1" applyAlignment="1">
      <alignment horizontal="left" vertical="center" wrapText="1"/>
    </xf>
    <xf numFmtId="0" fontId="97" fillId="0" borderId="24" xfId="0" applyFont="1" applyBorder="1" applyAlignment="1">
      <alignment horizontal="left" vertical="center" wrapText="1"/>
    </xf>
    <xf numFmtId="0" fontId="97" fillId="0" borderId="20" xfId="0" applyFont="1" applyBorder="1" applyAlignment="1">
      <alignment horizontal="left" vertical="center" wrapText="1"/>
    </xf>
    <xf numFmtId="0" fontId="97" fillId="0" borderId="7" xfId="0" applyFont="1" applyBorder="1" applyAlignment="1">
      <alignment horizontal="left" vertical="center" wrapText="1"/>
    </xf>
    <xf numFmtId="0" fontId="97" fillId="0" borderId="9" xfId="0" applyFont="1" applyBorder="1" applyAlignment="1">
      <alignment horizontal="left" vertical="center" wrapText="1"/>
    </xf>
    <xf numFmtId="0" fontId="97" fillId="0" borderId="0" xfId="0" applyFont="1" applyAlignment="1">
      <alignment horizontal="left" vertical="center" wrapText="1"/>
    </xf>
    <xf numFmtId="0" fontId="97" fillId="0" borderId="2" xfId="0" applyFont="1" applyBorder="1" applyAlignment="1">
      <alignment horizontal="left" vertical="center" wrapText="1"/>
    </xf>
    <xf numFmtId="0" fontId="97" fillId="0" borderId="5" xfId="0" applyFont="1" applyBorder="1" applyAlignment="1">
      <alignment horizontal="left" vertical="center" wrapText="1"/>
    </xf>
    <xf numFmtId="0" fontId="97" fillId="0" borderId="3" xfId="0" applyFont="1" applyBorder="1" applyAlignment="1">
      <alignment horizontal="left" vertical="center" wrapText="1"/>
    </xf>
    <xf numFmtId="0" fontId="2" fillId="2" borderId="52"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4" xfId="0" applyFont="1" applyFill="1" applyBorder="1" applyAlignment="1">
      <alignment horizontal="center" vertical="center"/>
    </xf>
    <xf numFmtId="0" fontId="2" fillId="0" borderId="35" xfId="0" applyFont="1" applyBorder="1" applyAlignment="1">
      <alignment horizontal="center" vertical="center"/>
    </xf>
    <xf numFmtId="0" fontId="2" fillId="0" borderId="55" xfId="0" applyFont="1" applyBorder="1" applyAlignment="1">
      <alignment horizontal="center" vertical="center"/>
    </xf>
    <xf numFmtId="0" fontId="2" fillId="0" borderId="36" xfId="0" applyFont="1" applyBorder="1" applyAlignment="1">
      <alignment horizontal="center" vertical="center"/>
    </xf>
    <xf numFmtId="0" fontId="2" fillId="0" borderId="37" xfId="0" applyFont="1" applyBorder="1" applyAlignment="1">
      <alignment horizontal="center" vertical="center"/>
    </xf>
    <xf numFmtId="0" fontId="2" fillId="0" borderId="56" xfId="0" applyFont="1" applyBorder="1" applyAlignment="1">
      <alignment horizontal="center" vertical="center"/>
    </xf>
    <xf numFmtId="0" fontId="2" fillId="0" borderId="38" xfId="0" applyFont="1" applyBorder="1" applyAlignment="1">
      <alignment horizontal="center" vertical="center"/>
    </xf>
    <xf numFmtId="0" fontId="2" fillId="0" borderId="41" xfId="0" applyFont="1" applyBorder="1" applyAlignment="1">
      <alignment horizontal="center" vertical="center"/>
    </xf>
    <xf numFmtId="0" fontId="2" fillId="0" borderId="57" xfId="0" applyFont="1" applyBorder="1" applyAlignment="1">
      <alignment horizontal="center" vertical="center"/>
    </xf>
    <xf numFmtId="0" fontId="2" fillId="0" borderId="42" xfId="0" applyFont="1" applyBorder="1" applyAlignment="1">
      <alignment horizontal="center" vertical="center"/>
    </xf>
    <xf numFmtId="0" fontId="2" fillId="0" borderId="98" xfId="0" applyFont="1" applyBorder="1" applyAlignment="1">
      <alignment horizontal="left" vertical="center"/>
    </xf>
    <xf numFmtId="0" fontId="2" fillId="0" borderId="99" xfId="0" applyFont="1" applyBorder="1" applyAlignment="1">
      <alignment horizontal="left" vertical="center"/>
    </xf>
    <xf numFmtId="0" fontId="2" fillId="0" borderId="100" xfId="0" applyFont="1" applyBorder="1" applyAlignment="1">
      <alignment horizontal="left" vertical="center"/>
    </xf>
    <xf numFmtId="0" fontId="2" fillId="0" borderId="122" xfId="0" quotePrefix="1" applyFont="1" applyBorder="1" applyAlignment="1">
      <alignment horizontal="left" vertical="center"/>
    </xf>
    <xf numFmtId="0" fontId="2" fillId="0" borderId="123" xfId="0" quotePrefix="1" applyFont="1" applyBorder="1" applyAlignment="1">
      <alignment horizontal="left" vertical="center"/>
    </xf>
    <xf numFmtId="0" fontId="2" fillId="0" borderId="124" xfId="0" quotePrefix="1" applyFont="1" applyBorder="1" applyAlignment="1">
      <alignment horizontal="left" vertical="center"/>
    </xf>
    <xf numFmtId="0" fontId="2" fillId="0" borderId="128" xfId="0" quotePrefix="1" applyFont="1" applyBorder="1" applyAlignment="1">
      <alignment horizontal="left" vertical="center"/>
    </xf>
    <xf numFmtId="0" fontId="2" fillId="0" borderId="129" xfId="0" quotePrefix="1" applyFont="1" applyBorder="1" applyAlignment="1">
      <alignment horizontal="left" vertical="center"/>
    </xf>
    <xf numFmtId="0" fontId="2" fillId="0" borderId="130" xfId="0" quotePrefix="1" applyFont="1" applyBorder="1" applyAlignment="1">
      <alignment horizontal="left" vertical="center"/>
    </xf>
    <xf numFmtId="0" fontId="2" fillId="0" borderId="122" xfId="0" applyFont="1" applyBorder="1" applyAlignment="1">
      <alignment horizontal="left" vertical="center"/>
    </xf>
    <xf numFmtId="0" fontId="2" fillId="0" borderId="123" xfId="0" applyFont="1" applyBorder="1" applyAlignment="1">
      <alignment horizontal="left" vertical="center"/>
    </xf>
    <xf numFmtId="0" fontId="2" fillId="0" borderId="124" xfId="0" applyFont="1" applyBorder="1" applyAlignment="1">
      <alignment horizontal="left" vertical="center"/>
    </xf>
    <xf numFmtId="0" fontId="2" fillId="0" borderId="7" xfId="3" applyFont="1" applyBorder="1" applyAlignment="1">
      <alignment horizontal="left" vertical="center" wrapText="1"/>
    </xf>
    <xf numFmtId="0" fontId="2" fillId="0" borderId="9" xfId="3" applyFont="1" applyBorder="1" applyAlignment="1">
      <alignment horizontal="left" vertical="center" wrapText="1"/>
    </xf>
    <xf numFmtId="0" fontId="2" fillId="0" borderId="0" xfId="3" applyFont="1" applyAlignment="1">
      <alignment horizontal="left" vertical="center" wrapText="1"/>
    </xf>
    <xf numFmtId="0" fontId="2" fillId="0" borderId="2" xfId="3" applyFont="1" applyBorder="1" applyAlignment="1">
      <alignment horizontal="left" vertical="center" wrapText="1"/>
    </xf>
    <xf numFmtId="0" fontId="2" fillId="0" borderId="5" xfId="3" applyFont="1" applyBorder="1" applyAlignment="1">
      <alignment horizontal="left" vertical="center" wrapText="1"/>
    </xf>
    <xf numFmtId="0" fontId="2" fillId="0" borderId="3" xfId="3" applyFont="1" applyBorder="1" applyAlignment="1">
      <alignment horizontal="left"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33" xfId="0" applyFont="1" applyBorder="1" applyAlignment="1">
      <alignment horizontal="center" vertical="center" wrapText="1"/>
    </xf>
    <xf numFmtId="0" fontId="16" fillId="2" borderId="1"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2" fillId="0" borderId="8" xfId="0" applyFont="1" applyBorder="1" applyAlignment="1">
      <alignment horizontal="left" vertical="top" wrapText="1"/>
    </xf>
    <xf numFmtId="0" fontId="2" fillId="0" borderId="7" xfId="0" applyFont="1" applyBorder="1" applyAlignment="1">
      <alignment horizontal="left" vertical="top" wrapText="1"/>
    </xf>
    <xf numFmtId="0" fontId="2" fillId="0" borderId="9"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2" fillId="0" borderId="30" xfId="0" applyFont="1" applyBorder="1" applyAlignment="1">
      <alignment horizontal="left" vertical="top" wrapText="1"/>
    </xf>
    <xf numFmtId="0" fontId="2" fillId="0" borderId="31" xfId="0" applyFont="1" applyBorder="1" applyAlignment="1">
      <alignment horizontal="left" vertical="top" wrapText="1"/>
    </xf>
    <xf numFmtId="0" fontId="2" fillId="0" borderId="32" xfId="0" applyFont="1" applyBorder="1" applyAlignment="1">
      <alignment horizontal="left" vertical="top" wrapText="1"/>
    </xf>
    <xf numFmtId="0" fontId="16" fillId="2" borderId="0" xfId="0" applyFont="1" applyFill="1" applyAlignment="1">
      <alignment horizontal="center" vertical="center" wrapText="1"/>
    </xf>
    <xf numFmtId="0" fontId="98" fillId="0" borderId="0" xfId="0" applyFont="1" applyAlignment="1">
      <alignment horizontal="left" vertical="center" wrapText="1"/>
    </xf>
    <xf numFmtId="0" fontId="2" fillId="0" borderId="307" xfId="0" applyFont="1" applyBorder="1" applyAlignment="1">
      <alignment horizontal="center" vertical="center" wrapText="1"/>
    </xf>
    <xf numFmtId="0" fontId="2" fillId="0" borderId="308" xfId="0" applyFont="1" applyBorder="1" applyAlignment="1">
      <alignment horizontal="center" vertical="center" wrapText="1"/>
    </xf>
    <xf numFmtId="0" fontId="2" fillId="0" borderId="309" xfId="0" applyFont="1" applyBorder="1" applyAlignment="1">
      <alignment horizontal="center" vertical="center" wrapText="1"/>
    </xf>
    <xf numFmtId="0" fontId="16" fillId="2" borderId="155" xfId="0" applyFont="1" applyFill="1" applyBorder="1" applyAlignment="1">
      <alignment horizontal="center" vertical="center" wrapText="1"/>
    </xf>
    <xf numFmtId="0" fontId="16" fillId="2" borderId="158" xfId="0" applyFont="1" applyFill="1" applyBorder="1" applyAlignment="1">
      <alignment horizontal="center" vertical="center" wrapText="1"/>
    </xf>
    <xf numFmtId="0" fontId="16" fillId="2" borderId="156" xfId="0" applyFont="1" applyFill="1" applyBorder="1" applyAlignment="1">
      <alignment horizontal="center" vertical="center" wrapText="1"/>
    </xf>
    <xf numFmtId="0" fontId="2" fillId="0" borderId="20"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55" xfId="0" applyFont="1" applyBorder="1" applyAlignment="1">
      <alignment horizontal="center" vertical="center" wrapText="1"/>
    </xf>
    <xf numFmtId="0" fontId="2" fillId="0" borderId="156" xfId="0" applyFont="1" applyBorder="1" applyAlignment="1">
      <alignment horizontal="center" vertical="center" wrapText="1"/>
    </xf>
    <xf numFmtId="0" fontId="2" fillId="0" borderId="158" xfId="0" applyFont="1" applyBorder="1" applyAlignment="1">
      <alignment horizontal="center" vertical="center" wrapText="1"/>
    </xf>
    <xf numFmtId="0" fontId="2" fillId="0" borderId="71" xfId="0" applyFont="1" applyBorder="1" applyAlignment="1">
      <alignment horizontal="center" vertical="center" wrapText="1"/>
    </xf>
    <xf numFmtId="0" fontId="2" fillId="0" borderId="84" xfId="0" applyFont="1" applyBorder="1" applyAlignment="1">
      <alignment horizontal="center" vertical="center" wrapText="1"/>
    </xf>
    <xf numFmtId="0" fontId="16" fillId="2" borderId="52" xfId="0" applyFont="1" applyFill="1" applyBorder="1" applyAlignment="1">
      <alignment horizontal="center" vertical="center"/>
    </xf>
    <xf numFmtId="0" fontId="16" fillId="2" borderId="53" xfId="0" applyFont="1" applyFill="1" applyBorder="1" applyAlignment="1">
      <alignment horizontal="center" vertical="center"/>
    </xf>
    <xf numFmtId="0" fontId="16" fillId="2" borderId="54" xfId="0" applyFont="1" applyFill="1" applyBorder="1" applyAlignment="1">
      <alignment horizontal="center" vertical="center"/>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2" fillId="0" borderId="54" xfId="0" applyFont="1" applyBorder="1" applyAlignment="1">
      <alignment horizontal="center" vertical="center"/>
    </xf>
    <xf numFmtId="0" fontId="2" fillId="0" borderId="131" xfId="0" quotePrefix="1" applyFont="1" applyBorder="1" applyAlignment="1">
      <alignment horizontal="left" vertical="center" wrapText="1"/>
    </xf>
    <xf numFmtId="0" fontId="2" fillId="0" borderId="132" xfId="0" applyFont="1" applyBorder="1" applyAlignment="1">
      <alignment horizontal="left" vertical="center" wrapText="1"/>
    </xf>
    <xf numFmtId="0" fontId="2" fillId="0" borderId="133" xfId="0" applyFont="1" applyBorder="1" applyAlignment="1">
      <alignment horizontal="left" vertical="center" wrapText="1"/>
    </xf>
    <xf numFmtId="0" fontId="16" fillId="2" borderId="23" xfId="0" applyFont="1" applyFill="1" applyBorder="1" applyAlignment="1">
      <alignment horizontal="center" vertical="center"/>
    </xf>
    <xf numFmtId="0" fontId="16" fillId="2" borderId="24" xfId="0" applyFont="1" applyFill="1" applyBorder="1" applyAlignment="1">
      <alignment horizontal="center" vertical="center"/>
    </xf>
    <xf numFmtId="0" fontId="16" fillId="2" borderId="20" xfId="0" applyFont="1" applyFill="1" applyBorder="1" applyAlignment="1">
      <alignment horizontal="center" vertical="center"/>
    </xf>
    <xf numFmtId="0" fontId="12" fillId="0" borderId="0" xfId="0" applyFont="1" applyAlignment="1">
      <alignment horizontal="center" vertical="center"/>
    </xf>
    <xf numFmtId="0" fontId="2" fillId="0" borderId="131" xfId="0" applyFont="1" applyBorder="1" applyAlignment="1">
      <alignment horizontal="left" vertical="center" wrapText="1"/>
    </xf>
    <xf numFmtId="0" fontId="2" fillId="0" borderId="53" xfId="0" applyFont="1" applyBorder="1" applyAlignment="1">
      <alignment horizontal="center" vertical="center" wrapText="1"/>
    </xf>
    <xf numFmtId="0" fontId="2" fillId="0" borderId="27" xfId="0" applyFont="1" applyBorder="1" applyAlignment="1">
      <alignment horizontal="center" vertical="center" wrapText="1"/>
    </xf>
    <xf numFmtId="0" fontId="64" fillId="0" borderId="155" xfId="0" quotePrefix="1" applyFont="1" applyBorder="1" applyAlignment="1">
      <alignment horizontal="center" vertical="center"/>
    </xf>
    <xf numFmtId="0" fontId="64" fillId="0" borderId="158" xfId="0" quotePrefix="1" applyFont="1" applyBorder="1" applyAlignment="1">
      <alignment horizontal="center" vertical="center"/>
    </xf>
    <xf numFmtId="2" fontId="64" fillId="0" borderId="155" xfId="0" applyNumberFormat="1" applyFont="1" applyBorder="1" applyAlignment="1">
      <alignment horizontal="center" vertical="center"/>
    </xf>
    <xf numFmtId="2" fontId="64" fillId="0" borderId="158" xfId="0" applyNumberFormat="1" applyFont="1" applyBorder="1" applyAlignment="1">
      <alignment horizontal="center" vertical="center"/>
    </xf>
    <xf numFmtId="0" fontId="87" fillId="0" borderId="7" xfId="0" applyFont="1" applyBorder="1" applyAlignment="1">
      <alignment horizontal="left" vertical="center" wrapText="1"/>
    </xf>
    <xf numFmtId="0" fontId="86" fillId="0" borderId="0" xfId="0" applyFont="1" applyAlignment="1">
      <alignment horizontal="left" vertical="center" wrapText="1"/>
    </xf>
    <xf numFmtId="0" fontId="87" fillId="0" borderId="5" xfId="0" applyFont="1" applyBorder="1" applyAlignment="1">
      <alignment horizontal="left" vertical="center" wrapText="1"/>
    </xf>
    <xf numFmtId="0" fontId="87" fillId="0" borderId="3" xfId="0" applyFont="1" applyBorder="1" applyAlignment="1">
      <alignment horizontal="left" vertical="center" wrapText="1"/>
    </xf>
    <xf numFmtId="0" fontId="21" fillId="0" borderId="189" xfId="0" applyFont="1" applyBorder="1" applyAlignment="1">
      <alignment horizontal="center" vertical="center"/>
    </xf>
    <xf numFmtId="0" fontId="21" fillId="0" borderId="190" xfId="0" applyFont="1" applyBorder="1" applyAlignment="1">
      <alignment horizontal="center" vertical="center"/>
    </xf>
    <xf numFmtId="0" fontId="21" fillId="0" borderId="191" xfId="0" applyFont="1" applyBorder="1" applyAlignment="1">
      <alignment horizontal="center" vertical="center"/>
    </xf>
    <xf numFmtId="0" fontId="21" fillId="0" borderId="179" xfId="0" applyFont="1" applyBorder="1" applyAlignment="1">
      <alignment horizontal="center" vertical="center"/>
    </xf>
    <xf numFmtId="0" fontId="21" fillId="0" borderId="181" xfId="0" applyFont="1" applyBorder="1" applyAlignment="1">
      <alignment horizontal="center" vertical="center"/>
    </xf>
    <xf numFmtId="0" fontId="21" fillId="0" borderId="192" xfId="0" applyFont="1" applyBorder="1" applyAlignment="1">
      <alignment horizontal="center" vertical="center"/>
    </xf>
    <xf numFmtId="0" fontId="21" fillId="0" borderId="116" xfId="0" applyFont="1" applyBorder="1" applyAlignment="1">
      <alignment horizontal="center" vertical="center"/>
    </xf>
    <xf numFmtId="0" fontId="21" fillId="0" borderId="117" xfId="0" applyFont="1" applyBorder="1" applyAlignment="1">
      <alignment horizontal="center" vertical="center"/>
    </xf>
    <xf numFmtId="0" fontId="21" fillId="0" borderId="118" xfId="0" applyFont="1" applyBorder="1" applyAlignment="1">
      <alignment horizontal="center" vertical="center"/>
    </xf>
    <xf numFmtId="0" fontId="21" fillId="0" borderId="119" xfId="0" applyFont="1" applyBorder="1" applyAlignment="1">
      <alignment horizontal="center" vertical="center"/>
    </xf>
    <xf numFmtId="0" fontId="21" fillId="0" borderId="120" xfId="0" applyFont="1" applyBorder="1" applyAlignment="1">
      <alignment horizontal="center" vertical="center"/>
    </xf>
    <xf numFmtId="0" fontId="21" fillId="0" borderId="121" xfId="0" applyFont="1" applyBorder="1" applyAlignment="1">
      <alignment horizontal="center" vertical="center"/>
    </xf>
    <xf numFmtId="0" fontId="21" fillId="0" borderId="171" xfId="0" applyFont="1" applyBorder="1" applyAlignment="1">
      <alignment horizontal="center" vertical="center"/>
    </xf>
    <xf numFmtId="0" fontId="21" fillId="0" borderId="184" xfId="0" applyFont="1" applyBorder="1" applyAlignment="1">
      <alignment horizontal="center" vertical="center"/>
    </xf>
    <xf numFmtId="0" fontId="21" fillId="0" borderId="172" xfId="0" applyFont="1" applyBorder="1" applyAlignment="1">
      <alignment horizontal="center" vertical="center"/>
    </xf>
    <xf numFmtId="0" fontId="21" fillId="0" borderId="8" xfId="0" applyFont="1" applyBorder="1" applyAlignment="1">
      <alignment horizontal="center" vertical="center"/>
    </xf>
    <xf numFmtId="0" fontId="21" fillId="0" borderId="7" xfId="0" applyFont="1" applyBorder="1" applyAlignment="1">
      <alignment horizontal="center" vertical="center"/>
    </xf>
    <xf numFmtId="0" fontId="21" fillId="0" borderId="9" xfId="0" applyFont="1" applyBorder="1" applyAlignment="1">
      <alignment horizontal="center" vertical="center"/>
    </xf>
    <xf numFmtId="0" fontId="21" fillId="0" borderId="161" xfId="0" applyFont="1" applyBorder="1" applyAlignment="1">
      <alignment horizontal="center" vertical="center"/>
    </xf>
    <xf numFmtId="0" fontId="21" fillId="0" borderId="162" xfId="0" applyFont="1" applyBorder="1" applyAlignment="1">
      <alignment horizontal="center" vertical="center"/>
    </xf>
    <xf numFmtId="0" fontId="21" fillId="0" borderId="163" xfId="0" applyFont="1" applyBorder="1" applyAlignment="1">
      <alignment horizontal="center" vertical="center"/>
    </xf>
    <xf numFmtId="0" fontId="66" fillId="4" borderId="155" xfId="0" applyFont="1" applyFill="1" applyBorder="1" applyAlignment="1">
      <alignment horizontal="center" vertical="center"/>
    </xf>
    <xf numFmtId="0" fontId="66" fillId="4" borderId="156" xfId="0" applyFont="1" applyFill="1" applyBorder="1" applyAlignment="1">
      <alignment horizontal="center" vertical="center"/>
    </xf>
    <xf numFmtId="0" fontId="66" fillId="4" borderId="158" xfId="0" applyFont="1" applyFill="1" applyBorder="1" applyAlignment="1">
      <alignment horizontal="center" vertical="center"/>
    </xf>
    <xf numFmtId="0" fontId="69" fillId="4" borderId="155" xfId="0" applyFont="1" applyFill="1" applyBorder="1" applyAlignment="1">
      <alignment horizontal="center" vertical="center"/>
    </xf>
    <xf numFmtId="0" fontId="91" fillId="4" borderId="156" xfId="0" applyFont="1" applyFill="1" applyBorder="1" applyAlignment="1">
      <alignment horizontal="center" vertical="center"/>
    </xf>
    <xf numFmtId="0" fontId="91" fillId="4" borderId="158" xfId="0" applyFont="1" applyFill="1" applyBorder="1" applyAlignment="1">
      <alignment horizontal="center" vertical="center"/>
    </xf>
    <xf numFmtId="0" fontId="91" fillId="4" borderId="155" xfId="0" applyFont="1" applyFill="1" applyBorder="1" applyAlignment="1">
      <alignment horizontal="center" vertical="center"/>
    </xf>
    <xf numFmtId="0" fontId="2" fillId="0" borderId="135" xfId="0" applyFont="1" applyBorder="1" applyAlignment="1">
      <alignment horizontal="left" vertical="center" wrapText="1"/>
    </xf>
    <xf numFmtId="0" fontId="2" fillId="0" borderId="136" xfId="0" applyFont="1" applyBorder="1" applyAlignment="1">
      <alignment horizontal="left" vertical="center" wrapText="1"/>
    </xf>
    <xf numFmtId="0" fontId="2" fillId="0" borderId="137" xfId="0" applyFont="1" applyBorder="1" applyAlignment="1">
      <alignment horizontal="left" vertical="center" wrapText="1"/>
    </xf>
    <xf numFmtId="0" fontId="2" fillId="0" borderId="138" xfId="0" applyFont="1" applyBorder="1" applyAlignment="1">
      <alignment horizontal="left" vertical="center" wrapText="1"/>
    </xf>
    <xf numFmtId="0" fontId="2" fillId="0" borderId="139" xfId="0" applyFont="1" applyBorder="1" applyAlignment="1">
      <alignment horizontal="left" vertical="center" wrapText="1"/>
    </xf>
    <xf numFmtId="0" fontId="2" fillId="0" borderId="140" xfId="0" applyFont="1" applyBorder="1" applyAlignment="1">
      <alignment horizontal="left" vertical="center" wrapText="1"/>
    </xf>
    <xf numFmtId="0" fontId="3" fillId="0" borderId="35"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35" xfId="0" applyFont="1" applyBorder="1" applyAlignment="1">
      <alignment horizontal="left" vertical="center" wrapText="1"/>
    </xf>
    <xf numFmtId="0" fontId="3" fillId="0" borderId="55" xfId="0" applyFont="1" applyBorder="1" applyAlignment="1">
      <alignment horizontal="left" vertical="center" wrapText="1"/>
    </xf>
    <xf numFmtId="0" fontId="3" fillId="0" borderId="36" xfId="0" applyFont="1" applyBorder="1" applyAlignment="1">
      <alignment horizontal="left" vertical="center" wrapText="1"/>
    </xf>
    <xf numFmtId="0" fontId="3" fillId="0" borderId="41" xfId="0" applyFont="1" applyBorder="1" applyAlignment="1">
      <alignment horizontal="left" vertical="center" wrapText="1"/>
    </xf>
    <xf numFmtId="0" fontId="3" fillId="0" borderId="57" xfId="0" applyFont="1" applyBorder="1" applyAlignment="1">
      <alignment horizontal="left" vertical="center" wrapText="1"/>
    </xf>
    <xf numFmtId="0" fontId="3" fillId="0" borderId="42" xfId="0" applyFont="1" applyBorder="1" applyAlignment="1">
      <alignment horizontal="left" vertical="center" wrapText="1"/>
    </xf>
    <xf numFmtId="0" fontId="12" fillId="0" borderId="2" xfId="0" applyFont="1" applyBorder="1" applyAlignment="1">
      <alignment horizontal="left" vertical="center" wrapText="1"/>
    </xf>
    <xf numFmtId="0" fontId="3" fillId="0" borderId="2" xfId="0" applyFont="1" applyBorder="1" applyAlignment="1">
      <alignment horizontal="left" vertical="center" wrapText="1" indent="1"/>
    </xf>
    <xf numFmtId="0" fontId="2" fillId="0" borderId="2" xfId="0" applyFont="1" applyBorder="1" applyAlignment="1">
      <alignment horizontal="left" vertical="center" wrapText="1" inden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52"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12" fillId="0" borderId="2" xfId="0" applyFont="1" applyBorder="1" applyAlignment="1">
      <alignment horizontal="center" vertical="center" wrapText="1"/>
    </xf>
    <xf numFmtId="0" fontId="2" fillId="0" borderId="84" xfId="0" applyFont="1" applyBorder="1" applyAlignment="1">
      <alignment horizontal="left" vertical="center" wrapText="1"/>
    </xf>
    <xf numFmtId="0" fontId="2" fillId="0" borderId="134" xfId="0" applyFont="1" applyBorder="1" applyAlignment="1">
      <alignment horizontal="left" vertical="center" wrapText="1"/>
    </xf>
    <xf numFmtId="0" fontId="2" fillId="0" borderId="129" xfId="0" applyFont="1" applyBorder="1" applyAlignment="1">
      <alignment horizontal="left" vertical="center"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3" xfId="0" applyFont="1" applyBorder="1" applyAlignment="1">
      <alignment horizontal="left" vertical="top" wrapText="1"/>
    </xf>
    <xf numFmtId="0" fontId="2" fillId="0" borderId="323" xfId="3" applyFont="1" applyBorder="1" applyAlignment="1">
      <alignment horizontal="center" vertical="center"/>
    </xf>
    <xf numFmtId="0" fontId="2" fillId="0" borderId="324" xfId="3" applyFont="1" applyBorder="1" applyAlignment="1">
      <alignment horizontal="center" vertical="center"/>
    </xf>
    <xf numFmtId="0" fontId="2" fillId="0" borderId="155" xfId="3" applyFont="1" applyBorder="1" applyAlignment="1">
      <alignment horizontal="center" vertical="center"/>
    </xf>
    <xf numFmtId="0" fontId="2" fillId="0" borderId="156" xfId="3" applyFont="1" applyBorder="1" applyAlignment="1">
      <alignment horizontal="center" vertical="center"/>
    </xf>
    <xf numFmtId="0" fontId="2" fillId="0" borderId="158" xfId="3" applyFont="1" applyBorder="1" applyAlignment="1">
      <alignment horizontal="center" vertical="center"/>
    </xf>
    <xf numFmtId="0" fontId="2" fillId="0" borderId="152" xfId="3" applyFont="1" applyBorder="1" applyAlignment="1">
      <alignment horizontal="center" vertical="center"/>
    </xf>
    <xf numFmtId="0" fontId="66" fillId="4" borderId="152" xfId="0" applyFont="1" applyFill="1" applyBorder="1" applyAlignment="1">
      <alignment horizontal="center" vertical="center"/>
    </xf>
    <xf numFmtId="0" fontId="97" fillId="0" borderId="8" xfId="0" applyFont="1" applyBorder="1" applyAlignment="1">
      <alignment horizontal="center" vertical="center" wrapText="1"/>
    </xf>
    <xf numFmtId="0" fontId="97" fillId="0" borderId="7" xfId="0" applyFont="1" applyBorder="1" applyAlignment="1">
      <alignment horizontal="center" vertical="center" wrapText="1"/>
    </xf>
    <xf numFmtId="0" fontId="97" fillId="0" borderId="1" xfId="0" applyFont="1" applyBorder="1" applyAlignment="1">
      <alignment horizontal="center" vertical="center" wrapText="1"/>
    </xf>
    <xf numFmtId="0" fontId="97" fillId="0" borderId="0" xfId="0" applyFont="1" applyAlignment="1">
      <alignment horizontal="center" vertical="center" wrapText="1"/>
    </xf>
    <xf numFmtId="0" fontId="97" fillId="0" borderId="4" xfId="0" applyFont="1" applyBorder="1" applyAlignment="1">
      <alignment horizontal="center" vertical="center" wrapText="1"/>
    </xf>
    <xf numFmtId="0" fontId="97" fillId="0" borderId="5" xfId="0" applyFont="1" applyBorder="1" applyAlignment="1">
      <alignment horizontal="center" vertical="center" wrapText="1"/>
    </xf>
    <xf numFmtId="0" fontId="64" fillId="0" borderId="159" xfId="0" applyFont="1" applyBorder="1" applyAlignment="1">
      <alignment horizontal="center" vertical="center"/>
    </xf>
    <xf numFmtId="180" fontId="116" fillId="0" borderId="160" xfId="4" applyNumberFormat="1" applyFont="1" applyBorder="1" applyAlignment="1">
      <alignment horizontal="center" vertical="center"/>
    </xf>
    <xf numFmtId="41" fontId="116" fillId="0" borderId="160" xfId="4" applyFont="1" applyBorder="1" applyAlignment="1">
      <alignment horizontal="center" vertical="center"/>
    </xf>
    <xf numFmtId="0" fontId="97" fillId="0" borderId="6" xfId="0" applyFont="1" applyBorder="1" applyAlignment="1">
      <alignment horizontal="center" vertical="center" wrapText="1"/>
    </xf>
    <xf numFmtId="0" fontId="22" fillId="0" borderId="0" xfId="0" applyFont="1" applyAlignment="1">
      <alignment horizontal="left" vertical="center" indent="1"/>
    </xf>
    <xf numFmtId="0" fontId="2" fillId="0" borderId="248" xfId="0" applyFont="1" applyBorder="1" applyAlignment="1">
      <alignment horizontal="center" vertical="center" wrapText="1"/>
    </xf>
    <xf numFmtId="0" fontId="2" fillId="0" borderId="249" xfId="0" applyFont="1" applyBorder="1" applyAlignment="1">
      <alignment horizontal="left" vertical="center" wrapText="1"/>
    </xf>
    <xf numFmtId="0" fontId="2" fillId="0" borderId="250" xfId="0" applyFont="1" applyBorder="1" applyAlignment="1">
      <alignment horizontal="center" vertical="center" wrapText="1"/>
    </xf>
    <xf numFmtId="0" fontId="2" fillId="0" borderId="251" xfId="0" applyFont="1" applyBorder="1" applyAlignment="1">
      <alignment horizontal="center" vertical="center" wrapText="1"/>
    </xf>
    <xf numFmtId="0" fontId="2" fillId="0" borderId="252" xfId="0" applyFont="1" applyBorder="1" applyAlignment="1">
      <alignment horizontal="left" vertical="center" wrapText="1"/>
    </xf>
    <xf numFmtId="0" fontId="2" fillId="0" borderId="253" xfId="0" applyFont="1" applyBorder="1" applyAlignment="1">
      <alignment horizontal="left" vertical="center" wrapText="1"/>
    </xf>
    <xf numFmtId="0" fontId="2" fillId="0" borderId="254" xfId="0" applyFont="1" applyBorder="1" applyAlignment="1">
      <alignment horizontal="left" vertical="center" wrapText="1"/>
    </xf>
    <xf numFmtId="0" fontId="99" fillId="0" borderId="0" xfId="0" applyFont="1" applyAlignment="1">
      <alignment horizontal="left" vertical="center" indent="1"/>
    </xf>
    <xf numFmtId="0" fontId="16" fillId="2" borderId="261" xfId="0" applyFont="1" applyFill="1" applyBorder="1" applyAlignment="1">
      <alignment horizontal="center" vertical="center" wrapText="1"/>
    </xf>
    <xf numFmtId="0" fontId="16" fillId="2" borderId="263" xfId="0" applyFont="1" applyFill="1" applyBorder="1" applyAlignment="1">
      <alignment horizontal="center" vertical="center" wrapText="1"/>
    </xf>
    <xf numFmtId="0" fontId="16" fillId="2" borderId="153" xfId="0" applyFont="1" applyFill="1" applyBorder="1" applyAlignment="1">
      <alignment horizontal="center" vertical="center" wrapText="1"/>
    </xf>
    <xf numFmtId="0" fontId="16" fillId="2" borderId="173" xfId="0" applyFont="1" applyFill="1" applyBorder="1" applyAlignment="1">
      <alignment horizontal="center" vertical="center" wrapText="1"/>
    </xf>
    <xf numFmtId="0" fontId="16" fillId="2" borderId="167" xfId="0" applyFont="1" applyFill="1" applyBorder="1" applyAlignment="1">
      <alignment horizontal="center" vertical="center" wrapText="1"/>
    </xf>
    <xf numFmtId="0" fontId="16" fillId="2" borderId="225" xfId="0" applyFont="1" applyFill="1" applyBorder="1" applyAlignment="1">
      <alignment horizontal="center" vertical="center" wrapText="1"/>
    </xf>
    <xf numFmtId="0" fontId="16" fillId="2" borderId="154" xfId="0" applyFont="1" applyFill="1" applyBorder="1" applyAlignment="1">
      <alignment horizontal="center" vertical="center" wrapText="1"/>
    </xf>
    <xf numFmtId="0" fontId="2" fillId="0" borderId="240" xfId="0" applyFont="1" applyBorder="1" applyAlignment="1">
      <alignment horizontal="left" vertical="top" wrapText="1"/>
    </xf>
    <xf numFmtId="0" fontId="2" fillId="0" borderId="174" xfId="0" applyFont="1" applyBorder="1" applyAlignment="1">
      <alignment horizontal="left" vertical="top" wrapText="1"/>
    </xf>
    <xf numFmtId="0" fontId="2" fillId="0" borderId="230" xfId="0" applyFont="1" applyBorder="1" applyAlignment="1">
      <alignment horizontal="left" vertical="top" wrapText="1"/>
    </xf>
    <xf numFmtId="0" fontId="2" fillId="0" borderId="168" xfId="0" applyFont="1" applyBorder="1" applyAlignment="1">
      <alignment horizontal="left" vertical="top" wrapText="1"/>
    </xf>
    <xf numFmtId="0" fontId="2" fillId="0" borderId="169" xfId="0" applyFont="1" applyBorder="1" applyAlignment="1">
      <alignment horizontal="left" vertical="top" wrapText="1"/>
    </xf>
    <xf numFmtId="0" fontId="2" fillId="0" borderId="223" xfId="0" applyFont="1" applyBorder="1" applyAlignment="1">
      <alignment horizontal="center" vertical="center" wrapText="1"/>
    </xf>
    <xf numFmtId="0" fontId="2" fillId="0" borderId="224" xfId="0" applyFont="1" applyBorder="1" applyAlignment="1">
      <alignment horizontal="center" vertical="center" wrapText="1"/>
    </xf>
    <xf numFmtId="0" fontId="2" fillId="0" borderId="311" xfId="0" applyFont="1" applyBorder="1" applyAlignment="1">
      <alignment horizontal="center" vertical="center" wrapText="1"/>
    </xf>
    <xf numFmtId="0" fontId="16" fillId="2" borderId="262" xfId="0" applyFont="1" applyFill="1" applyBorder="1" applyAlignment="1">
      <alignment horizontal="center" vertical="center" wrapText="1"/>
    </xf>
    <xf numFmtId="0" fontId="16" fillId="2" borderId="310" xfId="0" applyFont="1" applyFill="1" applyBorder="1" applyAlignment="1">
      <alignment horizontal="center" vertical="center" wrapText="1"/>
    </xf>
    <xf numFmtId="0" fontId="16" fillId="2" borderId="264" xfId="0" applyFont="1" applyFill="1" applyBorder="1" applyAlignment="1">
      <alignment horizontal="center" vertical="center" wrapText="1"/>
    </xf>
    <xf numFmtId="0" fontId="2" fillId="0" borderId="188" xfId="0" applyFont="1" applyBorder="1" applyAlignment="1">
      <alignment horizontal="left" vertical="top" wrapText="1"/>
    </xf>
    <xf numFmtId="0" fontId="97" fillId="0" borderId="25" xfId="0" applyFont="1" applyBorder="1" applyAlignment="1">
      <alignment horizontal="left" vertical="center" wrapText="1" indent="1"/>
    </xf>
    <xf numFmtId="0" fontId="97" fillId="0" borderId="14" xfId="0" applyFont="1" applyBorder="1" applyAlignment="1">
      <alignment horizontal="left" vertical="center" wrapText="1" indent="1"/>
    </xf>
    <xf numFmtId="0" fontId="97" fillId="0" borderId="26" xfId="0" applyFont="1" applyBorder="1" applyAlignment="1">
      <alignment horizontal="left" vertical="center" wrapText="1" indent="1"/>
    </xf>
    <xf numFmtId="0" fontId="100" fillId="0" borderId="159" xfId="0" applyFont="1" applyBorder="1" applyAlignment="1">
      <alignment horizontal="center" vertical="center"/>
    </xf>
    <xf numFmtId="0" fontId="116" fillId="0" borderId="161" xfId="0" applyFont="1" applyBorder="1" applyAlignment="1">
      <alignment horizontal="center" vertical="center"/>
    </xf>
    <xf numFmtId="0" fontId="116" fillId="0" borderId="162" xfId="0" applyFont="1" applyBorder="1" applyAlignment="1">
      <alignment horizontal="center" vertical="center"/>
    </xf>
    <xf numFmtId="0" fontId="116" fillId="0" borderId="163" xfId="0" applyFont="1" applyBorder="1" applyAlignment="1">
      <alignment horizontal="center" vertical="center"/>
    </xf>
    <xf numFmtId="0" fontId="100" fillId="0" borderId="170" xfId="0" applyFont="1" applyBorder="1" applyAlignment="1">
      <alignment horizontal="center" vertical="center"/>
    </xf>
    <xf numFmtId="0" fontId="100" fillId="0" borderId="160" xfId="0" applyFont="1" applyBorder="1" applyAlignment="1">
      <alignment horizontal="center" vertical="center"/>
    </xf>
    <xf numFmtId="9" fontId="118" fillId="0" borderId="0" xfId="1" applyFont="1">
      <alignment vertical="center"/>
    </xf>
    <xf numFmtId="185" fontId="116" fillId="0" borderId="160" xfId="1" applyNumberFormat="1" applyFont="1" applyBorder="1" applyAlignment="1">
      <alignment horizontal="center" vertical="center"/>
    </xf>
    <xf numFmtId="41" fontId="116" fillId="0" borderId="160" xfId="0" applyNumberFormat="1" applyFont="1" applyBorder="1" applyAlignment="1">
      <alignment horizontal="center" vertical="center" shrinkToFit="1"/>
    </xf>
    <xf numFmtId="9" fontId="118" fillId="0" borderId="179" xfId="1" applyFont="1" applyBorder="1">
      <alignment vertical="center"/>
    </xf>
    <xf numFmtId="9" fontId="118" fillId="0" borderId="181" xfId="1" applyFont="1" applyBorder="1">
      <alignment vertical="center"/>
    </xf>
    <xf numFmtId="41" fontId="116" fillId="0" borderId="170" xfId="4" applyFont="1" applyBorder="1" applyAlignment="1">
      <alignment horizontal="center" vertical="center" shrinkToFit="1"/>
    </xf>
    <xf numFmtId="41" fontId="100" fillId="0" borderId="170" xfId="4" applyFont="1" applyBorder="1" applyAlignment="1">
      <alignment horizontal="center" vertical="center" shrinkToFit="1"/>
    </xf>
    <xf numFmtId="41" fontId="116" fillId="0" borderId="170" xfId="0" applyNumberFormat="1" applyFont="1" applyBorder="1" applyAlignment="1">
      <alignment horizontal="center" vertical="center" shrinkToFit="1"/>
    </xf>
    <xf numFmtId="185" fontId="100" fillId="0" borderId="170" xfId="1" applyNumberFormat="1" applyFont="1" applyBorder="1" applyAlignment="1">
      <alignment horizontal="center" vertical="center"/>
    </xf>
    <xf numFmtId="0" fontId="3" fillId="0" borderId="167" xfId="3" applyFont="1" applyBorder="1" applyAlignment="1">
      <alignment horizontal="left" vertical="center" wrapText="1" indent="1"/>
    </xf>
    <xf numFmtId="0" fontId="3" fillId="0" borderId="168" xfId="3" applyFont="1" applyBorder="1" applyAlignment="1">
      <alignment horizontal="left" vertical="center" wrapText="1" indent="1"/>
    </xf>
    <xf numFmtId="0" fontId="3" fillId="0" borderId="169" xfId="3" applyFont="1" applyBorder="1" applyAlignment="1">
      <alignment horizontal="left" vertical="center" wrapText="1" indent="1"/>
    </xf>
    <xf numFmtId="181" fontId="116" fillId="0" borderId="160" xfId="4" applyNumberFormat="1" applyFont="1" applyBorder="1" applyAlignment="1">
      <alignment horizontal="center" vertical="center"/>
    </xf>
    <xf numFmtId="181" fontId="100" fillId="0" borderId="160" xfId="4" applyNumberFormat="1" applyFont="1" applyBorder="1" applyAlignment="1">
      <alignment horizontal="center" vertical="center"/>
    </xf>
    <xf numFmtId="41" fontId="100" fillId="0" borderId="160" xfId="0" applyNumberFormat="1" applyFont="1" applyBorder="1" applyAlignment="1">
      <alignment horizontal="center" vertical="center" shrinkToFit="1"/>
    </xf>
    <xf numFmtId="41" fontId="116" fillId="0" borderId="171" xfId="4" applyNumberFormat="1" applyFont="1" applyBorder="1" applyAlignment="1">
      <alignment vertical="center" shrinkToFit="1"/>
    </xf>
    <xf numFmtId="41" fontId="116" fillId="0" borderId="184" xfId="4" applyNumberFormat="1" applyFont="1" applyBorder="1" applyAlignment="1">
      <alignment vertical="center" shrinkToFit="1"/>
    </xf>
    <xf numFmtId="41" fontId="118" fillId="0" borderId="171" xfId="4" applyNumberFormat="1" applyFont="1" applyBorder="1" applyAlignment="1">
      <alignment vertical="center" shrinkToFit="1"/>
    </xf>
    <xf numFmtId="41" fontId="118" fillId="0" borderId="184" xfId="4" applyNumberFormat="1" applyFont="1" applyBorder="1" applyAlignment="1">
      <alignment vertical="center" shrinkToFit="1"/>
    </xf>
    <xf numFmtId="41" fontId="100" fillId="0" borderId="171" xfId="4" applyNumberFormat="1" applyFont="1" applyBorder="1" applyAlignment="1">
      <alignment vertical="center" shrinkToFit="1"/>
    </xf>
    <xf numFmtId="41" fontId="100" fillId="0" borderId="184" xfId="4" applyNumberFormat="1" applyFont="1" applyBorder="1" applyAlignment="1">
      <alignment vertical="center" shrinkToFit="1"/>
    </xf>
    <xf numFmtId="41" fontId="100" fillId="0" borderId="172" xfId="4" applyNumberFormat="1" applyFont="1" applyBorder="1" applyAlignment="1">
      <alignment vertical="center" shrinkToFit="1"/>
    </xf>
    <xf numFmtId="185" fontId="118" fillId="0" borderId="171" xfId="1" applyNumberFormat="1" applyFont="1" applyBorder="1">
      <alignment vertical="center"/>
    </xf>
    <xf numFmtId="185" fontId="118" fillId="0" borderId="172" xfId="1" applyNumberFormat="1" applyFont="1" applyBorder="1">
      <alignment vertical="center"/>
    </xf>
    <xf numFmtId="0" fontId="101" fillId="0" borderId="0" xfId="0" applyFont="1" applyAlignment="1">
      <alignment horizontal="left" vertical="center" indent="1"/>
    </xf>
    <xf numFmtId="0" fontId="2" fillId="0" borderId="141" xfId="0" applyFont="1" applyBorder="1" applyAlignment="1">
      <alignment horizontal="left" vertical="center" wrapText="1"/>
    </xf>
    <xf numFmtId="0" fontId="2" fillId="0" borderId="142" xfId="0" applyFont="1" applyBorder="1" applyAlignment="1">
      <alignment horizontal="left" vertical="center" wrapText="1"/>
    </xf>
    <xf numFmtId="0" fontId="2" fillId="0" borderId="143" xfId="0" applyFont="1" applyBorder="1" applyAlignment="1">
      <alignment horizontal="left" vertical="center" wrapText="1"/>
    </xf>
    <xf numFmtId="0" fontId="100" fillId="0" borderId="43" xfId="0" applyFont="1" applyBorder="1" applyAlignment="1">
      <alignment horizontal="left" vertical="center" wrapText="1"/>
    </xf>
    <xf numFmtId="0" fontId="100" fillId="0" borderId="44" xfId="0" applyFont="1" applyBorder="1" applyAlignment="1">
      <alignment horizontal="left" vertical="center" wrapText="1"/>
    </xf>
    <xf numFmtId="0" fontId="100" fillId="0" borderId="45" xfId="0" applyFont="1" applyBorder="1" applyAlignment="1">
      <alignment horizontal="left" vertical="center" wrapText="1"/>
    </xf>
    <xf numFmtId="0" fontId="100" fillId="0" borderId="25" xfId="0" applyFont="1" applyBorder="1" applyAlignment="1">
      <alignment horizontal="left" vertical="center" wrapText="1" indent="1"/>
    </xf>
    <xf numFmtId="0" fontId="100" fillId="0" borderId="14" xfId="0" applyFont="1" applyBorder="1" applyAlignment="1">
      <alignment horizontal="left" vertical="center" wrapText="1" indent="1"/>
    </xf>
    <xf numFmtId="0" fontId="100" fillId="0" borderId="26" xfId="0" applyFont="1" applyBorder="1" applyAlignment="1">
      <alignment horizontal="left" vertical="center" wrapText="1" indent="1"/>
    </xf>
    <xf numFmtId="0" fontId="100" fillId="0" borderId="33" xfId="0" applyFont="1" applyBorder="1" applyAlignment="1">
      <alignment horizontal="left" vertical="center" wrapText="1" indent="1"/>
    </xf>
    <xf numFmtId="0" fontId="100" fillId="0" borderId="34" xfId="0" applyFont="1" applyBorder="1" applyAlignment="1">
      <alignment horizontal="left" vertical="center" wrapText="1" indent="1"/>
    </xf>
    <xf numFmtId="0" fontId="100" fillId="0" borderId="13" xfId="0" applyFont="1" applyBorder="1" applyAlignment="1">
      <alignment horizontal="left" vertical="center" wrapText="1" indent="1"/>
    </xf>
    <xf numFmtId="0" fontId="100" fillId="0" borderId="25" xfId="0" applyFont="1" applyBorder="1" applyAlignment="1">
      <alignment horizontal="center" vertical="center" wrapText="1"/>
    </xf>
    <xf numFmtId="0" fontId="100" fillId="0" borderId="14" xfId="0" applyFont="1" applyBorder="1" applyAlignment="1">
      <alignment horizontal="center" vertical="center" wrapText="1"/>
    </xf>
    <xf numFmtId="0" fontId="100" fillId="0" borderId="26" xfId="0" applyFont="1" applyBorder="1" applyAlignment="1">
      <alignment horizontal="center" vertical="center" wrapText="1"/>
    </xf>
    <xf numFmtId="0" fontId="100" fillId="0" borderId="27" xfId="0" applyFont="1" applyBorder="1" applyAlignment="1">
      <alignment horizontal="left" vertical="center" wrapText="1" indent="1"/>
    </xf>
    <xf numFmtId="0" fontId="100" fillId="0" borderId="28" xfId="0" applyFont="1" applyBorder="1" applyAlignment="1">
      <alignment horizontal="left" vertical="center" wrapText="1" indent="1"/>
    </xf>
    <xf numFmtId="0" fontId="100" fillId="0" borderId="29" xfId="0" applyFont="1" applyBorder="1" applyAlignment="1">
      <alignment horizontal="left" vertical="center" wrapText="1" indent="1"/>
    </xf>
    <xf numFmtId="0" fontId="100" fillId="0" borderId="27" xfId="0" applyFont="1" applyBorder="1" applyAlignment="1">
      <alignment horizontal="center" vertical="center" wrapText="1"/>
    </xf>
    <xf numFmtId="0" fontId="100" fillId="0" borderId="28" xfId="0" applyFont="1" applyBorder="1" applyAlignment="1">
      <alignment horizontal="center" vertical="center" wrapText="1"/>
    </xf>
    <xf numFmtId="0" fontId="100" fillId="0" borderId="29" xfId="0" applyFont="1" applyBorder="1" applyAlignment="1">
      <alignment horizontal="center" vertical="center" wrapText="1"/>
    </xf>
    <xf numFmtId="0" fontId="4" fillId="0" borderId="243" xfId="0" applyFont="1" applyBorder="1" applyAlignment="1">
      <alignment horizontal="center" vertical="center" wrapText="1"/>
    </xf>
    <xf numFmtId="0" fontId="4" fillId="0" borderId="244" xfId="0" applyFont="1" applyBorder="1" applyAlignment="1">
      <alignment horizontal="center" vertical="center" wrapText="1"/>
    </xf>
    <xf numFmtId="0" fontId="4" fillId="0" borderId="245" xfId="0" applyFont="1" applyBorder="1" applyAlignment="1">
      <alignment horizontal="center" vertical="center" wrapText="1"/>
    </xf>
    <xf numFmtId="0" fontId="4" fillId="0" borderId="246" xfId="0" applyFont="1" applyBorder="1" applyAlignment="1">
      <alignment horizontal="center" vertical="center" wrapText="1"/>
    </xf>
    <xf numFmtId="0" fontId="4" fillId="0" borderId="247" xfId="0" applyFont="1" applyBorder="1" applyAlignment="1">
      <alignment horizontal="center" vertical="center" wrapText="1"/>
    </xf>
    <xf numFmtId="0" fontId="4" fillId="0" borderId="188" xfId="0" applyFont="1" applyBorder="1" applyAlignment="1">
      <alignment horizontal="center" vertical="center" wrapText="1"/>
    </xf>
    <xf numFmtId="0" fontId="4" fillId="0" borderId="174" xfId="0" applyFont="1" applyBorder="1" applyAlignment="1">
      <alignment horizontal="center" vertical="center" wrapText="1"/>
    </xf>
    <xf numFmtId="0" fontId="4" fillId="0" borderId="183" xfId="0" applyFont="1" applyBorder="1" applyAlignment="1">
      <alignment horizontal="center" vertical="center" wrapText="1"/>
    </xf>
    <xf numFmtId="0" fontId="100" fillId="0" borderId="33" xfId="0" applyFont="1" applyBorder="1" applyAlignment="1">
      <alignment horizontal="center" vertical="center" wrapText="1"/>
    </xf>
    <xf numFmtId="0" fontId="100" fillId="0" borderId="34" xfId="0" applyFont="1" applyBorder="1" applyAlignment="1">
      <alignment horizontal="center" vertical="center" wrapText="1"/>
    </xf>
    <xf numFmtId="0" fontId="100" fillId="0" borderId="13" xfId="0" applyFont="1" applyBorder="1" applyAlignment="1">
      <alignment horizontal="center" vertical="center" wrapText="1"/>
    </xf>
    <xf numFmtId="0" fontId="100" fillId="0" borderId="8" xfId="0" applyFont="1" applyBorder="1" applyAlignment="1">
      <alignment horizontal="left" vertical="top" wrapText="1"/>
    </xf>
    <xf numFmtId="0" fontId="100" fillId="0" borderId="7" xfId="0" applyFont="1" applyBorder="1" applyAlignment="1">
      <alignment horizontal="left" vertical="top" wrapText="1"/>
    </xf>
    <xf numFmtId="0" fontId="100" fillId="0" borderId="9" xfId="0" applyFont="1" applyBorder="1" applyAlignment="1">
      <alignment horizontal="left" vertical="top" wrapText="1"/>
    </xf>
    <xf numFmtId="0" fontId="100" fillId="0" borderId="1" xfId="0" applyFont="1" applyBorder="1" applyAlignment="1">
      <alignment horizontal="left" vertical="top" wrapText="1"/>
    </xf>
    <xf numFmtId="0" fontId="100" fillId="0" borderId="0" xfId="0" applyFont="1" applyAlignment="1">
      <alignment horizontal="left" vertical="top" wrapText="1"/>
    </xf>
    <xf numFmtId="0" fontId="100" fillId="0" borderId="2" xfId="0" applyFont="1" applyBorder="1" applyAlignment="1">
      <alignment horizontal="left" vertical="top" wrapText="1"/>
    </xf>
    <xf numFmtId="176" fontId="122" fillId="0" borderId="152" xfId="0" applyNumberFormat="1" applyFont="1" applyBorder="1" applyAlignment="1">
      <alignment horizontal="center" vertical="center"/>
    </xf>
    <xf numFmtId="0" fontId="21" fillId="0" borderId="152" xfId="0" applyFont="1" applyBorder="1" applyAlignment="1">
      <alignment horizontal="center" vertical="center"/>
    </xf>
    <xf numFmtId="0" fontId="64" fillId="0" borderId="160" xfId="0" applyFont="1" applyBorder="1" applyAlignment="1">
      <alignment horizontal="center" vertical="center" wrapText="1"/>
    </xf>
    <xf numFmtId="0" fontId="64" fillId="0" borderId="160" xfId="0" applyFont="1" applyBorder="1" applyAlignment="1">
      <alignment horizontal="center" vertical="center"/>
    </xf>
    <xf numFmtId="0" fontId="21" fillId="0" borderId="160" xfId="0" applyFont="1" applyBorder="1" applyAlignment="1">
      <alignment horizontal="center" vertical="center" shrinkToFit="1"/>
    </xf>
    <xf numFmtId="9" fontId="64" fillId="0" borderId="160" xfId="1" applyFont="1" applyBorder="1" applyAlignment="1">
      <alignment horizontal="center" vertical="center" shrinkToFit="1"/>
    </xf>
    <xf numFmtId="0" fontId="21" fillId="0" borderId="170" xfId="0" applyFont="1" applyBorder="1" applyAlignment="1">
      <alignment horizontal="center" vertical="center" shrinkToFit="1"/>
    </xf>
    <xf numFmtId="9" fontId="64" fillId="0" borderId="170" xfId="1" applyFont="1" applyBorder="1" applyAlignment="1">
      <alignment horizontal="center" vertical="center" shrinkToFit="1"/>
    </xf>
    <xf numFmtId="0" fontId="2" fillId="0" borderId="98" xfId="0" applyFont="1" applyBorder="1" applyAlignment="1">
      <alignment vertical="center" wrapText="1"/>
    </xf>
    <xf numFmtId="0" fontId="2" fillId="0" borderId="99" xfId="0" applyFont="1" applyBorder="1" applyAlignment="1">
      <alignment vertical="center" wrapText="1"/>
    </xf>
    <xf numFmtId="0" fontId="2" fillId="0" borderId="100" xfId="0" applyFont="1" applyBorder="1" applyAlignment="1">
      <alignment vertical="center" wrapText="1"/>
    </xf>
    <xf numFmtId="0" fontId="2" fillId="0" borderId="93" xfId="0" applyFont="1" applyBorder="1" applyAlignment="1">
      <alignment horizontal="center" vertical="center" wrapText="1"/>
    </xf>
    <xf numFmtId="0" fontId="2" fillId="0" borderId="94" xfId="0" applyFont="1" applyBorder="1" applyAlignment="1">
      <alignment horizontal="center" vertical="center" wrapText="1"/>
    </xf>
    <xf numFmtId="0" fontId="2" fillId="0" borderId="95" xfId="0" applyFont="1" applyBorder="1" applyAlignment="1">
      <alignment horizontal="center" vertical="center" wrapText="1"/>
    </xf>
    <xf numFmtId="0" fontId="2" fillId="0" borderId="95" xfId="0" applyFont="1" applyBorder="1" applyAlignment="1">
      <alignment horizontal="left" vertical="center" wrapText="1"/>
    </xf>
    <xf numFmtId="0" fontId="2" fillId="0" borderId="119"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2" fillId="0" borderId="120" xfId="0" applyFont="1" applyBorder="1" applyAlignment="1">
      <alignment horizontal="left" vertical="center" wrapText="1"/>
    </xf>
    <xf numFmtId="0" fontId="2" fillId="0" borderId="121" xfId="0" applyFont="1" applyBorder="1" applyAlignment="1">
      <alignment horizontal="left" vertical="center" wrapText="1"/>
    </xf>
    <xf numFmtId="0" fontId="2" fillId="0" borderId="113" xfId="0" applyFont="1" applyBorder="1" applyAlignment="1">
      <alignment horizontal="left" vertical="center" wrapText="1"/>
    </xf>
    <xf numFmtId="0" fontId="2" fillId="0" borderId="114" xfId="0" applyFont="1" applyBorder="1" applyAlignment="1">
      <alignment horizontal="left" vertical="center" wrapText="1"/>
    </xf>
    <xf numFmtId="0" fontId="2" fillId="0" borderId="115" xfId="0" applyFont="1" applyBorder="1" applyAlignment="1">
      <alignment horizontal="left" vertical="center" wrapText="1"/>
    </xf>
    <xf numFmtId="0" fontId="2" fillId="0" borderId="128" xfId="0" applyFont="1" applyBorder="1" applyAlignment="1">
      <alignment vertical="center" wrapText="1"/>
    </xf>
    <xf numFmtId="0" fontId="2" fillId="0" borderId="129" xfId="0" applyFont="1" applyBorder="1" applyAlignment="1">
      <alignment vertical="center" wrapText="1"/>
    </xf>
    <xf numFmtId="0" fontId="2" fillId="0" borderId="130" xfId="0" applyFont="1" applyBorder="1" applyAlignment="1">
      <alignment vertical="center" wrapText="1"/>
    </xf>
    <xf numFmtId="0" fontId="2" fillId="0" borderId="255" xfId="0" applyFont="1" applyBorder="1" applyAlignment="1">
      <alignment horizontal="left" vertical="center" wrapText="1"/>
    </xf>
    <xf numFmtId="0" fontId="2" fillId="0" borderId="113"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115" xfId="0" applyFont="1" applyBorder="1" applyAlignment="1">
      <alignment horizontal="center" vertical="center" wrapText="1"/>
    </xf>
    <xf numFmtId="176" fontId="5" fillId="0" borderId="6" xfId="0" applyNumberFormat="1" applyFont="1" applyBorder="1" applyAlignment="1">
      <alignment horizontal="center" vertical="center"/>
    </xf>
    <xf numFmtId="0" fontId="2" fillId="0" borderId="122" xfId="0" applyFont="1" applyBorder="1" applyAlignment="1">
      <alignment vertical="center" wrapText="1"/>
    </xf>
    <xf numFmtId="0" fontId="2" fillId="0" borderId="123" xfId="0" applyFont="1" applyBorder="1" applyAlignment="1">
      <alignment vertical="center" wrapText="1"/>
    </xf>
    <xf numFmtId="0" fontId="2" fillId="0" borderId="124" xfId="0" applyFont="1" applyBorder="1" applyAlignment="1">
      <alignment vertical="center" wrapText="1"/>
    </xf>
    <xf numFmtId="0" fontId="2" fillId="0" borderId="256" xfId="0" applyFont="1" applyBorder="1" applyAlignment="1">
      <alignment horizontal="center" vertical="center" wrapText="1"/>
    </xf>
    <xf numFmtId="0" fontId="2" fillId="0" borderId="257" xfId="0" applyFont="1" applyBorder="1" applyAlignment="1">
      <alignment horizontal="center" vertical="center" wrapText="1"/>
    </xf>
    <xf numFmtId="0" fontId="2" fillId="0" borderId="258" xfId="0" applyFont="1" applyBorder="1" applyAlignment="1">
      <alignment horizontal="center" vertical="center" wrapText="1"/>
    </xf>
    <xf numFmtId="0" fontId="2" fillId="0" borderId="256" xfId="0" applyFont="1" applyBorder="1" applyAlignment="1">
      <alignment horizontal="left" vertical="center" wrapText="1"/>
    </xf>
    <xf numFmtId="0" fontId="2" fillId="0" borderId="257" xfId="0" applyFont="1" applyBorder="1" applyAlignment="1">
      <alignment horizontal="left" vertical="center" wrapText="1"/>
    </xf>
    <xf numFmtId="0" fontId="2" fillId="0" borderId="259" xfId="0" applyFont="1" applyBorder="1" applyAlignment="1">
      <alignment horizontal="left" vertical="center" wrapText="1"/>
    </xf>
    <xf numFmtId="0" fontId="5" fillId="0" borderId="6" xfId="0" applyFont="1" applyBorder="1" applyAlignment="1">
      <alignment horizontal="left" vertical="center"/>
    </xf>
    <xf numFmtId="0" fontId="5" fillId="0" borderId="6" xfId="0" applyFont="1" applyBorder="1" applyAlignment="1">
      <alignment horizontal="center" vertical="center"/>
    </xf>
    <xf numFmtId="0" fontId="5" fillId="0" borderId="6" xfId="0" applyFont="1" applyBorder="1" applyAlignment="1">
      <alignment horizontal="left" vertical="center" wrapText="1"/>
    </xf>
    <xf numFmtId="0" fontId="3" fillId="0" borderId="6" xfId="0" applyFont="1" applyBorder="1" applyAlignment="1">
      <alignment horizontal="center" vertical="center"/>
    </xf>
    <xf numFmtId="0" fontId="7" fillId="2" borderId="6" xfId="0" applyFont="1" applyFill="1" applyBorder="1" applyAlignment="1">
      <alignment horizontal="center" vertical="center"/>
    </xf>
    <xf numFmtId="0" fontId="7" fillId="2" borderId="6" xfId="0" applyFont="1" applyFill="1" applyBorder="1" applyAlignment="1">
      <alignment horizontal="center" vertical="center" wrapText="1"/>
    </xf>
    <xf numFmtId="0" fontId="2" fillId="0" borderId="8" xfId="0" applyFont="1" applyBorder="1" applyAlignment="1">
      <alignment horizontal="left" vertical="center"/>
    </xf>
    <xf numFmtId="0" fontId="2" fillId="0" borderId="7" xfId="0" applyFont="1" applyBorder="1" applyAlignment="1">
      <alignment horizontal="left" vertical="center"/>
    </xf>
    <xf numFmtId="0" fontId="2" fillId="0" borderId="188" xfId="0" applyFont="1" applyBorder="1" applyAlignment="1">
      <alignment horizontal="left" vertical="center"/>
    </xf>
    <xf numFmtId="0" fontId="31" fillId="2" borderId="23" xfId="0" applyFont="1" applyFill="1" applyBorder="1" applyAlignment="1">
      <alignment horizontal="center" vertical="center" wrapText="1"/>
    </xf>
    <xf numFmtId="0" fontId="31" fillId="2" borderId="24" xfId="0" applyFont="1" applyFill="1" applyBorder="1" applyAlignment="1">
      <alignment horizontal="center" vertical="center" wrapText="1"/>
    </xf>
    <xf numFmtId="0" fontId="31" fillId="2" borderId="20" xfId="0" applyFont="1" applyFill="1" applyBorder="1" applyAlignment="1">
      <alignment horizontal="center" vertical="center" wrapText="1"/>
    </xf>
    <xf numFmtId="0" fontId="3" fillId="0" borderId="1" xfId="3" applyFont="1" applyBorder="1" applyAlignment="1">
      <alignment horizontal="left" vertical="center" wrapText="1" indent="1"/>
    </xf>
    <xf numFmtId="0" fontId="3" fillId="0" borderId="0" xfId="3" applyFont="1" applyAlignment="1">
      <alignment horizontal="left" vertical="center" wrapText="1" indent="1"/>
    </xf>
    <xf numFmtId="0" fontId="3" fillId="0" borderId="2" xfId="3" applyFont="1" applyBorder="1" applyAlignment="1">
      <alignment horizontal="left" vertical="center" wrapText="1" indent="1"/>
    </xf>
    <xf numFmtId="0" fontId="69" fillId="4" borderId="152" xfId="0" applyFont="1" applyFill="1" applyBorder="1" applyAlignment="1">
      <alignment horizontal="center" vertical="center"/>
    </xf>
    <xf numFmtId="0" fontId="21" fillId="0" borderId="161" xfId="0" applyFont="1" applyBorder="1" applyAlignment="1">
      <alignment horizontal="center" vertical="center" shrinkToFit="1"/>
    </xf>
    <xf numFmtId="0" fontId="21" fillId="0" borderId="162" xfId="0" applyFont="1" applyBorder="1" applyAlignment="1">
      <alignment horizontal="center" vertical="center" shrinkToFit="1"/>
    </xf>
    <xf numFmtId="0" fontId="21" fillId="0" borderId="163" xfId="0" applyFont="1" applyBorder="1" applyAlignment="1">
      <alignment horizontal="center" vertical="center" shrinkToFit="1"/>
    </xf>
    <xf numFmtId="0" fontId="64" fillId="0" borderId="170" xfId="0" applyFont="1" applyBorder="1" applyAlignment="1">
      <alignment horizontal="center" vertical="center"/>
    </xf>
    <xf numFmtId="3" fontId="21" fillId="0" borderId="160" xfId="0" applyNumberFormat="1" applyFont="1" applyBorder="1" applyAlignment="1">
      <alignment horizontal="center" vertical="center" shrinkToFit="1"/>
    </xf>
    <xf numFmtId="0" fontId="4" fillId="0" borderId="39" xfId="0" applyFont="1" applyBorder="1" applyAlignment="1">
      <alignment horizontal="center" vertical="center" wrapText="1"/>
    </xf>
    <xf numFmtId="0" fontId="4" fillId="0" borderId="241" xfId="0" applyFont="1" applyBorder="1" applyAlignment="1">
      <alignment horizontal="center" vertical="center" wrapText="1"/>
    </xf>
    <xf numFmtId="0" fontId="4" fillId="0" borderId="40" xfId="0" applyFont="1" applyBorder="1" applyAlignment="1">
      <alignment horizontal="center" vertical="center" wrapText="1"/>
    </xf>
    <xf numFmtId="0" fontId="2" fillId="0" borderId="93" xfId="0" quotePrefix="1" applyFont="1" applyBorder="1" applyAlignment="1">
      <alignment horizontal="left" vertical="center" wrapText="1"/>
    </xf>
    <xf numFmtId="0" fontId="2" fillId="0" borderId="110" xfId="0" applyFont="1" applyBorder="1" applyAlignment="1">
      <alignment horizontal="left" vertical="center" wrapText="1"/>
    </xf>
    <xf numFmtId="0" fontId="2" fillId="0" borderId="111" xfId="0" applyFont="1" applyBorder="1" applyAlignment="1">
      <alignment horizontal="left" vertical="center" wrapText="1"/>
    </xf>
    <xf numFmtId="0" fontId="2" fillId="0" borderId="112" xfId="0" applyFont="1" applyBorder="1" applyAlignment="1">
      <alignment horizontal="left" vertical="center" wrapText="1"/>
    </xf>
    <xf numFmtId="0" fontId="2" fillId="0" borderId="111" xfId="0" quotePrefix="1" applyFont="1" applyBorder="1" applyAlignment="1">
      <alignment horizontal="left" vertical="center" wrapText="1"/>
    </xf>
    <xf numFmtId="0" fontId="2" fillId="0" borderId="5" xfId="0" quotePrefix="1" applyFont="1" applyBorder="1" applyAlignment="1">
      <alignment horizontal="left" vertical="center" wrapText="1"/>
    </xf>
    <xf numFmtId="0" fontId="3" fillId="0" borderId="215" xfId="0" applyFont="1" applyBorder="1" applyAlignment="1">
      <alignment horizontal="left" wrapText="1" indent="1"/>
    </xf>
    <xf numFmtId="0" fontId="3" fillId="0" borderId="216" xfId="0" applyFont="1" applyBorder="1" applyAlignment="1">
      <alignment horizontal="left" wrapText="1" indent="1"/>
    </xf>
    <xf numFmtId="0" fontId="3" fillId="0" borderId="217" xfId="0" applyFont="1" applyBorder="1" applyAlignment="1">
      <alignment horizontal="left" wrapText="1" indent="1"/>
    </xf>
    <xf numFmtId="0" fontId="16" fillId="2" borderId="8" xfId="0" applyFont="1" applyFill="1" applyBorder="1" applyAlignment="1">
      <alignment horizontal="center" vertical="center"/>
    </xf>
    <xf numFmtId="0" fontId="16" fillId="2" borderId="7" xfId="0" applyFont="1" applyFill="1" applyBorder="1" applyAlignment="1">
      <alignment horizontal="center" vertical="center"/>
    </xf>
    <xf numFmtId="0" fontId="16" fillId="2" borderId="9" xfId="0" applyFont="1" applyFill="1" applyBorder="1" applyAlignment="1">
      <alignment horizontal="center" vertical="center"/>
    </xf>
    <xf numFmtId="0" fontId="2" fillId="0" borderId="9" xfId="0" applyFont="1" applyBorder="1" applyAlignment="1">
      <alignment horizontal="center" vertical="center"/>
    </xf>
    <xf numFmtId="0" fontId="104" fillId="0" borderId="8" xfId="0" applyFont="1" applyBorder="1" applyAlignment="1">
      <alignment horizontal="center" vertical="center" wrapText="1"/>
    </xf>
    <xf numFmtId="0" fontId="104" fillId="0" borderId="7" xfId="0" applyFont="1" applyBorder="1" applyAlignment="1">
      <alignment horizontal="center" vertical="center" wrapText="1"/>
    </xf>
    <xf numFmtId="0" fontId="104" fillId="0" borderId="9" xfId="0" applyFont="1" applyBorder="1" applyAlignment="1">
      <alignment horizontal="center" vertical="center" wrapText="1"/>
    </xf>
    <xf numFmtId="0" fontId="104" fillId="0" borderId="1" xfId="0" applyFont="1" applyBorder="1" applyAlignment="1">
      <alignment horizontal="center" vertical="center" wrapText="1"/>
    </xf>
    <xf numFmtId="0" fontId="104" fillId="0" borderId="0" xfId="0" applyFont="1" applyAlignment="1">
      <alignment horizontal="center" vertical="center" wrapText="1"/>
    </xf>
    <xf numFmtId="0" fontId="104" fillId="0" borderId="2" xfId="0" applyFont="1" applyBorder="1" applyAlignment="1">
      <alignment horizontal="center" vertical="center" wrapText="1"/>
    </xf>
    <xf numFmtId="0" fontId="104" fillId="0" borderId="4" xfId="0" applyFont="1" applyBorder="1" applyAlignment="1">
      <alignment horizontal="center" vertical="center" wrapText="1"/>
    </xf>
    <xf numFmtId="0" fontId="104" fillId="0" borderId="5" xfId="0" applyFont="1" applyBorder="1" applyAlignment="1">
      <alignment horizontal="center" vertical="center" wrapText="1"/>
    </xf>
    <xf numFmtId="0" fontId="104" fillId="0" borderId="3" xfId="0" applyFont="1" applyBorder="1" applyAlignment="1">
      <alignment horizontal="center" vertical="center" wrapText="1"/>
    </xf>
    <xf numFmtId="0" fontId="100" fillId="0" borderId="30" xfId="0" applyFont="1" applyBorder="1" applyAlignment="1">
      <alignment horizontal="left" vertical="center" wrapText="1" indent="1"/>
    </xf>
    <xf numFmtId="0" fontId="100" fillId="0" borderId="31" xfId="0" applyFont="1" applyBorder="1" applyAlignment="1">
      <alignment horizontal="left" vertical="center" wrapText="1" indent="1"/>
    </xf>
    <xf numFmtId="0" fontId="100" fillId="0" borderId="32" xfId="0" applyFont="1" applyBorder="1" applyAlignment="1">
      <alignment horizontal="left" vertical="center" wrapText="1" indent="1"/>
    </xf>
    <xf numFmtId="0" fontId="100" fillId="0" borderId="30" xfId="0" applyFont="1" applyBorder="1" applyAlignment="1">
      <alignment horizontal="center" vertical="center" wrapText="1"/>
    </xf>
    <xf numFmtId="0" fontId="100" fillId="0" borderId="31" xfId="0" applyFont="1" applyBorder="1" applyAlignment="1">
      <alignment horizontal="center" vertical="center" wrapText="1"/>
    </xf>
    <xf numFmtId="0" fontId="100" fillId="0" borderId="32" xfId="0" applyFont="1" applyBorder="1" applyAlignment="1">
      <alignment horizontal="center" vertical="center" wrapText="1"/>
    </xf>
    <xf numFmtId="0" fontId="102" fillId="0" borderId="0" xfId="0" applyFont="1" applyAlignment="1">
      <alignment horizontal="left" vertical="center" indent="1"/>
    </xf>
    <xf numFmtId="0" fontId="64" fillId="0" borderId="8" xfId="0" applyFont="1" applyBorder="1" applyAlignment="1">
      <alignment horizontal="center" vertical="center" wrapText="1"/>
    </xf>
    <xf numFmtId="0" fontId="100" fillId="0" borderId="7" xfId="0" applyFont="1" applyBorder="1" applyAlignment="1">
      <alignment horizontal="center" vertical="center" wrapText="1"/>
    </xf>
    <xf numFmtId="0" fontId="100" fillId="0" borderId="1" xfId="0" applyFont="1" applyBorder="1" applyAlignment="1">
      <alignment horizontal="center" vertical="center" wrapText="1"/>
    </xf>
    <xf numFmtId="0" fontId="100" fillId="0" borderId="0" xfId="0" applyFont="1" applyAlignment="1">
      <alignment horizontal="center" vertical="center" wrapText="1"/>
    </xf>
    <xf numFmtId="0" fontId="100" fillId="0" borderId="4" xfId="0" applyFont="1" applyBorder="1" applyAlignment="1">
      <alignment horizontal="center" vertical="center" wrapText="1"/>
    </xf>
    <xf numFmtId="0" fontId="100" fillId="0" borderId="5" xfId="0" applyFont="1" applyBorder="1" applyAlignment="1">
      <alignment horizontal="center" vertical="center" wrapText="1"/>
    </xf>
    <xf numFmtId="0" fontId="100" fillId="0" borderId="5" xfId="0" applyFont="1" applyBorder="1" applyAlignment="1">
      <alignment horizontal="left" vertical="center" wrapText="1"/>
    </xf>
    <xf numFmtId="0" fontId="100" fillId="0" borderId="3" xfId="0" applyFont="1" applyBorder="1" applyAlignment="1">
      <alignment horizontal="left" vertical="center" wrapText="1"/>
    </xf>
    <xf numFmtId="0" fontId="103" fillId="0" borderId="35" xfId="0" applyFont="1" applyBorder="1" applyAlignment="1">
      <alignment horizontal="center" vertical="center" wrapText="1"/>
    </xf>
    <xf numFmtId="0" fontId="104" fillId="0" borderId="55" xfId="0" applyFont="1" applyBorder="1" applyAlignment="1">
      <alignment horizontal="center" vertical="center" wrapText="1"/>
    </xf>
    <xf numFmtId="0" fontId="104" fillId="0" borderId="36" xfId="0" applyFont="1" applyBorder="1" applyAlignment="1">
      <alignment horizontal="center" vertical="center" wrapText="1"/>
    </xf>
    <xf numFmtId="0" fontId="104" fillId="0" borderId="37" xfId="0" applyFont="1" applyBorder="1" applyAlignment="1">
      <alignment horizontal="center" vertical="center" wrapText="1"/>
    </xf>
    <xf numFmtId="0" fontId="104" fillId="0" borderId="56" xfId="0" applyFont="1" applyBorder="1" applyAlignment="1">
      <alignment horizontal="center" vertical="center" wrapText="1"/>
    </xf>
    <xf numFmtId="0" fontId="104" fillId="0" borderId="38" xfId="0" applyFont="1" applyBorder="1" applyAlignment="1">
      <alignment horizontal="center" vertical="center" wrapText="1"/>
    </xf>
    <xf numFmtId="0" fontId="104" fillId="0" borderId="39" xfId="0" applyFont="1" applyBorder="1" applyAlignment="1">
      <alignment horizontal="center" vertical="center" wrapText="1"/>
    </xf>
    <xf numFmtId="0" fontId="104" fillId="0" borderId="241" xfId="0" applyFont="1" applyBorder="1" applyAlignment="1">
      <alignment horizontal="center" vertical="center" wrapText="1"/>
    </xf>
    <xf numFmtId="0" fontId="104" fillId="0" borderId="40" xfId="0" applyFont="1" applyBorder="1" applyAlignment="1">
      <alignment horizontal="center" vertical="center" wrapText="1"/>
    </xf>
    <xf numFmtId="0" fontId="104" fillId="0" borderId="41" xfId="0" applyFont="1" applyBorder="1" applyAlignment="1">
      <alignment horizontal="center" vertical="center" wrapText="1"/>
    </xf>
    <xf numFmtId="0" fontId="104" fillId="0" borderId="57" xfId="0" applyFont="1" applyBorder="1" applyAlignment="1">
      <alignment horizontal="center" vertical="center" wrapText="1"/>
    </xf>
    <xf numFmtId="0" fontId="104" fillId="0" borderId="42" xfId="0" applyFont="1" applyBorder="1" applyAlignment="1">
      <alignment horizontal="center" vertical="center" wrapText="1"/>
    </xf>
    <xf numFmtId="0" fontId="100" fillId="0" borderId="119" xfId="0" applyFont="1" applyBorder="1" applyAlignment="1">
      <alignment horizontal="left" vertical="center" wrapText="1" indent="1"/>
    </xf>
    <xf numFmtId="0" fontId="100" fillId="0" borderId="120" xfId="0" applyFont="1" applyBorder="1" applyAlignment="1">
      <alignment horizontal="left" vertical="center" wrapText="1" indent="1"/>
    </xf>
    <xf numFmtId="0" fontId="100" fillId="0" borderId="121" xfId="0" applyFont="1" applyBorder="1" applyAlignment="1">
      <alignment horizontal="left" vertical="center" wrapText="1" indent="1"/>
    </xf>
    <xf numFmtId="0" fontId="100" fillId="0" borderId="119" xfId="0" applyFont="1" applyBorder="1" applyAlignment="1">
      <alignment horizontal="center" vertical="center" wrapText="1"/>
    </xf>
    <xf numFmtId="0" fontId="100" fillId="0" borderId="120" xfId="0" applyFont="1" applyBorder="1" applyAlignment="1">
      <alignment horizontal="center" vertical="center" wrapText="1"/>
    </xf>
    <xf numFmtId="0" fontId="100" fillId="0" borderId="121" xfId="0" applyFont="1" applyBorder="1" applyAlignment="1">
      <alignment horizontal="center" vertical="center" wrapText="1"/>
    </xf>
    <xf numFmtId="0" fontId="21" fillId="0" borderId="329" xfId="3" applyFont="1" applyBorder="1" applyAlignment="1">
      <alignment horizontal="center" vertical="center" wrapText="1"/>
    </xf>
    <xf numFmtId="0" fontId="21" fillId="0" borderId="330" xfId="3" applyFont="1" applyBorder="1" applyAlignment="1">
      <alignment horizontal="center" vertical="center" wrapText="1"/>
    </xf>
    <xf numFmtId="0" fontId="21" fillId="0" borderId="332" xfId="3" applyFont="1" applyBorder="1" applyAlignment="1">
      <alignment horizontal="center" vertical="center" wrapText="1"/>
    </xf>
    <xf numFmtId="0" fontId="21" fillId="0" borderId="333" xfId="3" applyFont="1" applyBorder="1" applyAlignment="1">
      <alignment horizontal="center" vertical="center" wrapText="1"/>
    </xf>
    <xf numFmtId="0" fontId="21" fillId="0" borderId="328" xfId="3" applyFont="1" applyBorder="1" applyAlignment="1">
      <alignment horizontal="center" vertical="center" wrapText="1"/>
    </xf>
    <xf numFmtId="0" fontId="21" fillId="0" borderId="331" xfId="3" applyFont="1" applyBorder="1" applyAlignment="1">
      <alignment horizontal="center" vertical="center" wrapText="1"/>
    </xf>
    <xf numFmtId="0" fontId="92" fillId="4" borderId="152" xfId="3" applyFont="1" applyFill="1" applyBorder="1" applyAlignment="1">
      <alignment horizontal="center" vertical="center" wrapText="1"/>
    </xf>
    <xf numFmtId="0" fontId="2" fillId="0" borderId="152" xfId="3" applyFont="1" applyBorder="1" applyAlignment="1">
      <alignment horizontal="center" vertical="center" wrapText="1"/>
    </xf>
    <xf numFmtId="0" fontId="91" fillId="4" borderId="155" xfId="3" applyFont="1" applyFill="1" applyBorder="1" applyAlignment="1">
      <alignment horizontal="center" vertical="center" wrapText="1"/>
    </xf>
    <xf numFmtId="0" fontId="91" fillId="4" borderId="156" xfId="3" applyFont="1" applyFill="1" applyBorder="1" applyAlignment="1">
      <alignment horizontal="center" vertical="center" wrapText="1"/>
    </xf>
    <xf numFmtId="0" fontId="91" fillId="4" borderId="158" xfId="3" applyFont="1" applyFill="1" applyBorder="1" applyAlignment="1">
      <alignment horizontal="center" vertical="center" wrapText="1"/>
    </xf>
    <xf numFmtId="0" fontId="92" fillId="4" borderId="325" xfId="3" applyFont="1" applyFill="1" applyBorder="1" applyAlignment="1">
      <alignment horizontal="center" vertical="center" wrapText="1"/>
    </xf>
    <xf numFmtId="0" fontId="92" fillId="4" borderId="326" xfId="3" applyFont="1" applyFill="1" applyBorder="1" applyAlignment="1">
      <alignment horizontal="center" vertical="center" wrapText="1"/>
    </xf>
    <xf numFmtId="0" fontId="92" fillId="4" borderId="327" xfId="3" applyFont="1" applyFill="1" applyBorder="1" applyAlignment="1">
      <alignment horizontal="center" vertical="center" wrapText="1"/>
    </xf>
    <xf numFmtId="0" fontId="100" fillId="0" borderId="147" xfId="0" applyFont="1" applyBorder="1" applyAlignment="1">
      <alignment horizontal="left" vertical="center" wrapText="1" indent="1"/>
    </xf>
    <xf numFmtId="0" fontId="100" fillId="0" borderId="147" xfId="0" applyFont="1" applyBorder="1" applyAlignment="1">
      <alignment horizontal="center" vertical="center" wrapText="1"/>
    </xf>
    <xf numFmtId="0" fontId="16" fillId="2" borderId="291" xfId="0" applyFont="1" applyFill="1" applyBorder="1" applyAlignment="1">
      <alignment horizontal="center" vertical="center" wrapText="1"/>
    </xf>
    <xf numFmtId="0" fontId="16" fillId="2" borderId="292" xfId="0" applyFont="1" applyFill="1" applyBorder="1" applyAlignment="1">
      <alignment horizontal="center" vertical="center" wrapText="1"/>
    </xf>
    <xf numFmtId="0" fontId="100" fillId="0" borderId="146" xfId="0" applyFont="1" applyBorder="1" applyAlignment="1">
      <alignment horizontal="left" vertical="center" wrapText="1" indent="1"/>
    </xf>
    <xf numFmtId="0" fontId="100" fillId="0" borderId="146" xfId="0" applyFont="1" applyBorder="1" applyAlignment="1">
      <alignment horizontal="center" vertical="center" wrapText="1"/>
    </xf>
    <xf numFmtId="0" fontId="16" fillId="2" borderId="144" xfId="0" applyFont="1" applyFill="1" applyBorder="1" applyAlignment="1">
      <alignment horizontal="center" vertical="center" wrapText="1"/>
    </xf>
    <xf numFmtId="0" fontId="100" fillId="0" borderId="145" xfId="0" applyFont="1" applyBorder="1" applyAlignment="1">
      <alignment horizontal="left" vertical="center" wrapText="1" indent="1"/>
    </xf>
    <xf numFmtId="0" fontId="100" fillId="0" borderId="145" xfId="0" applyFont="1" applyBorder="1" applyAlignment="1">
      <alignment horizontal="center" vertical="center" wrapText="1"/>
    </xf>
    <xf numFmtId="0" fontId="100" fillId="0" borderId="293" xfId="0" applyFont="1" applyBorder="1" applyAlignment="1">
      <alignment horizontal="left" vertical="center" wrapText="1" indent="1"/>
    </xf>
    <xf numFmtId="0" fontId="100" fillId="0" borderId="293" xfId="0" applyFont="1" applyBorder="1" applyAlignment="1">
      <alignment horizontal="center" vertical="center" wrapText="1"/>
    </xf>
    <xf numFmtId="0" fontId="100" fillId="0" borderId="6" xfId="0" applyFont="1" applyBorder="1" applyAlignment="1">
      <alignment horizontal="left" vertical="top" wrapText="1"/>
    </xf>
    <xf numFmtId="0" fontId="106" fillId="0" borderId="0" xfId="0" applyFont="1" applyAlignment="1">
      <alignment horizontal="left" vertical="center" wrapText="1"/>
    </xf>
    <xf numFmtId="0" fontId="70" fillId="0" borderId="0" xfId="0" applyFont="1" applyAlignment="1">
      <alignment horizontal="left" vertical="center"/>
    </xf>
    <xf numFmtId="0" fontId="64" fillId="0" borderId="203" xfId="0" applyFont="1" applyBorder="1" applyAlignment="1">
      <alignment horizontal="center" vertical="center" wrapText="1"/>
    </xf>
    <xf numFmtId="0" fontId="64" fillId="0" borderId="6" xfId="0" applyFont="1" applyBorder="1" applyAlignment="1">
      <alignment horizontal="center" vertical="center" wrapText="1"/>
    </xf>
    <xf numFmtId="0" fontId="64" fillId="0" borderId="210" xfId="0" applyFont="1" applyBorder="1" applyAlignment="1">
      <alignment horizontal="center" vertical="center" wrapText="1"/>
    </xf>
    <xf numFmtId="0" fontId="64" fillId="0" borderId="199" xfId="0" applyFont="1" applyBorder="1" applyAlignment="1">
      <alignment horizontal="center" vertical="center" wrapText="1"/>
    </xf>
    <xf numFmtId="0" fontId="64" fillId="0" borderId="6" xfId="0" applyFont="1" applyBorder="1" applyAlignment="1">
      <alignment horizontal="left" vertical="center" wrapText="1"/>
    </xf>
    <xf numFmtId="0" fontId="100" fillId="0" borderId="207" xfId="0" applyFont="1" applyBorder="1" applyAlignment="1">
      <alignment horizontal="left" vertical="center" wrapText="1"/>
    </xf>
    <xf numFmtId="0" fontId="100" fillId="0" borderId="199" xfId="0" applyFont="1" applyBorder="1" applyAlignment="1">
      <alignment horizontal="left" vertical="center" wrapText="1"/>
    </xf>
    <xf numFmtId="0" fontId="100" fillId="0" borderId="211" xfId="0" applyFont="1" applyBorder="1" applyAlignment="1">
      <alignment horizontal="left" vertical="center" wrapText="1"/>
    </xf>
    <xf numFmtId="0" fontId="2" fillId="0" borderId="260" xfId="0" applyFont="1" applyBorder="1" applyAlignment="1">
      <alignment horizontal="left" vertical="center" wrapText="1"/>
    </xf>
    <xf numFmtId="0" fontId="64" fillId="2" borderId="200" xfId="0" applyFont="1" applyFill="1" applyBorder="1" applyAlignment="1">
      <alignment horizontal="center" vertical="center" wrapText="1"/>
    </xf>
    <xf numFmtId="0" fontId="64" fillId="2" borderId="201" xfId="0" applyFont="1" applyFill="1" applyBorder="1" applyAlignment="1">
      <alignment horizontal="center" vertical="center" wrapText="1"/>
    </xf>
    <xf numFmtId="0" fontId="64" fillId="2" borderId="202" xfId="0" applyFont="1" applyFill="1" applyBorder="1" applyAlignment="1">
      <alignment horizontal="center" vertical="center" wrapText="1"/>
    </xf>
    <xf numFmtId="0" fontId="66" fillId="4" borderId="52" xfId="3" applyFont="1" applyFill="1" applyBorder="1" applyAlignment="1">
      <alignment horizontal="center" vertical="center" wrapText="1"/>
    </xf>
    <xf numFmtId="0" fontId="66" fillId="4" borderId="53" xfId="3" applyFont="1" applyFill="1" applyBorder="1" applyAlignment="1">
      <alignment horizontal="center" vertical="center" wrapText="1"/>
    </xf>
    <xf numFmtId="0" fontId="66" fillId="4" borderId="54" xfId="3" applyFont="1" applyFill="1" applyBorder="1" applyAlignment="1">
      <alignment horizontal="center" vertical="center" wrapText="1"/>
    </xf>
    <xf numFmtId="0" fontId="66" fillId="2" borderId="52" xfId="0" applyFont="1" applyFill="1" applyBorder="1" applyAlignment="1">
      <alignment horizontal="center" vertical="center" wrapText="1"/>
    </xf>
    <xf numFmtId="0" fontId="66" fillId="2" borderId="53" xfId="0" applyFont="1" applyFill="1" applyBorder="1" applyAlignment="1">
      <alignment horizontal="center" vertical="center" wrapText="1"/>
    </xf>
    <xf numFmtId="0" fontId="66" fillId="2" borderId="54" xfId="0" applyFont="1" applyFill="1" applyBorder="1" applyAlignment="1">
      <alignment horizontal="center" vertical="center" wrapText="1"/>
    </xf>
    <xf numFmtId="0" fontId="64" fillId="0" borderId="0" xfId="3" applyFont="1" applyAlignment="1">
      <alignment horizontal="left" vertical="center" wrapText="1"/>
    </xf>
    <xf numFmtId="0" fontId="64" fillId="0" borderId="0" xfId="3" applyFont="1" applyAlignment="1">
      <alignment horizontal="left" vertical="center"/>
    </xf>
    <xf numFmtId="0" fontId="100" fillId="0" borderId="8" xfId="3" applyFont="1" applyBorder="1" applyAlignment="1">
      <alignment horizontal="center" vertical="center" wrapText="1"/>
    </xf>
    <xf numFmtId="0" fontId="100" fillId="0" borderId="7" xfId="3" applyFont="1" applyBorder="1" applyAlignment="1">
      <alignment horizontal="center" vertical="center" wrapText="1"/>
    </xf>
    <xf numFmtId="0" fontId="100" fillId="0" borderId="1" xfId="3" applyFont="1" applyBorder="1" applyAlignment="1">
      <alignment horizontal="center" vertical="center" wrapText="1"/>
    </xf>
    <xf numFmtId="0" fontId="100" fillId="0" borderId="0" xfId="3" applyFont="1" applyAlignment="1">
      <alignment horizontal="center" vertical="center" wrapText="1"/>
    </xf>
    <xf numFmtId="0" fontId="100" fillId="0" borderId="4" xfId="3" applyFont="1" applyBorder="1" applyAlignment="1">
      <alignment horizontal="center" vertical="center" wrapText="1"/>
    </xf>
    <xf numFmtId="0" fontId="100" fillId="0" borderId="5" xfId="3" applyFont="1" applyBorder="1" applyAlignment="1">
      <alignment horizontal="center" vertical="center" wrapText="1"/>
    </xf>
    <xf numFmtId="0" fontId="100" fillId="0" borderId="7" xfId="3" applyFont="1" applyBorder="1" applyAlignment="1">
      <alignment horizontal="left" vertical="center" wrapText="1"/>
    </xf>
    <xf numFmtId="0" fontId="100" fillId="0" borderId="9" xfId="3" applyFont="1" applyBorder="1" applyAlignment="1">
      <alignment horizontal="left" vertical="center" wrapText="1"/>
    </xf>
    <xf numFmtId="0" fontId="100" fillId="0" borderId="0" xfId="3" applyFont="1" applyAlignment="1">
      <alignment horizontal="left" vertical="center" wrapText="1"/>
    </xf>
    <xf numFmtId="0" fontId="100" fillId="0" borderId="2" xfId="3" applyFont="1" applyBorder="1" applyAlignment="1">
      <alignment horizontal="left" vertical="center" wrapText="1"/>
    </xf>
    <xf numFmtId="0" fontId="100" fillId="0" borderId="5" xfId="3" applyFont="1" applyBorder="1" applyAlignment="1">
      <alignment horizontal="left" vertical="center" wrapText="1"/>
    </xf>
    <xf numFmtId="0" fontId="100" fillId="0" borderId="3" xfId="3" applyFont="1" applyBorder="1" applyAlignment="1">
      <alignment horizontal="left" vertical="center" wrapText="1"/>
    </xf>
    <xf numFmtId="0" fontId="104" fillId="0" borderId="35" xfId="3" applyFont="1" applyBorder="1" applyAlignment="1">
      <alignment horizontal="center" vertical="center" wrapText="1"/>
    </xf>
    <xf numFmtId="0" fontId="104" fillId="0" borderId="55" xfId="3" applyFont="1" applyBorder="1" applyAlignment="1">
      <alignment horizontal="center" vertical="center" wrapText="1"/>
    </xf>
    <xf numFmtId="0" fontId="104" fillId="0" borderId="36" xfId="3" applyFont="1" applyBorder="1" applyAlignment="1">
      <alignment horizontal="center" vertical="center" wrapText="1"/>
    </xf>
    <xf numFmtId="0" fontId="104" fillId="0" borderId="37" xfId="3" applyFont="1" applyBorder="1" applyAlignment="1">
      <alignment horizontal="center" vertical="center" wrapText="1"/>
    </xf>
    <xf numFmtId="0" fontId="104" fillId="0" borderId="56" xfId="3" applyFont="1" applyBorder="1" applyAlignment="1">
      <alignment horizontal="center" vertical="center" wrapText="1"/>
    </xf>
    <xf numFmtId="0" fontId="104" fillId="0" borderId="38" xfId="3" applyFont="1" applyBorder="1" applyAlignment="1">
      <alignment horizontal="center" vertical="center" wrapText="1"/>
    </xf>
    <xf numFmtId="0" fontId="104" fillId="0" borderId="41" xfId="3" applyFont="1" applyBorder="1" applyAlignment="1">
      <alignment horizontal="center" vertical="center" wrapText="1"/>
    </xf>
    <xf numFmtId="0" fontId="104" fillId="0" borderId="57" xfId="3" applyFont="1" applyBorder="1" applyAlignment="1">
      <alignment horizontal="center" vertical="center" wrapText="1"/>
    </xf>
    <xf numFmtId="0" fontId="104" fillId="0" borderId="42" xfId="3" applyFont="1" applyBorder="1" applyAlignment="1">
      <alignment horizontal="center" vertical="center" wrapText="1"/>
    </xf>
    <xf numFmtId="0" fontId="109" fillId="0" borderId="213" xfId="0" applyFont="1" applyBorder="1" applyAlignment="1">
      <alignment horizontal="left" wrapText="1" indent="1"/>
    </xf>
    <xf numFmtId="0" fontId="109" fillId="0" borderId="91" xfId="0" applyFont="1" applyBorder="1" applyAlignment="1">
      <alignment horizontal="left" wrapText="1" indent="1"/>
    </xf>
    <xf numFmtId="0" fontId="109" fillId="0" borderId="214" xfId="0" applyFont="1" applyBorder="1" applyAlignment="1">
      <alignment horizontal="left" wrapText="1" indent="1"/>
    </xf>
    <xf numFmtId="0" fontId="109" fillId="0" borderId="215" xfId="0" applyFont="1" applyBorder="1" applyAlignment="1">
      <alignment horizontal="left" wrapText="1" indent="1"/>
    </xf>
    <xf numFmtId="0" fontId="109" fillId="0" borderId="216" xfId="0" applyFont="1" applyBorder="1" applyAlignment="1">
      <alignment horizontal="left" wrapText="1" indent="1"/>
    </xf>
    <xf numFmtId="0" fontId="109" fillId="0" borderId="217" xfId="0" applyFont="1" applyBorder="1" applyAlignment="1">
      <alignment horizontal="left" wrapText="1" indent="1"/>
    </xf>
    <xf numFmtId="9" fontId="15" fillId="0" borderId="0" xfId="1" applyFont="1" applyAlignment="1">
      <alignment horizontal="center" vertical="center" shrinkToFit="1"/>
    </xf>
    <xf numFmtId="9" fontId="15" fillId="0" borderId="5" xfId="1" applyFont="1" applyBorder="1" applyAlignment="1">
      <alignment horizontal="center" vertical="center" shrinkToFit="1"/>
    </xf>
    <xf numFmtId="0" fontId="64" fillId="0" borderId="27" xfId="0" applyFont="1" applyBorder="1" applyAlignment="1">
      <alignment horizontal="left" vertical="center" wrapText="1" indent="1"/>
    </xf>
    <xf numFmtId="0" fontId="64" fillId="0" borderId="28" xfId="0" applyFont="1" applyBorder="1" applyAlignment="1">
      <alignment horizontal="left" vertical="center" wrapText="1" indent="1"/>
    </xf>
    <xf numFmtId="0" fontId="64" fillId="0" borderId="29" xfId="0" applyFont="1" applyBorder="1" applyAlignment="1">
      <alignment horizontal="left" vertical="center" wrapText="1" indent="1"/>
    </xf>
    <xf numFmtId="0" fontId="64" fillId="0" borderId="27" xfId="0" applyFont="1" applyBorder="1" applyAlignment="1">
      <alignment horizontal="center" vertical="center" wrapText="1"/>
    </xf>
    <xf numFmtId="0" fontId="64" fillId="0" borderId="28" xfId="0" applyFont="1" applyBorder="1" applyAlignment="1">
      <alignment horizontal="center" vertical="center" wrapText="1"/>
    </xf>
    <xf numFmtId="0" fontId="64" fillId="0" borderId="29" xfId="0" applyFont="1" applyBorder="1" applyAlignment="1">
      <alignment horizontal="center" vertical="center" wrapText="1"/>
    </xf>
    <xf numFmtId="0" fontId="64" fillId="0" borderId="25" xfId="0" applyFont="1" applyBorder="1" applyAlignment="1">
      <alignment horizontal="left" vertical="center" wrapText="1" indent="1"/>
    </xf>
    <xf numFmtId="0" fontId="64" fillId="0" borderId="14" xfId="0" applyFont="1" applyBorder="1" applyAlignment="1">
      <alignment horizontal="left" vertical="center" wrapText="1" indent="1"/>
    </xf>
    <xf numFmtId="0" fontId="64" fillId="0" borderId="26" xfId="0" applyFont="1" applyBorder="1" applyAlignment="1">
      <alignment horizontal="left" vertical="center" wrapText="1" indent="1"/>
    </xf>
    <xf numFmtId="0" fontId="64" fillId="0" borderId="25" xfId="0" applyFont="1" applyBorder="1" applyAlignment="1">
      <alignment horizontal="center" vertical="center" wrapText="1"/>
    </xf>
    <xf numFmtId="0" fontId="64" fillId="0" borderId="14"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294" xfId="0" applyFont="1" applyBorder="1" applyAlignment="1">
      <alignment horizontal="left" vertical="center" wrapText="1" indent="1"/>
    </xf>
    <xf numFmtId="0" fontId="64" fillId="0" borderId="295" xfId="0" applyFont="1" applyBorder="1" applyAlignment="1">
      <alignment horizontal="left" vertical="center" wrapText="1" indent="1"/>
    </xf>
    <xf numFmtId="0" fontId="64" fillId="0" borderId="296" xfId="0" applyFont="1" applyBorder="1" applyAlignment="1">
      <alignment horizontal="left" vertical="center" wrapText="1" indent="1"/>
    </xf>
    <xf numFmtId="0" fontId="64" fillId="0" borderId="294" xfId="0" applyFont="1" applyBorder="1" applyAlignment="1">
      <alignment horizontal="center" vertical="center" wrapText="1"/>
    </xf>
    <xf numFmtId="0" fontId="64" fillId="0" borderId="295" xfId="0" applyFont="1" applyBorder="1" applyAlignment="1">
      <alignment horizontal="center" vertical="center" wrapText="1"/>
    </xf>
    <xf numFmtId="0" fontId="64" fillId="0" borderId="296" xfId="0" applyFont="1" applyBorder="1" applyAlignment="1">
      <alignment horizontal="center" vertical="center" wrapText="1"/>
    </xf>
    <xf numFmtId="0" fontId="64" fillId="0" borderId="4" xfId="0" applyFont="1" applyBorder="1" applyAlignment="1">
      <alignment horizontal="left" vertical="center" wrapText="1" indent="1"/>
    </xf>
    <xf numFmtId="0" fontId="100" fillId="0" borderId="5" xfId="0" applyFont="1" applyBorder="1" applyAlignment="1">
      <alignment horizontal="left" vertical="center" wrapText="1" indent="1"/>
    </xf>
    <xf numFmtId="0" fontId="100" fillId="0" borderId="3" xfId="0" applyFont="1" applyBorder="1" applyAlignment="1">
      <alignment horizontal="left" vertical="center" wrapText="1" indent="1"/>
    </xf>
    <xf numFmtId="0" fontId="100" fillId="0" borderId="3" xfId="0" applyFont="1" applyBorder="1" applyAlignment="1">
      <alignment horizontal="center" vertical="center" wrapText="1"/>
    </xf>
    <xf numFmtId="0" fontId="75" fillId="0" borderId="212" xfId="0" applyFont="1" applyBorder="1" applyAlignment="1">
      <alignment horizontal="left" wrapText="1" indent="1"/>
    </xf>
    <xf numFmtId="0" fontId="109" fillId="0" borderId="88" xfId="0" applyFont="1" applyBorder="1" applyAlignment="1">
      <alignment horizontal="left" wrapText="1" indent="1"/>
    </xf>
    <xf numFmtId="0" fontId="109" fillId="0" borderId="208" xfId="0" applyFont="1" applyBorder="1" applyAlignment="1">
      <alignment horizontal="left" wrapText="1" indent="1"/>
    </xf>
    <xf numFmtId="0" fontId="64" fillId="0" borderId="8" xfId="0" applyFont="1" applyBorder="1" applyAlignment="1">
      <alignment horizontal="left" vertical="top" wrapText="1"/>
    </xf>
    <xf numFmtId="0" fontId="64" fillId="0" borderId="7" xfId="0" applyFont="1" applyBorder="1" applyAlignment="1">
      <alignment horizontal="left" vertical="top" wrapText="1"/>
    </xf>
    <xf numFmtId="0" fontId="64" fillId="0" borderId="9" xfId="0" applyFont="1" applyBorder="1" applyAlignment="1">
      <alignment horizontal="left" vertical="top" wrapText="1"/>
    </xf>
    <xf numFmtId="0" fontId="64" fillId="0" borderId="1" xfId="0" applyFont="1" applyBorder="1" applyAlignment="1">
      <alignment horizontal="left" vertical="top" wrapText="1"/>
    </xf>
    <xf numFmtId="0" fontId="64" fillId="0" borderId="0" xfId="0" applyFont="1" applyAlignment="1">
      <alignment horizontal="left" vertical="top" wrapText="1"/>
    </xf>
    <xf numFmtId="0" fontId="64" fillId="0" borderId="2" xfId="0" applyFont="1" applyBorder="1" applyAlignment="1">
      <alignment horizontal="left" vertical="top" wrapText="1"/>
    </xf>
    <xf numFmtId="0" fontId="64" fillId="0" borderId="8" xfId="3" applyFont="1" applyBorder="1" applyAlignment="1">
      <alignment horizontal="center" vertical="center" wrapText="1"/>
    </xf>
    <xf numFmtId="0" fontId="64" fillId="0" borderId="7" xfId="3" applyFont="1" applyBorder="1" applyAlignment="1">
      <alignment horizontal="center" vertical="center" wrapText="1"/>
    </xf>
    <xf numFmtId="0" fontId="64" fillId="0" borderId="1" xfId="3" applyFont="1" applyBorder="1" applyAlignment="1">
      <alignment horizontal="center" vertical="center" wrapText="1"/>
    </xf>
    <xf numFmtId="0" fontId="64" fillId="0" borderId="0" xfId="3" applyFont="1" applyAlignment="1">
      <alignment horizontal="center" vertical="center" wrapText="1"/>
    </xf>
    <xf numFmtId="0" fontId="64" fillId="0" borderId="4" xfId="3" applyFont="1" applyBorder="1" applyAlignment="1">
      <alignment horizontal="center" vertical="center" wrapText="1"/>
    </xf>
    <xf numFmtId="0" fontId="64" fillId="0" borderId="5" xfId="3" applyFont="1" applyBorder="1" applyAlignment="1">
      <alignment horizontal="center" vertical="center" wrapText="1"/>
    </xf>
    <xf numFmtId="0" fontId="64" fillId="0" borderId="7" xfId="3" applyFont="1" applyBorder="1" applyAlignment="1">
      <alignment horizontal="left" vertical="center" wrapText="1"/>
    </xf>
    <xf numFmtId="0" fontId="64" fillId="0" borderId="9" xfId="3" applyFont="1" applyBorder="1" applyAlignment="1">
      <alignment horizontal="left" vertical="center" wrapText="1"/>
    </xf>
    <xf numFmtId="0" fontId="64" fillId="0" borderId="2" xfId="3" applyFont="1" applyBorder="1" applyAlignment="1">
      <alignment horizontal="left" vertical="center" wrapText="1"/>
    </xf>
    <xf numFmtId="0" fontId="64" fillId="0" borderId="5" xfId="3" applyFont="1" applyBorder="1" applyAlignment="1">
      <alignment horizontal="left" vertical="center" wrapText="1"/>
    </xf>
    <xf numFmtId="0" fontId="64" fillId="0" borderId="3" xfId="3" applyFont="1" applyBorder="1" applyAlignment="1">
      <alignment horizontal="left" vertical="center" wrapText="1"/>
    </xf>
    <xf numFmtId="0" fontId="103" fillId="0" borderId="8" xfId="3" applyFont="1" applyBorder="1" applyAlignment="1">
      <alignment horizontal="center" vertical="center" wrapText="1"/>
    </xf>
    <xf numFmtId="0" fontId="104" fillId="0" borderId="7" xfId="3" applyFont="1" applyBorder="1" applyAlignment="1">
      <alignment horizontal="center" vertical="center" wrapText="1"/>
    </xf>
    <xf numFmtId="0" fontId="104" fillId="0" borderId="9" xfId="3" applyFont="1" applyBorder="1" applyAlignment="1">
      <alignment horizontal="center" vertical="center" wrapText="1"/>
    </xf>
    <xf numFmtId="0" fontId="104" fillId="0" borderId="1" xfId="3" applyFont="1" applyBorder="1" applyAlignment="1">
      <alignment horizontal="center" vertical="center" wrapText="1"/>
    </xf>
    <xf numFmtId="0" fontId="104" fillId="0" borderId="0" xfId="3" applyFont="1" applyAlignment="1">
      <alignment horizontal="center" vertical="center" wrapText="1"/>
    </xf>
    <xf numFmtId="0" fontId="104" fillId="0" borderId="2" xfId="3" applyFont="1" applyBorder="1" applyAlignment="1">
      <alignment horizontal="center" vertical="center" wrapText="1"/>
    </xf>
    <xf numFmtId="0" fontId="104" fillId="0" borderId="4" xfId="3" applyFont="1" applyBorder="1" applyAlignment="1">
      <alignment horizontal="center" vertical="center" wrapText="1"/>
    </xf>
    <xf numFmtId="0" fontId="104" fillId="0" borderId="5" xfId="3" applyFont="1" applyBorder="1" applyAlignment="1">
      <alignment horizontal="center" vertical="center" wrapText="1"/>
    </xf>
    <xf numFmtId="0" fontId="104" fillId="0" borderId="3" xfId="3" applyFont="1" applyBorder="1" applyAlignment="1">
      <alignment horizontal="center" vertical="center" wrapText="1"/>
    </xf>
    <xf numFmtId="0" fontId="2" fillId="0" borderId="148" xfId="0" applyFont="1" applyBorder="1" applyAlignment="1">
      <alignment horizontal="left" vertical="center" wrapText="1"/>
    </xf>
    <xf numFmtId="0" fontId="2" fillId="0" borderId="146" xfId="0" applyFont="1" applyBorder="1" applyAlignment="1">
      <alignment horizontal="left" vertical="center" wrapText="1"/>
    </xf>
    <xf numFmtId="0" fontId="2" fillId="0" borderId="147" xfId="0" applyFont="1" applyBorder="1" applyAlignment="1">
      <alignment horizontal="left" vertical="center" wrapText="1"/>
    </xf>
    <xf numFmtId="9" fontId="64" fillId="0" borderId="171" xfId="1" applyFont="1" applyBorder="1" applyAlignment="1">
      <alignment horizontal="center" vertical="center" shrinkToFit="1"/>
    </xf>
    <xf numFmtId="9" fontId="64" fillId="0" borderId="184" xfId="1" applyFont="1" applyBorder="1" applyAlignment="1">
      <alignment horizontal="center" vertical="center" shrinkToFit="1"/>
    </xf>
    <xf numFmtId="9" fontId="64" fillId="0" borderId="172" xfId="1" applyFont="1" applyBorder="1" applyAlignment="1">
      <alignment horizontal="center" vertical="center" shrinkToFit="1"/>
    </xf>
    <xf numFmtId="178" fontId="21" fillId="0" borderId="179" xfId="0" applyNumberFormat="1" applyFont="1" applyBorder="1" applyAlignment="1">
      <alignment horizontal="center" vertical="center" shrinkToFit="1"/>
    </xf>
    <xf numFmtId="178" fontId="21" fillId="0" borderId="181" xfId="0" applyNumberFormat="1" applyFont="1" applyBorder="1" applyAlignment="1">
      <alignment horizontal="center" vertical="center" shrinkToFit="1"/>
    </xf>
    <xf numFmtId="178" fontId="21" fillId="0" borderId="180" xfId="0" applyNumberFormat="1" applyFont="1" applyBorder="1" applyAlignment="1">
      <alignment horizontal="center" vertical="center" shrinkToFit="1"/>
    </xf>
    <xf numFmtId="178" fontId="21" fillId="0" borderId="161" xfId="0" applyNumberFormat="1" applyFont="1" applyBorder="1" applyAlignment="1">
      <alignment horizontal="center" vertical="center" shrinkToFit="1"/>
    </xf>
    <xf numFmtId="178" fontId="21" fillId="0" borderId="162" xfId="0" applyNumberFormat="1" applyFont="1" applyBorder="1" applyAlignment="1">
      <alignment horizontal="center" vertical="center" shrinkToFit="1"/>
    </xf>
    <xf numFmtId="178" fontId="21" fillId="0" borderId="163" xfId="0" applyNumberFormat="1" applyFont="1" applyBorder="1" applyAlignment="1">
      <alignment horizontal="center" vertical="center" shrinkToFit="1"/>
    </xf>
    <xf numFmtId="0" fontId="64" fillId="0" borderId="171" xfId="0" applyFont="1" applyBorder="1" applyAlignment="1">
      <alignment horizontal="center" vertical="center" shrinkToFit="1"/>
    </xf>
    <xf numFmtId="0" fontId="64" fillId="0" borderId="184" xfId="0" applyFont="1" applyBorder="1" applyAlignment="1">
      <alignment horizontal="center" vertical="center" shrinkToFit="1"/>
    </xf>
    <xf numFmtId="0" fontId="64" fillId="0" borderId="172" xfId="0" applyFont="1" applyBorder="1" applyAlignment="1">
      <alignment horizontal="center" vertical="center" shrinkToFit="1"/>
    </xf>
    <xf numFmtId="0" fontId="64" fillId="0" borderId="179" xfId="0" applyFont="1" applyBorder="1" applyAlignment="1">
      <alignment horizontal="center" vertical="center" shrinkToFit="1"/>
    </xf>
    <xf numFmtId="0" fontId="64" fillId="0" borderId="180" xfId="0" applyFont="1" applyBorder="1" applyAlignment="1">
      <alignment horizontal="center" vertical="center" shrinkToFit="1"/>
    </xf>
    <xf numFmtId="0" fontId="64" fillId="0" borderId="181" xfId="0" applyFont="1" applyBorder="1" applyAlignment="1">
      <alignment horizontal="center" vertical="center" shrinkToFit="1"/>
    </xf>
    <xf numFmtId="179" fontId="21" fillId="0" borderId="185" xfId="0" applyNumberFormat="1" applyFont="1" applyBorder="1" applyAlignment="1">
      <alignment horizontal="center" vertical="center" shrinkToFit="1"/>
    </xf>
    <xf numFmtId="179" fontId="21" fillId="0" borderId="186" xfId="0" applyNumberFormat="1" applyFont="1" applyBorder="1" applyAlignment="1">
      <alignment horizontal="center" vertical="center" shrinkToFit="1"/>
    </xf>
    <xf numFmtId="178" fontId="21" fillId="0" borderId="185" xfId="0" applyNumberFormat="1" applyFont="1" applyBorder="1" applyAlignment="1">
      <alignment horizontal="center" vertical="center" shrinkToFit="1"/>
    </xf>
    <xf numFmtId="178" fontId="21" fillId="0" borderId="186" xfId="0" applyNumberFormat="1" applyFont="1" applyBorder="1" applyAlignment="1">
      <alignment horizontal="center" vertical="center" shrinkToFit="1"/>
    </xf>
    <xf numFmtId="178" fontId="21" fillId="0" borderId="187" xfId="0" applyNumberFormat="1" applyFont="1" applyBorder="1" applyAlignment="1">
      <alignment horizontal="center" vertical="center" shrinkToFit="1"/>
    </xf>
    <xf numFmtId="0" fontId="64" fillId="0" borderId="185" xfId="0" applyFont="1" applyBorder="1" applyAlignment="1">
      <alignment horizontal="center" vertical="center" shrinkToFit="1"/>
    </xf>
    <xf numFmtId="0" fontId="64" fillId="0" borderId="187" xfId="0" applyFont="1" applyBorder="1" applyAlignment="1">
      <alignment horizontal="center" vertical="center" shrinkToFit="1"/>
    </xf>
    <xf numFmtId="0" fontId="64" fillId="0" borderId="186" xfId="0" applyFont="1" applyBorder="1" applyAlignment="1">
      <alignment horizontal="center" vertical="center" shrinkToFit="1"/>
    </xf>
    <xf numFmtId="0" fontId="16" fillId="2" borderId="4" xfId="0" applyFont="1" applyFill="1" applyBorder="1" applyAlignment="1">
      <alignment horizontal="center" vertical="center"/>
    </xf>
    <xf numFmtId="0" fontId="16" fillId="2" borderId="5" xfId="0" applyFont="1" applyFill="1" applyBorder="1" applyAlignment="1">
      <alignment horizontal="center" vertical="center"/>
    </xf>
    <xf numFmtId="0" fontId="16" fillId="2" borderId="3" xfId="0" applyFont="1" applyFill="1" applyBorder="1" applyAlignment="1">
      <alignment horizontal="center" vertical="center"/>
    </xf>
    <xf numFmtId="0" fontId="21" fillId="0" borderId="164" xfId="0" applyFont="1" applyBorder="1" applyAlignment="1">
      <alignment horizontal="center" vertical="center" shrinkToFit="1"/>
    </xf>
    <xf numFmtId="0" fontId="21" fillId="0" borderId="165" xfId="0" applyFont="1" applyBorder="1" applyAlignment="1">
      <alignment horizontal="center" vertical="center" shrinkToFit="1"/>
    </xf>
    <xf numFmtId="0" fontId="21" fillId="0" borderId="166" xfId="0" applyFont="1" applyBorder="1" applyAlignment="1">
      <alignment horizontal="center" vertical="center" shrinkToFit="1"/>
    </xf>
    <xf numFmtId="0" fontId="21" fillId="0" borderId="173" xfId="0" applyFont="1" applyBorder="1" applyAlignment="1">
      <alignment horizontal="center" vertical="center" shrinkToFit="1"/>
    </xf>
    <xf numFmtId="0" fontId="21" fillId="0" borderId="0" xfId="0" applyFont="1" applyAlignment="1">
      <alignment horizontal="center" vertical="center" shrinkToFit="1"/>
    </xf>
    <xf numFmtId="0" fontId="21" fillId="0" borderId="174" xfId="0" applyFont="1" applyBorder="1" applyAlignment="1">
      <alignment horizontal="center" vertical="center" shrinkToFit="1"/>
    </xf>
    <xf numFmtId="0" fontId="21" fillId="0" borderId="167" xfId="0" applyFont="1" applyBorder="1" applyAlignment="1">
      <alignment horizontal="center" vertical="center" shrinkToFit="1"/>
    </xf>
    <xf numFmtId="0" fontId="21" fillId="0" borderId="168" xfId="0" applyFont="1" applyBorder="1" applyAlignment="1">
      <alignment horizontal="center" vertical="center" shrinkToFit="1"/>
    </xf>
    <xf numFmtId="0" fontId="21" fillId="0" borderId="169" xfId="0" applyFont="1" applyBorder="1" applyAlignment="1">
      <alignment horizontal="center" vertical="center" shrinkToFit="1"/>
    </xf>
    <xf numFmtId="178" fontId="64" fillId="0" borderId="171" xfId="0" applyNumberFormat="1" applyFont="1" applyBorder="1" applyAlignment="1">
      <alignment horizontal="center" vertical="center" shrinkToFit="1"/>
    </xf>
    <xf numFmtId="178" fontId="64" fillId="0" borderId="172" xfId="0" applyNumberFormat="1" applyFont="1" applyBorder="1" applyAlignment="1">
      <alignment horizontal="center" vertical="center" shrinkToFit="1"/>
    </xf>
    <xf numFmtId="179" fontId="21" fillId="0" borderId="161" xfId="0" applyNumberFormat="1" applyFont="1" applyBorder="1" applyAlignment="1">
      <alignment horizontal="center" vertical="center" shrinkToFit="1"/>
    </xf>
    <xf numFmtId="179" fontId="21" fillId="0" borderId="163" xfId="0" applyNumberFormat="1" applyFont="1" applyBorder="1" applyAlignment="1">
      <alignment horizontal="center" vertical="center" shrinkToFit="1"/>
    </xf>
    <xf numFmtId="179" fontId="21" fillId="0" borderId="179" xfId="0" applyNumberFormat="1" applyFont="1" applyBorder="1" applyAlignment="1">
      <alignment horizontal="center" vertical="center" shrinkToFit="1"/>
    </xf>
    <xf numFmtId="179" fontId="21" fillId="0" borderId="181" xfId="0" applyNumberFormat="1" applyFont="1" applyBorder="1" applyAlignment="1">
      <alignment horizontal="center" vertical="center" shrinkToFit="1"/>
    </xf>
    <xf numFmtId="0" fontId="57" fillId="0" borderId="164" xfId="0" applyFont="1" applyBorder="1" applyAlignment="1">
      <alignment horizontal="center" vertical="center" shrinkToFit="1"/>
    </xf>
    <xf numFmtId="0" fontId="57" fillId="0" borderId="166" xfId="0" applyFont="1" applyBorder="1" applyAlignment="1">
      <alignment horizontal="center" vertical="center" shrinkToFit="1"/>
    </xf>
    <xf numFmtId="0" fontId="57" fillId="0" borderId="173" xfId="0" applyFont="1" applyBorder="1" applyAlignment="1">
      <alignment horizontal="center" vertical="center" shrinkToFit="1"/>
    </xf>
    <xf numFmtId="0" fontId="57" fillId="0" borderId="174" xfId="0" applyFont="1" applyBorder="1" applyAlignment="1">
      <alignment horizontal="center" vertical="center" shrinkToFit="1"/>
    </xf>
    <xf numFmtId="0" fontId="57" fillId="0" borderId="167" xfId="0" applyFont="1" applyBorder="1" applyAlignment="1">
      <alignment horizontal="center" vertical="center" shrinkToFit="1"/>
    </xf>
    <xf numFmtId="0" fontId="57" fillId="0" borderId="169" xfId="0" applyFont="1" applyBorder="1" applyAlignment="1">
      <alignment horizontal="center" vertical="center" shrinkToFit="1"/>
    </xf>
    <xf numFmtId="0" fontId="21" fillId="0" borderId="164" xfId="0" applyFont="1" applyBorder="1" applyAlignment="1">
      <alignment horizontal="center" vertical="center"/>
    </xf>
    <xf numFmtId="0" fontId="21" fillId="0" borderId="166" xfId="0" applyFont="1" applyBorder="1" applyAlignment="1">
      <alignment horizontal="center" vertical="center"/>
    </xf>
    <xf numFmtId="0" fontId="21" fillId="0" borderId="173" xfId="0" applyFont="1" applyBorder="1" applyAlignment="1">
      <alignment horizontal="center" vertical="center"/>
    </xf>
    <xf numFmtId="0" fontId="21" fillId="0" borderId="174" xfId="0" applyFont="1" applyBorder="1" applyAlignment="1">
      <alignment horizontal="center" vertical="center"/>
    </xf>
    <xf numFmtId="0" fontId="21" fillId="0" borderId="167" xfId="0" applyFont="1" applyBorder="1" applyAlignment="1">
      <alignment horizontal="center" vertical="center"/>
    </xf>
    <xf numFmtId="0" fontId="21" fillId="0" borderId="169" xfId="0" applyFont="1" applyBorder="1" applyAlignment="1">
      <alignment horizontal="center" vertical="center"/>
    </xf>
    <xf numFmtId="188" fontId="21" fillId="0" borderId="179" xfId="0" applyNumberFormat="1" applyFont="1" applyBorder="1" applyAlignment="1">
      <alignment horizontal="center" vertical="center" shrinkToFit="1"/>
    </xf>
    <xf numFmtId="188" fontId="21" fillId="0" borderId="181" xfId="0" applyNumberFormat="1" applyFont="1" applyBorder="1" applyAlignment="1">
      <alignment horizontal="center" vertical="center" shrinkToFit="1"/>
    </xf>
    <xf numFmtId="0" fontId="57" fillId="0" borderId="153" xfId="0" applyFont="1" applyBorder="1" applyAlignment="1">
      <alignment horizontal="center" vertical="center" shrinkToFit="1"/>
    </xf>
    <xf numFmtId="0" fontId="57" fillId="0" borderId="188" xfId="0" applyFont="1" applyBorder="1" applyAlignment="1">
      <alignment horizontal="center" vertical="center" shrinkToFit="1"/>
    </xf>
    <xf numFmtId="0" fontId="64" fillId="0" borderId="185" xfId="0" applyFont="1" applyBorder="1" applyAlignment="1">
      <alignment horizontal="center" vertical="center"/>
    </xf>
    <xf numFmtId="0" fontId="64" fillId="0" borderId="186" xfId="0" applyFont="1" applyBorder="1" applyAlignment="1">
      <alignment horizontal="center" vertical="center"/>
    </xf>
    <xf numFmtId="0" fontId="21" fillId="0" borderId="153" xfId="0" applyFont="1" applyBorder="1" applyAlignment="1">
      <alignment horizontal="center" vertical="center"/>
    </xf>
    <xf numFmtId="0" fontId="21" fillId="0" borderId="188" xfId="0" applyFont="1" applyBorder="1" applyAlignment="1">
      <alignment horizontal="center" vertical="center"/>
    </xf>
    <xf numFmtId="0" fontId="65" fillId="0" borderId="0" xfId="0" applyFont="1" applyAlignment="1">
      <alignment horizontal="center" vertical="center"/>
    </xf>
    <xf numFmtId="0" fontId="116" fillId="0" borderId="152" xfId="3" applyFont="1" applyBorder="1" applyAlignment="1">
      <alignment horizontal="center" vertical="center"/>
    </xf>
    <xf numFmtId="0" fontId="2" fillId="0" borderId="1" xfId="3" applyFont="1" applyBorder="1" applyAlignment="1">
      <alignment horizontal="center" vertical="center" wrapText="1"/>
    </xf>
    <xf numFmtId="0" fontId="2" fillId="0" borderId="4" xfId="3" applyFont="1" applyBorder="1" applyAlignment="1">
      <alignment horizontal="center" vertical="center" wrapText="1"/>
    </xf>
    <xf numFmtId="0" fontId="2" fillId="0" borderId="5" xfId="3" applyFont="1" applyBorder="1" applyAlignment="1">
      <alignment horizontal="center" vertical="center" wrapText="1"/>
    </xf>
    <xf numFmtId="0" fontId="2" fillId="0" borderId="3" xfId="3" applyFont="1" applyBorder="1" applyAlignment="1">
      <alignment horizontal="center" vertical="center" wrapText="1"/>
    </xf>
    <xf numFmtId="0" fontId="64" fillId="0" borderId="182" xfId="3" applyFont="1" applyBorder="1" applyAlignment="1">
      <alignment horizontal="left" vertical="center" wrapText="1" indent="1"/>
    </xf>
    <xf numFmtId="0" fontId="64" fillId="0" borderId="165" xfId="3" applyFont="1" applyBorder="1" applyAlignment="1">
      <alignment horizontal="left" vertical="center" wrapText="1" indent="1"/>
    </xf>
    <xf numFmtId="0" fontId="64" fillId="0" borderId="166" xfId="3" applyFont="1" applyBorder="1" applyAlignment="1">
      <alignment horizontal="left" vertical="center" wrapText="1" indent="1"/>
    </xf>
    <xf numFmtId="0" fontId="64" fillId="0" borderId="1" xfId="3" applyFont="1" applyBorder="1" applyAlignment="1">
      <alignment horizontal="left" vertical="center" wrapText="1" indent="1"/>
    </xf>
    <xf numFmtId="0" fontId="64" fillId="0" borderId="0" xfId="3" applyFont="1" applyAlignment="1">
      <alignment horizontal="left" vertical="center" wrapText="1" indent="1"/>
    </xf>
    <xf numFmtId="0" fontId="64" fillId="0" borderId="174" xfId="3" applyFont="1" applyBorder="1" applyAlignment="1">
      <alignment horizontal="left" vertical="center" wrapText="1" indent="1"/>
    </xf>
    <xf numFmtId="0" fontId="64" fillId="0" borderId="4" xfId="3" applyFont="1" applyBorder="1" applyAlignment="1">
      <alignment horizontal="left" vertical="center" wrapText="1" indent="1"/>
    </xf>
    <xf numFmtId="0" fontId="64" fillId="0" borderId="5" xfId="3" applyFont="1" applyBorder="1" applyAlignment="1">
      <alignment horizontal="left" vertical="center" wrapText="1" indent="1"/>
    </xf>
    <xf numFmtId="0" fontId="64" fillId="0" borderId="183" xfId="3" applyFont="1" applyBorder="1" applyAlignment="1">
      <alignment horizontal="left" vertical="center" wrapText="1" indent="1"/>
    </xf>
    <xf numFmtId="0" fontId="21" fillId="0" borderId="152" xfId="3" applyFont="1" applyBorder="1" applyAlignment="1">
      <alignment horizontal="center" vertical="center" shrinkToFit="1"/>
    </xf>
    <xf numFmtId="0" fontId="32" fillId="0" borderId="0" xfId="3" applyFont="1" applyAlignment="1">
      <alignment horizontal="center" vertical="center"/>
    </xf>
    <xf numFmtId="0" fontId="16" fillId="4" borderId="6" xfId="3" applyFont="1" applyFill="1" applyBorder="1" applyAlignment="1">
      <alignment horizontal="center" vertical="center"/>
    </xf>
    <xf numFmtId="0" fontId="16" fillId="4" borderId="23" xfId="3" applyFont="1" applyFill="1" applyBorder="1" applyAlignment="1">
      <alignment horizontal="center" vertical="center"/>
    </xf>
    <xf numFmtId="0" fontId="16" fillId="4" borderId="24" xfId="3" applyFont="1" applyFill="1" applyBorder="1" applyAlignment="1">
      <alignment horizontal="center" vertical="center"/>
    </xf>
    <xf numFmtId="0" fontId="16" fillId="4" borderId="20" xfId="3" applyFont="1" applyFill="1" applyBorder="1" applyAlignment="1">
      <alignment horizontal="center" vertical="center"/>
    </xf>
    <xf numFmtId="0" fontId="33" fillId="4" borderId="6" xfId="3" applyFont="1" applyFill="1" applyBorder="1" applyAlignment="1">
      <alignment horizontal="center" vertical="center" wrapText="1"/>
    </xf>
    <xf numFmtId="0" fontId="33" fillId="4" borderId="6" xfId="3" applyFont="1" applyFill="1" applyBorder="1" applyAlignment="1">
      <alignment horizontal="center" vertical="center"/>
    </xf>
    <xf numFmtId="0" fontId="33" fillId="4" borderId="23" xfId="3" applyFont="1" applyFill="1" applyBorder="1" applyAlignment="1">
      <alignment horizontal="center" vertical="center" wrapText="1"/>
    </xf>
    <xf numFmtId="0" fontId="33" fillId="4" borderId="20" xfId="3" applyFont="1" applyFill="1" applyBorder="1" applyAlignment="1">
      <alignment horizontal="center" vertical="center"/>
    </xf>
    <xf numFmtId="0" fontId="100" fillId="0" borderId="0" xfId="0" applyFont="1" applyAlignment="1">
      <alignment horizontal="center" vertical="center"/>
    </xf>
    <xf numFmtId="0" fontId="110" fillId="0" borderId="173" xfId="0" applyFont="1" applyBorder="1" applyAlignment="1">
      <alignment horizontal="center" vertical="center" wrapText="1"/>
    </xf>
    <xf numFmtId="0" fontId="110" fillId="0" borderId="0" xfId="0" applyFont="1" applyAlignment="1">
      <alignment horizontal="center" vertical="center" wrapText="1"/>
    </xf>
    <xf numFmtId="0" fontId="2" fillId="0" borderId="8" xfId="0" applyFont="1" applyBorder="1" applyAlignment="1">
      <alignment vertical="center" wrapText="1"/>
    </xf>
    <xf numFmtId="0" fontId="2" fillId="0" borderId="7" xfId="0" applyFont="1" applyBorder="1" applyAlignment="1">
      <alignment vertical="center" wrapText="1"/>
    </xf>
    <xf numFmtId="0" fontId="2" fillId="0" borderId="9"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3" xfId="0" applyFont="1" applyBorder="1" applyAlignment="1">
      <alignment vertical="center" wrapText="1"/>
    </xf>
    <xf numFmtId="0" fontId="21" fillId="0" borderId="160" xfId="0" applyFont="1" applyBorder="1" applyAlignment="1">
      <alignment horizontal="center" vertical="center"/>
    </xf>
    <xf numFmtId="0" fontId="16" fillId="4" borderId="52" xfId="3" applyFont="1" applyFill="1" applyBorder="1" applyAlignment="1">
      <alignment horizontal="center" vertical="center" wrapText="1"/>
    </xf>
    <xf numFmtId="0" fontId="16" fillId="4" borderId="53" xfId="3" applyFont="1" applyFill="1" applyBorder="1" applyAlignment="1">
      <alignment horizontal="center" vertical="center" wrapText="1"/>
    </xf>
    <xf numFmtId="0" fontId="16" fillId="4" borderId="54" xfId="3" applyFont="1" applyFill="1" applyBorder="1" applyAlignment="1">
      <alignment horizontal="center" vertical="center" wrapText="1"/>
    </xf>
    <xf numFmtId="0" fontId="104" fillId="0" borderId="8" xfId="3" applyFont="1" applyBorder="1" applyAlignment="1">
      <alignment horizontal="center" vertical="center" wrapText="1"/>
    </xf>
    <xf numFmtId="0" fontId="21" fillId="0" borderId="170" xfId="0" applyFont="1" applyBorder="1" applyAlignment="1">
      <alignment horizontal="center" vertical="center"/>
    </xf>
    <xf numFmtId="0" fontId="21" fillId="0" borderId="179" xfId="0" applyFont="1" applyBorder="1" applyAlignment="1">
      <alignment horizontal="center" vertical="center" shrinkToFit="1"/>
    </xf>
    <xf numFmtId="0" fontId="21" fillId="0" borderId="180" xfId="0" applyFont="1" applyBorder="1" applyAlignment="1">
      <alignment horizontal="center" vertical="center" shrinkToFit="1"/>
    </xf>
    <xf numFmtId="0" fontId="21" fillId="0" borderId="181" xfId="0" applyFont="1" applyBorder="1" applyAlignment="1">
      <alignment horizontal="center" vertical="center" shrinkToFit="1"/>
    </xf>
    <xf numFmtId="0" fontId="21" fillId="0" borderId="171" xfId="0" applyFont="1" applyBorder="1" applyAlignment="1">
      <alignment horizontal="center" vertical="center" shrinkToFit="1"/>
    </xf>
    <xf numFmtId="0" fontId="21" fillId="0" borderId="184" xfId="0" applyFont="1" applyBorder="1" applyAlignment="1">
      <alignment horizontal="center" vertical="center" shrinkToFit="1"/>
    </xf>
    <xf numFmtId="0" fontId="21" fillId="0" borderId="172" xfId="0" applyFont="1" applyBorder="1" applyAlignment="1">
      <alignment horizontal="center" vertical="center" shrinkToFit="1"/>
    </xf>
    <xf numFmtId="0" fontId="21" fillId="0" borderId="159" xfId="0" applyFont="1" applyBorder="1" applyAlignment="1">
      <alignment horizontal="center" vertical="center"/>
    </xf>
    <xf numFmtId="0" fontId="21" fillId="0" borderId="176" xfId="0" applyFont="1" applyBorder="1" applyAlignment="1">
      <alignment horizontal="center" vertical="center" shrinkToFit="1"/>
    </xf>
    <xf numFmtId="0" fontId="21" fillId="0" borderId="177" xfId="0" applyFont="1" applyBorder="1" applyAlignment="1">
      <alignment horizontal="center" vertical="center" shrinkToFit="1"/>
    </xf>
    <xf numFmtId="0" fontId="21" fillId="0" borderId="178" xfId="0" applyFont="1" applyBorder="1" applyAlignment="1">
      <alignment horizontal="center" vertical="center" shrinkToFit="1"/>
    </xf>
    <xf numFmtId="0" fontId="32" fillId="0" borderId="0" xfId="0" applyFont="1" applyAlignment="1">
      <alignment horizontal="center" vertical="center"/>
    </xf>
    <xf numFmtId="0" fontId="103" fillId="0" borderId="35" xfId="3" applyFont="1" applyBorder="1" applyAlignment="1">
      <alignment horizontal="center" vertical="center" wrapText="1"/>
    </xf>
    <xf numFmtId="0" fontId="100" fillId="0" borderId="87" xfId="0" applyFont="1" applyBorder="1" applyAlignment="1">
      <alignment horizontal="left" vertical="center" wrapText="1" indent="1"/>
    </xf>
    <xf numFmtId="0" fontId="100" fillId="0" borderId="87" xfId="0" applyFont="1" applyBorder="1" applyAlignment="1">
      <alignment horizontal="center" vertical="center" wrapText="1"/>
    </xf>
    <xf numFmtId="0" fontId="21" fillId="0" borderId="164" xfId="3" applyFont="1" applyBorder="1" applyAlignment="1">
      <alignment horizontal="center" vertical="center" wrapText="1"/>
    </xf>
    <xf numFmtId="0" fontId="21" fillId="0" borderId="165" xfId="3" applyFont="1" applyBorder="1" applyAlignment="1">
      <alignment horizontal="center" vertical="center" wrapText="1"/>
    </xf>
    <xf numFmtId="0" fontId="21" fillId="0" borderId="166" xfId="3" applyFont="1" applyBorder="1" applyAlignment="1">
      <alignment horizontal="center" vertical="center" wrapText="1"/>
    </xf>
    <xf numFmtId="0" fontId="21" fillId="0" borderId="167" xfId="3" applyFont="1" applyBorder="1" applyAlignment="1">
      <alignment horizontal="center" vertical="center" wrapText="1"/>
    </xf>
    <xf numFmtId="0" fontId="21" fillId="0" borderId="168" xfId="3" applyFont="1" applyBorder="1" applyAlignment="1">
      <alignment horizontal="center" vertical="center" wrapText="1"/>
    </xf>
    <xf numFmtId="0" fontId="21" fillId="0" borderId="169" xfId="3" applyFont="1" applyBorder="1" applyAlignment="1">
      <alignment horizontal="center" vertical="center" wrapText="1"/>
    </xf>
    <xf numFmtId="0" fontId="21" fillId="0" borderId="325" xfId="3" applyFont="1" applyBorder="1" applyAlignment="1">
      <alignment horizontal="center" vertical="center" wrapText="1"/>
    </xf>
    <xf numFmtId="0" fontId="21" fillId="0" borderId="326" xfId="3" applyFont="1" applyBorder="1" applyAlignment="1">
      <alignment horizontal="center" vertical="center" wrapText="1"/>
    </xf>
    <xf numFmtId="0" fontId="21" fillId="0" borderId="327" xfId="3" applyFont="1" applyBorder="1" applyAlignment="1">
      <alignment horizontal="center" vertical="center" wrapText="1"/>
    </xf>
    <xf numFmtId="0" fontId="91" fillId="4" borderId="164" xfId="3" applyFont="1" applyFill="1" applyBorder="1" applyAlignment="1">
      <alignment horizontal="center" vertical="center" wrapText="1"/>
    </xf>
    <xf numFmtId="0" fontId="91" fillId="4" borderId="165" xfId="3" applyFont="1" applyFill="1" applyBorder="1" applyAlignment="1">
      <alignment horizontal="center" vertical="center" wrapText="1"/>
    </xf>
    <xf numFmtId="0" fontId="91" fillId="4" borderId="166" xfId="3" applyFont="1" applyFill="1" applyBorder="1" applyAlignment="1">
      <alignment horizontal="center" vertical="center" wrapText="1"/>
    </xf>
    <xf numFmtId="0" fontId="91" fillId="4" borderId="167" xfId="3" applyFont="1" applyFill="1" applyBorder="1" applyAlignment="1">
      <alignment horizontal="center" vertical="center" wrapText="1"/>
    </xf>
    <xf numFmtId="0" fontId="91" fillId="4" borderId="168" xfId="3" applyFont="1" applyFill="1" applyBorder="1" applyAlignment="1">
      <alignment horizontal="center" vertical="center" wrapText="1"/>
    </xf>
    <xf numFmtId="0" fontId="91" fillId="4" borderId="169" xfId="3" applyFont="1" applyFill="1" applyBorder="1" applyAlignment="1">
      <alignment horizontal="center" vertical="center" wrapText="1"/>
    </xf>
    <xf numFmtId="0" fontId="91" fillId="4" borderId="325" xfId="3" applyFont="1" applyFill="1" applyBorder="1" applyAlignment="1">
      <alignment horizontal="center" vertical="center" wrapText="1"/>
    </xf>
    <xf numFmtId="0" fontId="91" fillId="4" borderId="326" xfId="3" applyFont="1" applyFill="1" applyBorder="1" applyAlignment="1">
      <alignment horizontal="center" vertical="center" wrapText="1"/>
    </xf>
    <xf numFmtId="0" fontId="91" fillId="4" borderId="327" xfId="3" applyFont="1" applyFill="1" applyBorder="1" applyAlignment="1">
      <alignment horizontal="center" vertical="center" wrapText="1"/>
    </xf>
    <xf numFmtId="0" fontId="4" fillId="0" borderId="8" xfId="3" applyFont="1" applyBorder="1" applyAlignment="1">
      <alignment horizontal="center" vertical="center" wrapText="1"/>
    </xf>
    <xf numFmtId="0" fontId="4" fillId="0" borderId="7" xfId="3" applyFont="1" applyBorder="1" applyAlignment="1">
      <alignment horizontal="center" vertical="center" wrapText="1"/>
    </xf>
    <xf numFmtId="0" fontId="4" fillId="0" borderId="1" xfId="3" applyFont="1" applyBorder="1" applyAlignment="1">
      <alignment horizontal="center" vertical="center" wrapText="1"/>
    </xf>
    <xf numFmtId="0" fontId="4" fillId="0" borderId="0" xfId="3" applyFont="1" applyBorder="1" applyAlignment="1">
      <alignment horizontal="center" vertical="center" wrapText="1"/>
    </xf>
    <xf numFmtId="0" fontId="4" fillId="0" borderId="9" xfId="3" applyFont="1" applyBorder="1" applyAlignment="1">
      <alignment horizontal="center" vertical="center" wrapText="1"/>
    </xf>
    <xf numFmtId="0" fontId="4" fillId="0" borderId="2" xfId="3" applyFont="1" applyBorder="1" applyAlignment="1">
      <alignment horizontal="center" vertical="center" wrapText="1"/>
    </xf>
    <xf numFmtId="0" fontId="4" fillId="0" borderId="4" xfId="3" applyFont="1" applyBorder="1" applyAlignment="1">
      <alignment horizontal="center" vertical="center" wrapText="1"/>
    </xf>
    <xf numFmtId="0" fontId="4" fillId="0" borderId="5" xfId="3" applyFont="1" applyBorder="1" applyAlignment="1">
      <alignment horizontal="center" vertical="center" wrapText="1"/>
    </xf>
    <xf numFmtId="0" fontId="4" fillId="0" borderId="0" xfId="3" applyFont="1" applyAlignment="1">
      <alignment horizontal="center" vertical="center" wrapText="1"/>
    </xf>
    <xf numFmtId="0" fontId="4" fillId="0" borderId="3" xfId="3" applyFont="1" applyBorder="1" applyAlignment="1">
      <alignment horizontal="center" vertical="center" wrapText="1"/>
    </xf>
    <xf numFmtId="0" fontId="66" fillId="2" borderId="6" xfId="0" applyFont="1" applyFill="1" applyBorder="1" applyAlignment="1">
      <alignment horizontal="center" vertical="center" wrapText="1"/>
    </xf>
    <xf numFmtId="0" fontId="100" fillId="0" borderId="8" xfId="0" applyFont="1" applyBorder="1" applyAlignment="1">
      <alignment horizontal="center" vertical="center" wrapText="1"/>
    </xf>
    <xf numFmtId="0" fontId="64" fillId="0" borderId="8" xfId="0" applyFont="1" applyBorder="1" applyAlignment="1">
      <alignment horizontal="left" vertical="center" wrapText="1"/>
    </xf>
    <xf numFmtId="0" fontId="64" fillId="0" borderId="9" xfId="0" applyFont="1" applyBorder="1" applyAlignment="1">
      <alignment horizontal="left" vertical="center" wrapText="1"/>
    </xf>
    <xf numFmtId="0" fontId="64" fillId="0" borderId="4" xfId="0" applyFont="1" applyBorder="1" applyAlignment="1">
      <alignment horizontal="left" vertical="center" wrapText="1"/>
    </xf>
    <xf numFmtId="0" fontId="64" fillId="0" borderId="5" xfId="0" applyFont="1" applyBorder="1" applyAlignment="1">
      <alignment horizontal="left" vertical="center" wrapText="1"/>
    </xf>
    <xf numFmtId="0" fontId="64" fillId="0" borderId="3" xfId="0" applyFont="1" applyBorder="1" applyAlignment="1">
      <alignment horizontal="left" vertical="center" wrapText="1"/>
    </xf>
    <xf numFmtId="0" fontId="2" fillId="0" borderId="119" xfId="0" applyFont="1" applyBorder="1" applyAlignment="1">
      <alignment horizontal="left" vertical="center" wrapText="1"/>
    </xf>
    <xf numFmtId="0" fontId="16" fillId="2" borderId="149" xfId="0" applyFont="1" applyFill="1" applyBorder="1" applyAlignment="1">
      <alignment horizontal="center" vertical="center" wrapText="1"/>
    </xf>
    <xf numFmtId="0" fontId="16" fillId="2" borderId="150" xfId="0" applyFont="1" applyFill="1" applyBorder="1" applyAlignment="1">
      <alignment horizontal="center" vertical="center" wrapText="1"/>
    </xf>
    <xf numFmtId="0" fontId="16" fillId="2" borderId="151" xfId="0" applyFont="1" applyFill="1" applyBorder="1" applyAlignment="1">
      <alignment horizontal="center" vertical="center" wrapText="1"/>
    </xf>
    <xf numFmtId="0" fontId="66" fillId="4" borderId="152" xfId="0" applyFont="1" applyFill="1" applyBorder="1" applyAlignment="1">
      <alignment horizontal="center" vertical="center" wrapText="1"/>
    </xf>
    <xf numFmtId="41" fontId="21" fillId="0" borderId="161" xfId="4" applyFont="1" applyBorder="1" applyAlignment="1">
      <alignment horizontal="center" vertical="center"/>
    </xf>
    <xf numFmtId="41" fontId="21" fillId="0" borderId="162" xfId="4" applyFont="1" applyBorder="1" applyAlignment="1">
      <alignment horizontal="center" vertical="center"/>
    </xf>
    <xf numFmtId="41" fontId="21" fillId="0" borderId="163" xfId="4" applyFont="1" applyBorder="1" applyAlignment="1">
      <alignment horizontal="center" vertical="center"/>
    </xf>
    <xf numFmtId="41" fontId="21" fillId="0" borderId="179" xfId="4" applyFont="1" applyBorder="1" applyAlignment="1">
      <alignment horizontal="center" vertical="center"/>
    </xf>
    <xf numFmtId="41" fontId="21" fillId="0" borderId="180" xfId="4" applyFont="1" applyBorder="1" applyAlignment="1">
      <alignment horizontal="center" vertical="center"/>
    </xf>
    <xf numFmtId="41" fontId="21" fillId="0" borderId="181" xfId="4" applyFont="1" applyBorder="1" applyAlignment="1">
      <alignment horizontal="center" vertical="center"/>
    </xf>
    <xf numFmtId="176" fontId="21" fillId="0" borderId="179" xfId="0" applyNumberFormat="1" applyFont="1" applyBorder="1" applyAlignment="1">
      <alignment horizontal="center" vertical="center"/>
    </xf>
    <xf numFmtId="176" fontId="21" fillId="0" borderId="180" xfId="0" applyNumberFormat="1" applyFont="1" applyBorder="1" applyAlignment="1">
      <alignment horizontal="center" vertical="center"/>
    </xf>
    <xf numFmtId="176" fontId="21" fillId="0" borderId="181" xfId="0" applyNumberFormat="1" applyFont="1" applyBorder="1" applyAlignment="1">
      <alignment horizontal="center" vertical="center"/>
    </xf>
    <xf numFmtId="9" fontId="64" fillId="0" borderId="171" xfId="1" applyFont="1" applyFill="1" applyBorder="1" applyAlignment="1">
      <alignment horizontal="center" vertical="center"/>
    </xf>
    <xf numFmtId="9" fontId="64" fillId="0" borderId="184" xfId="1" applyFont="1" applyFill="1" applyBorder="1" applyAlignment="1">
      <alignment horizontal="center" vertical="center"/>
    </xf>
    <xf numFmtId="9" fontId="64" fillId="0" borderId="172" xfId="1" applyFont="1" applyFill="1" applyBorder="1" applyAlignment="1">
      <alignment horizontal="center" vertical="center"/>
    </xf>
    <xf numFmtId="0" fontId="64" fillId="0" borderId="8" xfId="0" applyFont="1" applyBorder="1" applyAlignment="1">
      <alignment vertical="center" wrapText="1"/>
    </xf>
    <xf numFmtId="0" fontId="64" fillId="0" borderId="7" xfId="0" applyFont="1" applyBorder="1" applyAlignment="1">
      <alignment vertical="center" wrapText="1"/>
    </xf>
    <xf numFmtId="0" fontId="64" fillId="0" borderId="9" xfId="0" applyFont="1" applyBorder="1" applyAlignment="1">
      <alignment vertical="center" wrapText="1"/>
    </xf>
    <xf numFmtId="0" fontId="64" fillId="0" borderId="4" xfId="0" applyFont="1" applyBorder="1" applyAlignment="1">
      <alignment vertical="center" wrapText="1"/>
    </xf>
    <xf numFmtId="0" fontId="64" fillId="0" borderId="5" xfId="0" applyFont="1" applyBorder="1" applyAlignment="1">
      <alignment vertical="center" wrapText="1"/>
    </xf>
    <xf numFmtId="0" fontId="64" fillId="0" borderId="3" xfId="0" applyFont="1" applyBorder="1" applyAlignment="1">
      <alignment vertical="center" wrapText="1"/>
    </xf>
    <xf numFmtId="0" fontId="2" fillId="0" borderId="144" xfId="0" applyFont="1" applyBorder="1" applyAlignment="1">
      <alignment horizontal="center" vertical="center" wrapText="1"/>
    </xf>
    <xf numFmtId="0" fontId="14" fillId="0" borderId="0" xfId="0" applyFont="1" applyAlignment="1">
      <alignment horizontal="center" vertical="center"/>
    </xf>
    <xf numFmtId="0" fontId="2" fillId="0" borderId="146" xfId="0" applyFont="1" applyBorder="1" applyAlignment="1">
      <alignment horizontal="center" vertical="center" wrapText="1"/>
    </xf>
    <xf numFmtId="0" fontId="2" fillId="0" borderId="147" xfId="0" applyFont="1" applyBorder="1" applyAlignment="1">
      <alignment horizontal="center" vertical="center" wrapText="1"/>
    </xf>
    <xf numFmtId="0" fontId="2" fillId="0" borderId="87" xfId="0" applyFont="1" applyBorder="1" applyAlignment="1">
      <alignment horizontal="center" vertical="center" wrapText="1"/>
    </xf>
    <xf numFmtId="0" fontId="2" fillId="0" borderId="145" xfId="0" applyFont="1" applyBorder="1" applyAlignment="1">
      <alignment horizontal="left" vertical="center" wrapText="1"/>
    </xf>
    <xf numFmtId="0" fontId="2" fillId="0" borderId="145" xfId="0" applyFont="1" applyBorder="1" applyAlignment="1">
      <alignment horizontal="center" vertical="center" wrapText="1"/>
    </xf>
    <xf numFmtId="0" fontId="2" fillId="3" borderId="52" xfId="0" applyFont="1" applyFill="1" applyBorder="1" applyAlignment="1">
      <alignment horizontal="center" vertical="center" wrapText="1"/>
    </xf>
    <xf numFmtId="0" fontId="2" fillId="3" borderId="54"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20" fillId="0" borderId="0" xfId="0" applyFont="1" applyAlignment="1">
      <alignment horizontal="left" vertical="center"/>
    </xf>
    <xf numFmtId="0" fontId="2" fillId="3" borderId="6" xfId="0" applyFont="1" applyFill="1" applyBorder="1" applyAlignment="1">
      <alignment horizontal="center" vertical="center" wrapText="1"/>
    </xf>
    <xf numFmtId="0" fontId="64" fillId="0" borderId="188" xfId="0" applyFont="1" applyBorder="1" applyAlignment="1">
      <alignment horizontal="left" vertical="center" wrapText="1"/>
    </xf>
    <xf numFmtId="0" fontId="64" fillId="0" borderId="183" xfId="0" applyFont="1" applyBorder="1" applyAlignment="1">
      <alignment horizontal="left" vertical="center" wrapText="1"/>
    </xf>
    <xf numFmtId="0" fontId="64" fillId="0" borderId="230" xfId="0" applyFont="1" applyBorder="1" applyAlignment="1">
      <alignment horizontal="left" vertical="center" wrapText="1"/>
    </xf>
    <xf numFmtId="0" fontId="64" fillId="0" borderId="168" xfId="0" applyFont="1" applyBorder="1" applyAlignment="1">
      <alignment horizontal="left" vertical="center" wrapText="1"/>
    </xf>
    <xf numFmtId="0" fontId="64" fillId="0" borderId="169" xfId="0" applyFont="1" applyBorder="1" applyAlignment="1">
      <alignment horizontal="left" vertical="center" wrapText="1"/>
    </xf>
    <xf numFmtId="0" fontId="21" fillId="0" borderId="8" xfId="0" applyFont="1" applyBorder="1" applyAlignment="1">
      <alignment horizontal="left" vertical="center" wrapText="1" indent="1"/>
    </xf>
    <xf numFmtId="0" fontId="21" fillId="0" borderId="7" xfId="0" applyFont="1" applyBorder="1" applyAlignment="1">
      <alignment horizontal="left" vertical="center" wrapText="1" indent="1"/>
    </xf>
    <xf numFmtId="0" fontId="21" fillId="0" borderId="9" xfId="0" applyFont="1" applyBorder="1" applyAlignment="1">
      <alignment horizontal="left" vertical="center" wrapText="1" indent="1"/>
    </xf>
    <xf numFmtId="0" fontId="21" fillId="0" borderId="1" xfId="0" applyFont="1" applyBorder="1" applyAlignment="1">
      <alignment horizontal="left" vertical="center" wrapText="1" indent="1"/>
    </xf>
    <xf numFmtId="0" fontId="21" fillId="0" borderId="0" xfId="0" applyFont="1" applyAlignment="1">
      <alignment horizontal="left" vertical="center" wrapText="1" indent="1"/>
    </xf>
    <xf numFmtId="0" fontId="21" fillId="0" borderId="2" xfId="0" applyFont="1" applyBorder="1" applyAlignment="1">
      <alignment horizontal="left" vertical="center" wrapText="1" indent="1"/>
    </xf>
    <xf numFmtId="0" fontId="21" fillId="0" borderId="4" xfId="0" applyFont="1" applyBorder="1" applyAlignment="1">
      <alignment horizontal="left" vertical="center" wrapText="1" indent="1"/>
    </xf>
    <xf numFmtId="0" fontId="21" fillId="0" borderId="5" xfId="0" applyFont="1" applyBorder="1" applyAlignment="1">
      <alignment horizontal="left" vertical="center" wrapText="1" indent="1"/>
    </xf>
    <xf numFmtId="0" fontId="21" fillId="0" borderId="3" xfId="0" applyFont="1" applyBorder="1" applyAlignment="1">
      <alignment horizontal="left" vertical="center" wrapText="1" indent="1"/>
    </xf>
    <xf numFmtId="0" fontId="21" fillId="0" borderId="6" xfId="0" applyFont="1" applyBorder="1" applyAlignment="1">
      <alignment horizontal="center" vertical="center" wrapText="1"/>
    </xf>
    <xf numFmtId="0" fontId="21" fillId="0" borderId="152" xfId="0" applyFont="1" applyBorder="1" applyAlignment="1">
      <alignment horizontal="center" vertical="center" shrinkToFit="1"/>
    </xf>
    <xf numFmtId="0" fontId="57" fillId="0" borderId="6" xfId="0" applyFont="1" applyBorder="1" applyAlignment="1">
      <alignment horizontal="center" vertical="center" wrapText="1"/>
    </xf>
    <xf numFmtId="0" fontId="33" fillId="2" borderId="6" xfId="0" applyFont="1" applyFill="1" applyBorder="1" applyAlignment="1">
      <alignment horizontal="center" vertical="center" wrapText="1"/>
    </xf>
    <xf numFmtId="0" fontId="2" fillId="0" borderId="153" xfId="3" applyFont="1" applyBorder="1" applyAlignment="1">
      <alignment horizontal="center" vertical="center"/>
    </xf>
    <xf numFmtId="0" fontId="2" fillId="0" borderId="7" xfId="3" applyFont="1" applyBorder="1" applyAlignment="1">
      <alignment horizontal="center" vertical="center"/>
    </xf>
    <xf numFmtId="0" fontId="2" fillId="0" borderId="9" xfId="3" applyFont="1" applyBorder="1" applyAlignment="1">
      <alignment horizontal="center" vertical="center"/>
    </xf>
    <xf numFmtId="0" fontId="2" fillId="0" borderId="154" xfId="3" applyFont="1" applyBorder="1" applyAlignment="1">
      <alignment horizontal="center" vertical="center"/>
    </xf>
    <xf numFmtId="0" fontId="2" fillId="0" borderId="5" xfId="3" applyFont="1" applyBorder="1" applyAlignment="1">
      <alignment horizontal="center" vertical="center"/>
    </xf>
    <xf numFmtId="0" fontId="2" fillId="0" borderId="3" xfId="3" applyFont="1" applyBorder="1" applyAlignment="1">
      <alignment horizontal="center" vertical="center"/>
    </xf>
    <xf numFmtId="0" fontId="2" fillId="0" borderId="23" xfId="3" applyFont="1" applyBorder="1" applyAlignment="1">
      <alignment horizontal="center" vertical="center"/>
    </xf>
    <xf numFmtId="0" fontId="2" fillId="0" borderId="20" xfId="3" applyFont="1" applyBorder="1" applyAlignment="1">
      <alignment horizontal="center" vertical="center"/>
    </xf>
    <xf numFmtId="0" fontId="21" fillId="0" borderId="159" xfId="3" applyFont="1" applyBorder="1" applyAlignment="1">
      <alignment horizontal="center" vertical="center"/>
    </xf>
    <xf numFmtId="0" fontId="21" fillId="0" borderId="175" xfId="3" applyFont="1" applyBorder="1" applyAlignment="1">
      <alignment horizontal="center" vertical="center"/>
    </xf>
    <xf numFmtId="0" fontId="21" fillId="0" borderId="24" xfId="3" applyFont="1" applyBorder="1" applyAlignment="1">
      <alignment horizontal="center" vertical="center"/>
    </xf>
    <xf numFmtId="0" fontId="21" fillId="0" borderId="20" xfId="3" applyFont="1" applyBorder="1" applyAlignment="1">
      <alignment horizontal="center" vertical="center"/>
    </xf>
    <xf numFmtId="0" fontId="2" fillId="0" borderId="6" xfId="3" applyFont="1" applyBorder="1" applyAlignment="1">
      <alignment horizontal="center" vertical="center"/>
    </xf>
    <xf numFmtId="0" fontId="2" fillId="0" borderId="207" xfId="3" applyFont="1" applyBorder="1" applyAlignment="1">
      <alignment horizontal="center" vertical="center"/>
    </xf>
    <xf numFmtId="0" fontId="35" fillId="0" borderId="0" xfId="0" applyFont="1" applyAlignment="1">
      <alignment horizontal="center" vertical="center"/>
    </xf>
    <xf numFmtId="0" fontId="16" fillId="2" borderId="87" xfId="0" applyFont="1" applyFill="1" applyBorder="1" applyAlignment="1">
      <alignment horizontal="center" vertical="center" wrapText="1"/>
    </xf>
    <xf numFmtId="0" fontId="21" fillId="0" borderId="164" xfId="0" applyFont="1" applyBorder="1" applyAlignment="1">
      <alignment horizontal="center" vertical="center" wrapText="1"/>
    </xf>
    <xf numFmtId="0" fontId="21" fillId="0" borderId="165" xfId="0" applyFont="1" applyBorder="1" applyAlignment="1">
      <alignment horizontal="center" vertical="center" wrapText="1"/>
    </xf>
    <xf numFmtId="0" fontId="21" fillId="0" borderId="166" xfId="0" applyFont="1" applyBorder="1" applyAlignment="1">
      <alignment horizontal="center" vertical="center" wrapText="1"/>
    </xf>
    <xf numFmtId="0" fontId="16" fillId="2" borderId="201" xfId="0" applyFont="1" applyFill="1" applyBorder="1" applyAlignment="1">
      <alignment horizontal="center" vertical="center"/>
    </xf>
    <xf numFmtId="0" fontId="16" fillId="2" borderId="202" xfId="0" applyFont="1" applyFill="1" applyBorder="1" applyAlignment="1">
      <alignment horizontal="center" vertical="center"/>
    </xf>
    <xf numFmtId="0" fontId="16" fillId="2" borderId="207" xfId="0" applyFont="1" applyFill="1" applyBorder="1" applyAlignment="1">
      <alignment horizontal="center" vertical="center"/>
    </xf>
    <xf numFmtId="0" fontId="33" fillId="2" borderId="23"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0" xfId="0" applyFont="1" applyFill="1" applyBorder="1" applyAlignment="1">
      <alignment horizontal="center" vertical="center"/>
    </xf>
    <xf numFmtId="0" fontId="16" fillId="2" borderId="200" xfId="0" applyFont="1" applyFill="1" applyBorder="1" applyAlignment="1">
      <alignment horizontal="center" vertical="center"/>
    </xf>
    <xf numFmtId="0" fontId="16" fillId="2" borderId="203" xfId="0" applyFont="1" applyFill="1" applyBorder="1" applyAlignment="1">
      <alignment horizontal="center" vertical="center"/>
    </xf>
    <xf numFmtId="0" fontId="33" fillId="2" borderId="6" xfId="0" applyFont="1" applyFill="1" applyBorder="1" applyAlignment="1">
      <alignment horizontal="center" vertical="center"/>
    </xf>
    <xf numFmtId="0" fontId="21" fillId="0" borderId="23" xfId="0" applyFont="1" applyBorder="1" applyAlignment="1">
      <alignment horizontal="center" vertical="center"/>
    </xf>
    <xf numFmtId="0" fontId="21" fillId="0" borderId="20" xfId="0" applyFont="1" applyBorder="1" applyAlignment="1">
      <alignment horizontal="center" vertical="center"/>
    </xf>
    <xf numFmtId="0" fontId="21" fillId="0" borderId="24" xfId="0" applyFont="1" applyBorder="1" applyAlignment="1">
      <alignment horizontal="center" vertical="center"/>
    </xf>
    <xf numFmtId="0" fontId="2" fillId="0" borderId="207" xfId="0" applyFont="1" applyBorder="1" applyAlignment="1">
      <alignment horizontal="center" vertical="center"/>
    </xf>
    <xf numFmtId="0" fontId="21" fillId="0" borderId="175" xfId="0" applyFont="1" applyBorder="1" applyAlignment="1">
      <alignment horizontal="center" vertical="center"/>
    </xf>
    <xf numFmtId="0" fontId="2" fillId="0" borderId="207" xfId="0" applyFont="1" applyBorder="1" applyAlignment="1">
      <alignment horizontal="center" vertical="center" wrapText="1"/>
    </xf>
    <xf numFmtId="0" fontId="2" fillId="0" borderId="212" xfId="0" applyFont="1" applyBorder="1" applyAlignment="1">
      <alignment horizontal="center" vertical="center" wrapText="1"/>
    </xf>
    <xf numFmtId="0" fontId="2" fillId="0" borderId="88" xfId="0" applyFont="1" applyBorder="1" applyAlignment="1">
      <alignment horizontal="center" vertical="center" wrapText="1"/>
    </xf>
    <xf numFmtId="0" fontId="2" fillId="0" borderId="213" xfId="0" applyFont="1" applyBorder="1" applyAlignment="1">
      <alignment horizontal="center" vertical="center" wrapText="1"/>
    </xf>
    <xf numFmtId="0" fontId="2" fillId="0" borderId="91" xfId="0" applyFont="1" applyBorder="1" applyAlignment="1">
      <alignment horizontal="center" vertical="center" wrapText="1"/>
    </xf>
    <xf numFmtId="0" fontId="2" fillId="0" borderId="215" xfId="0" applyFont="1" applyBorder="1" applyAlignment="1">
      <alignment horizontal="center" vertical="center" wrapText="1"/>
    </xf>
    <xf numFmtId="0" fontId="2" fillId="0" borderId="216" xfId="0" applyFont="1" applyBorder="1" applyAlignment="1">
      <alignment horizontal="center" vertical="center" wrapText="1"/>
    </xf>
    <xf numFmtId="0" fontId="21" fillId="0" borderId="8" xfId="3" applyFont="1" applyBorder="1" applyAlignment="1">
      <alignment horizontal="left" vertical="center" wrapText="1" indent="1"/>
    </xf>
    <xf numFmtId="0" fontId="21" fillId="0" borderId="188" xfId="3" applyFont="1" applyBorder="1" applyAlignment="1">
      <alignment horizontal="left" vertical="center" wrapText="1" indent="1"/>
    </xf>
    <xf numFmtId="0" fontId="21" fillId="0" borderId="1" xfId="3" applyFont="1" applyBorder="1" applyAlignment="1">
      <alignment horizontal="left" vertical="center" wrapText="1" indent="1"/>
    </xf>
    <xf numFmtId="0" fontId="21" fillId="0" borderId="0" xfId="3" applyFont="1" applyAlignment="1">
      <alignment horizontal="left" vertical="center" wrapText="1" indent="1"/>
    </xf>
    <xf numFmtId="0" fontId="21" fillId="0" borderId="174" xfId="3" applyFont="1" applyBorder="1" applyAlignment="1">
      <alignment horizontal="left" vertical="center" wrapText="1" indent="1"/>
    </xf>
    <xf numFmtId="0" fontId="21" fillId="0" borderId="230" xfId="3" applyFont="1" applyBorder="1" applyAlignment="1">
      <alignment horizontal="left" vertical="center" wrapText="1" indent="1"/>
    </xf>
    <xf numFmtId="0" fontId="21" fillId="0" borderId="168" xfId="3" applyFont="1" applyBorder="1" applyAlignment="1">
      <alignment horizontal="left" vertical="center" wrapText="1" indent="1"/>
    </xf>
    <xf numFmtId="0" fontId="21" fillId="0" borderId="169" xfId="3" applyFont="1" applyBorder="1" applyAlignment="1">
      <alignment horizontal="left" vertical="center" wrapText="1" indent="1"/>
    </xf>
    <xf numFmtId="0" fontId="34" fillId="0" borderId="0" xfId="0" applyFont="1" applyAlignment="1">
      <alignment horizontal="center" vertical="center"/>
    </xf>
    <xf numFmtId="0" fontId="21" fillId="0" borderId="154" xfId="0" applyFont="1" applyBorder="1" applyAlignment="1">
      <alignment horizontal="center" vertical="center"/>
    </xf>
    <xf numFmtId="0" fontId="21" fillId="0" borderId="5" xfId="0" applyFont="1" applyBorder="1" applyAlignment="1">
      <alignment horizontal="center" vertical="center"/>
    </xf>
    <xf numFmtId="0" fontId="21" fillId="0" borderId="3" xfId="0" applyFont="1" applyBorder="1" applyAlignment="1">
      <alignment horizontal="center" vertical="center"/>
    </xf>
    <xf numFmtId="0" fontId="2" fillId="2" borderId="23"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24" xfId="0" applyFont="1" applyFill="1" applyBorder="1" applyAlignment="1">
      <alignment horizontal="center" vertical="center" wrapText="1"/>
    </xf>
    <xf numFmtId="0" fontId="2" fillId="2" borderId="144" xfId="0" applyFont="1" applyFill="1" applyBorder="1" applyAlignment="1">
      <alignment horizontal="center" vertical="center" wrapText="1"/>
    </xf>
    <xf numFmtId="0" fontId="2" fillId="2" borderId="87" xfId="0" applyFont="1" applyFill="1" applyBorder="1" applyAlignment="1">
      <alignment horizontal="center" vertical="center" wrapText="1"/>
    </xf>
    <xf numFmtId="0" fontId="64" fillId="0" borderId="145" xfId="0" applyFont="1" applyBorder="1" applyAlignment="1">
      <alignment horizontal="left" vertical="center" wrapText="1" indent="1"/>
    </xf>
    <xf numFmtId="0" fontId="66" fillId="4" borderId="164" xfId="0" applyFont="1" applyFill="1" applyBorder="1" applyAlignment="1">
      <alignment horizontal="center" vertical="center"/>
    </xf>
    <xf numFmtId="0" fontId="66" fillId="4" borderId="165" xfId="0" applyFont="1" applyFill="1" applyBorder="1" applyAlignment="1">
      <alignment horizontal="center" vertical="center"/>
    </xf>
    <xf numFmtId="0" fontId="66" fillId="4" borderId="166" xfId="0" applyFont="1" applyFill="1" applyBorder="1" applyAlignment="1">
      <alignment horizontal="center" vertical="center"/>
    </xf>
    <xf numFmtId="0" fontId="66" fillId="4" borderId="173" xfId="0" applyFont="1" applyFill="1" applyBorder="1" applyAlignment="1">
      <alignment horizontal="center" vertical="center"/>
    </xf>
    <xf numFmtId="0" fontId="66" fillId="4" borderId="0" xfId="0" applyFont="1" applyFill="1" applyAlignment="1">
      <alignment horizontal="center" vertical="center"/>
    </xf>
    <xf numFmtId="0" fontId="66" fillId="4" borderId="174" xfId="0" applyFont="1" applyFill="1" applyBorder="1" applyAlignment="1">
      <alignment horizontal="center" vertical="center"/>
    </xf>
    <xf numFmtId="0" fontId="66" fillId="4" borderId="167" xfId="0" applyFont="1" applyFill="1" applyBorder="1" applyAlignment="1">
      <alignment horizontal="center" vertical="center"/>
    </xf>
    <xf numFmtId="0" fontId="66" fillId="4" borderId="168" xfId="0" applyFont="1" applyFill="1" applyBorder="1" applyAlignment="1">
      <alignment horizontal="center" vertical="center"/>
    </xf>
    <xf numFmtId="0" fontId="66" fillId="4" borderId="169" xfId="0" applyFont="1" applyFill="1" applyBorder="1" applyAlignment="1">
      <alignment horizontal="center" vertical="center"/>
    </xf>
    <xf numFmtId="0" fontId="2" fillId="0" borderId="0" xfId="3" applyFont="1" applyAlignment="1">
      <alignment horizontal="left" vertical="center"/>
    </xf>
    <xf numFmtId="0" fontId="20" fillId="0" borderId="0" xfId="3" applyFont="1" applyAlignment="1">
      <alignment horizontal="left" vertical="center" indent="1"/>
    </xf>
    <xf numFmtId="0" fontId="2" fillId="0" borderId="147" xfId="0" applyFont="1" applyBorder="1" applyAlignment="1">
      <alignment horizontal="left" vertical="center" shrinkToFit="1"/>
    </xf>
    <xf numFmtId="0" fontId="2" fillId="0" borderId="147" xfId="0" applyFont="1" applyBorder="1" applyAlignment="1">
      <alignment horizontal="left" vertical="center"/>
    </xf>
    <xf numFmtId="0" fontId="2" fillId="0" borderId="146" xfId="0" applyFont="1" applyBorder="1" applyAlignment="1">
      <alignment horizontal="left" vertical="center" wrapText="1" indent="1"/>
    </xf>
    <xf numFmtId="0" fontId="2" fillId="0" borderId="147" xfId="3" applyFont="1" applyBorder="1" applyAlignment="1">
      <alignment horizontal="left" vertical="center" wrapText="1" indent="1"/>
    </xf>
    <xf numFmtId="0" fontId="2" fillId="0" borderId="145" xfId="0" applyFont="1" applyBorder="1" applyAlignment="1">
      <alignment horizontal="left" vertical="center" wrapText="1" indent="1"/>
    </xf>
    <xf numFmtId="0" fontId="2" fillId="0" borderId="24" xfId="0" applyFont="1" applyBorder="1" applyAlignment="1">
      <alignment horizontal="center" vertical="center" shrinkToFit="1"/>
    </xf>
    <xf numFmtId="0" fontId="2" fillId="0" borderId="147" xfId="0" applyFont="1" applyBorder="1" applyAlignment="1">
      <alignment horizontal="left" vertical="center" wrapText="1" inden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0" xfId="0" applyFont="1" applyBorder="1" applyAlignment="1">
      <alignment horizontal="center" vertical="center" wrapText="1"/>
    </xf>
    <xf numFmtId="0" fontId="21" fillId="0" borderId="6" xfId="0" applyFont="1" applyBorder="1" applyAlignment="1">
      <alignment horizontal="center" vertical="center" shrinkToFit="1"/>
    </xf>
    <xf numFmtId="0" fontId="21" fillId="0" borderId="1" xfId="0" applyFont="1" applyBorder="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2" fillId="0" borderId="6" xfId="0" applyFont="1" applyBorder="1" applyAlignment="1">
      <alignment vertical="center" wrapText="1"/>
    </xf>
    <xf numFmtId="0" fontId="2" fillId="0" borderId="6" xfId="0" applyFont="1" applyBorder="1" applyAlignment="1">
      <alignment horizontal="left" vertical="center"/>
    </xf>
    <xf numFmtId="177" fontId="2" fillId="0" borderId="6" xfId="0" applyNumberFormat="1" applyFont="1" applyBorder="1" applyAlignment="1">
      <alignment horizontal="center" vertical="center"/>
    </xf>
    <xf numFmtId="0" fontId="2" fillId="0" borderId="146" xfId="0" applyFont="1" applyBorder="1" applyAlignment="1">
      <alignment horizontal="center" vertical="center"/>
    </xf>
    <xf numFmtId="184" fontId="3" fillId="0" borderId="6" xfId="0" applyNumberFormat="1" applyFont="1" applyBorder="1" applyAlignment="1">
      <alignment horizontal="center" vertical="center"/>
    </xf>
    <xf numFmtId="184" fontId="3" fillId="0" borderId="23" xfId="0" applyNumberFormat="1" applyFont="1" applyBorder="1" applyAlignment="1">
      <alignment horizontal="center" vertical="center"/>
    </xf>
    <xf numFmtId="184" fontId="3" fillId="0" borderId="24" xfId="0" applyNumberFormat="1" applyFont="1" applyBorder="1" applyAlignment="1">
      <alignment horizontal="center" vertical="center"/>
    </xf>
    <xf numFmtId="184" fontId="3" fillId="0" borderId="20" xfId="0" applyNumberFormat="1" applyFont="1" applyBorder="1" applyAlignment="1">
      <alignment horizontal="center" vertical="center"/>
    </xf>
    <xf numFmtId="2" fontId="2" fillId="0" borderId="6" xfId="0" applyNumberFormat="1" applyFont="1" applyBorder="1" applyAlignment="1">
      <alignment horizontal="center" vertical="center" shrinkToFit="1"/>
    </xf>
    <xf numFmtId="2" fontId="2" fillId="0" borderId="23" xfId="0" applyNumberFormat="1" applyFont="1" applyBorder="1" applyAlignment="1">
      <alignment horizontal="center" vertical="center" shrinkToFit="1"/>
    </xf>
    <xf numFmtId="2" fontId="2" fillId="0" borderId="20" xfId="0" applyNumberFormat="1" applyFont="1" applyBorder="1" applyAlignment="1">
      <alignment horizontal="center" vertical="center" shrinkToFit="1"/>
    </xf>
    <xf numFmtId="0" fontId="2" fillId="2" borderId="6" xfId="0" applyFont="1" applyFill="1" applyBorder="1" applyAlignment="1">
      <alignment horizontal="center" vertical="center" shrinkToFit="1"/>
    </xf>
    <xf numFmtId="0" fontId="21" fillId="0" borderId="153" xfId="0" applyFont="1" applyBorder="1" applyAlignment="1">
      <alignment horizontal="center" vertical="center" shrinkToFit="1"/>
    </xf>
    <xf numFmtId="0" fontId="21" fillId="0" borderId="7" xfId="0" applyFont="1" applyBorder="1" applyAlignment="1">
      <alignment horizontal="center" vertical="center" shrinkToFit="1"/>
    </xf>
    <xf numFmtId="0" fontId="21" fillId="0" borderId="9" xfId="0" applyFont="1" applyBorder="1" applyAlignment="1">
      <alignment horizontal="center" vertical="center" shrinkToFit="1"/>
    </xf>
    <xf numFmtId="0" fontId="21" fillId="0" borderId="155" xfId="0" applyFont="1" applyBorder="1" applyAlignment="1">
      <alignment horizontal="center" vertical="center" shrinkToFit="1"/>
    </xf>
    <xf numFmtId="0" fontId="21" fillId="0" borderId="156" xfId="0" applyFont="1" applyBorder="1" applyAlignment="1">
      <alignment horizontal="center" vertical="center" shrinkToFit="1"/>
    </xf>
    <xf numFmtId="0" fontId="21" fillId="0" borderId="157" xfId="0" applyFont="1" applyBorder="1" applyAlignment="1">
      <alignment horizontal="center" vertical="center" shrinkToFit="1"/>
    </xf>
    <xf numFmtId="0" fontId="64" fillId="0" borderId="189" xfId="3" applyFont="1" applyBorder="1" applyAlignment="1">
      <alignment horizontal="center" vertical="center" shrinkToFit="1"/>
    </xf>
    <xf numFmtId="0" fontId="64" fillId="0" borderId="190" xfId="3" applyFont="1" applyBorder="1" applyAlignment="1">
      <alignment horizontal="center" vertical="center" shrinkToFit="1"/>
    </xf>
    <xf numFmtId="0" fontId="64" fillId="0" borderId="191" xfId="3" applyFont="1" applyBorder="1" applyAlignment="1">
      <alignment horizontal="center" vertical="center" shrinkToFit="1"/>
    </xf>
    <xf numFmtId="0" fontId="21" fillId="0" borderId="154" xfId="0" applyFont="1" applyBorder="1" applyAlignment="1">
      <alignment horizontal="center" vertical="center" shrinkToFit="1"/>
    </xf>
    <xf numFmtId="0" fontId="21" fillId="0" borderId="5" xfId="0" applyFont="1" applyBorder="1" applyAlignment="1">
      <alignment horizontal="center" vertical="center" shrinkToFit="1"/>
    </xf>
    <xf numFmtId="0" fontId="21" fillId="0" borderId="3" xfId="0" applyFont="1" applyBorder="1" applyAlignment="1">
      <alignment horizontal="center" vertical="center" shrinkToFit="1"/>
    </xf>
    <xf numFmtId="0" fontId="64" fillId="0" borderId="93" xfId="0" applyFont="1" applyBorder="1" applyAlignment="1">
      <alignment horizontal="center" vertical="center"/>
    </xf>
    <xf numFmtId="0" fontId="64" fillId="0" borderId="94" xfId="0" applyFont="1" applyBorder="1" applyAlignment="1">
      <alignment horizontal="center" vertical="center"/>
    </xf>
    <xf numFmtId="0" fontId="64" fillId="0" borderId="95" xfId="0" applyFont="1" applyBorder="1" applyAlignment="1">
      <alignment horizontal="center" vertical="center"/>
    </xf>
    <xf numFmtId="41" fontId="2" fillId="0" borderId="0" xfId="4" applyFont="1" applyAlignment="1">
      <alignment horizontal="left" vertical="center" shrinkToFit="1"/>
    </xf>
    <xf numFmtId="0" fontId="16" fillId="2" borderId="0" xfId="0" applyFont="1" applyFill="1" applyAlignment="1">
      <alignment horizontal="center" vertical="center"/>
    </xf>
    <xf numFmtId="2" fontId="2" fillId="0" borderId="0" xfId="0" applyNumberFormat="1" applyFont="1" applyAlignment="1">
      <alignment horizontal="center" vertical="center"/>
    </xf>
    <xf numFmtId="0" fontId="57" fillId="0" borderId="159" xfId="0" applyFont="1" applyBorder="1" applyAlignment="1">
      <alignment horizontal="center" vertical="center"/>
    </xf>
    <xf numFmtId="9" fontId="3" fillId="0" borderId="23" xfId="5" applyFont="1" applyBorder="1" applyAlignment="1">
      <alignment horizontal="center" vertical="center"/>
    </xf>
    <xf numFmtId="9" fontId="3" fillId="0" borderId="20" xfId="5" applyFont="1" applyBorder="1" applyAlignment="1">
      <alignment horizontal="center" vertical="center"/>
    </xf>
    <xf numFmtId="0" fontId="3" fillId="2" borderId="6" xfId="0" applyFont="1" applyFill="1" applyBorder="1" applyAlignment="1">
      <alignment horizontal="center" vertical="center" shrinkToFit="1"/>
    </xf>
    <xf numFmtId="176" fontId="3" fillId="0" borderId="23" xfId="0" applyNumberFormat="1" applyFont="1" applyBorder="1" applyAlignment="1">
      <alignment horizontal="center" vertical="center"/>
    </xf>
    <xf numFmtId="176" fontId="3" fillId="0" borderId="20" xfId="0" applyNumberFormat="1" applyFont="1" applyBorder="1" applyAlignment="1">
      <alignment horizontal="center" vertical="center"/>
    </xf>
    <xf numFmtId="0" fontId="21" fillId="0" borderId="148" xfId="0" applyFont="1" applyBorder="1" applyAlignment="1">
      <alignment horizontal="center" vertical="center"/>
    </xf>
    <xf numFmtId="0" fontId="21" fillId="0" borderId="146" xfId="0" applyFont="1" applyBorder="1" applyAlignment="1">
      <alignment horizontal="center" vertical="center"/>
    </xf>
    <xf numFmtId="0" fontId="21" fillId="0" borderId="93" xfId="0" applyFont="1" applyBorder="1" applyAlignment="1">
      <alignment horizontal="center" vertical="center" shrinkToFit="1"/>
    </xf>
    <xf numFmtId="0" fontId="21" fillId="0" borderId="94" xfId="0" applyFont="1" applyBorder="1" applyAlignment="1">
      <alignment horizontal="center" vertical="center" shrinkToFit="1"/>
    </xf>
    <xf numFmtId="0" fontId="21" fillId="0" borderId="95" xfId="0" applyFont="1" applyBorder="1" applyAlignment="1">
      <alignment horizontal="center" vertical="center" shrinkToFit="1"/>
    </xf>
    <xf numFmtId="0" fontId="3" fillId="4" borderId="6" xfId="0" applyFont="1" applyFill="1" applyBorder="1" applyAlignment="1">
      <alignment horizontal="center" vertical="center"/>
    </xf>
    <xf numFmtId="0" fontId="57" fillId="0" borderId="160" xfId="0" applyFont="1" applyBorder="1" applyAlignment="1">
      <alignment horizontal="center" vertical="center"/>
    </xf>
    <xf numFmtId="0" fontId="3" fillId="0" borderId="146" xfId="0" applyFont="1" applyBorder="1" applyAlignment="1">
      <alignment horizontal="center" vertical="center"/>
    </xf>
    <xf numFmtId="0" fontId="21" fillId="0" borderId="152" xfId="0" applyFont="1" applyBorder="1" applyAlignment="1">
      <alignment horizontal="left" vertical="center" indent="1"/>
    </xf>
    <xf numFmtId="0" fontId="64" fillId="0" borderId="113" xfId="0" applyFont="1" applyBorder="1" applyAlignment="1">
      <alignment horizontal="center" vertical="center"/>
    </xf>
    <xf numFmtId="0" fontId="64" fillId="0" borderId="114" xfId="0" applyFont="1" applyBorder="1" applyAlignment="1">
      <alignment horizontal="center" vertical="center"/>
    </xf>
    <xf numFmtId="0" fontId="64" fillId="0" borderId="115" xfId="0" applyFont="1" applyBorder="1" applyAlignment="1">
      <alignment horizontal="center" vertical="center"/>
    </xf>
    <xf numFmtId="176" fontId="3" fillId="0" borderId="6" xfId="0" applyNumberFormat="1" applyFont="1" applyBorder="1" applyAlignment="1">
      <alignment horizontal="center" vertical="center"/>
    </xf>
    <xf numFmtId="9" fontId="3" fillId="0" borderId="6" xfId="5" applyFont="1" applyBorder="1" applyAlignment="1">
      <alignment horizontal="center" vertical="center"/>
    </xf>
    <xf numFmtId="9" fontId="3" fillId="0" borderId="6" xfId="0" applyNumberFormat="1"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64" fillId="0" borderId="312" xfId="3" applyFont="1" applyBorder="1" applyAlignment="1">
      <alignment horizontal="center" vertical="center" shrinkToFit="1"/>
    </xf>
    <xf numFmtId="0" fontId="64" fillId="0" borderId="313" xfId="3" applyFont="1" applyBorder="1" applyAlignment="1">
      <alignment horizontal="center" vertical="center" shrinkToFit="1"/>
    </xf>
    <xf numFmtId="0" fontId="64" fillId="0" borderId="314" xfId="3" applyFont="1" applyBorder="1" applyAlignment="1">
      <alignment horizontal="center" vertical="center" shrinkToFit="1"/>
    </xf>
    <xf numFmtId="0" fontId="21" fillId="0" borderId="113" xfId="0" applyFont="1" applyBorder="1" applyAlignment="1">
      <alignment horizontal="center" vertical="center" shrinkToFit="1"/>
    </xf>
    <xf numFmtId="0" fontId="21" fillId="0" borderId="114" xfId="0" applyFont="1" applyBorder="1" applyAlignment="1">
      <alignment horizontal="center" vertical="center" shrinkToFit="1"/>
    </xf>
    <xf numFmtId="0" fontId="21" fillId="0" borderId="115" xfId="0" applyFont="1" applyBorder="1" applyAlignment="1">
      <alignment horizontal="center" vertical="center" shrinkToFit="1"/>
    </xf>
    <xf numFmtId="0" fontId="100" fillId="0" borderId="113" xfId="0" applyFont="1" applyBorder="1" applyAlignment="1">
      <alignment horizontal="center" vertical="center" wrapText="1"/>
    </xf>
    <xf numFmtId="0" fontId="100" fillId="0" borderId="114" xfId="0" applyFont="1" applyBorder="1" applyAlignment="1">
      <alignment horizontal="center" vertical="center" wrapText="1"/>
    </xf>
    <xf numFmtId="0" fontId="100" fillId="0" borderId="115" xfId="0" applyFont="1" applyBorder="1" applyAlignment="1">
      <alignment horizontal="center" vertical="center" wrapText="1"/>
    </xf>
    <xf numFmtId="0" fontId="3" fillId="0" borderId="147" xfId="0" applyFont="1" applyBorder="1" applyAlignment="1">
      <alignment horizontal="center" vertical="center"/>
    </xf>
    <xf numFmtId="0" fontId="2" fillId="0" borderId="147" xfId="0" applyFont="1" applyBorder="1" applyAlignment="1">
      <alignment horizontal="center" vertical="center"/>
    </xf>
    <xf numFmtId="0" fontId="2" fillId="0" borderId="148" xfId="0" applyFont="1" applyBorder="1" applyAlignment="1">
      <alignment horizontal="center" vertical="center" wrapText="1"/>
    </xf>
    <xf numFmtId="0" fontId="2" fillId="0" borderId="88" xfId="0" applyFont="1" applyBorder="1" applyAlignment="1">
      <alignment horizontal="left" vertical="center" wrapText="1"/>
    </xf>
    <xf numFmtId="0" fontId="2" fillId="0" borderId="91" xfId="0" applyFont="1" applyBorder="1" applyAlignment="1">
      <alignment horizontal="left" vertical="center" wrapText="1"/>
    </xf>
    <xf numFmtId="0" fontId="2" fillId="0" borderId="146" xfId="0" applyFont="1" applyBorder="1" applyAlignment="1">
      <alignment horizontal="center" vertical="center" shrinkToFit="1"/>
    </xf>
    <xf numFmtId="0" fontId="21" fillId="0" borderId="6" xfId="0" applyFont="1" applyBorder="1" applyAlignment="1">
      <alignment horizontal="center" vertical="center"/>
    </xf>
    <xf numFmtId="0" fontId="2" fillId="4" borderId="164" xfId="3" applyFont="1" applyFill="1" applyBorder="1" applyAlignment="1">
      <alignment horizontal="center" vertical="center" wrapText="1"/>
    </xf>
    <xf numFmtId="0" fontId="2" fillId="4" borderId="166" xfId="3" applyFont="1" applyFill="1" applyBorder="1" applyAlignment="1">
      <alignment horizontal="center" vertical="center" wrapText="1"/>
    </xf>
    <xf numFmtId="0" fontId="2" fillId="4" borderId="173" xfId="3" applyFont="1" applyFill="1" applyBorder="1" applyAlignment="1">
      <alignment horizontal="center" vertical="center" wrapText="1"/>
    </xf>
    <xf numFmtId="0" fontId="2" fillId="4" borderId="174" xfId="3" applyFont="1" applyFill="1" applyBorder="1" applyAlignment="1">
      <alignment horizontal="center" vertical="center" wrapText="1"/>
    </xf>
    <xf numFmtId="0" fontId="2" fillId="4" borderId="167" xfId="3" applyFont="1" applyFill="1" applyBorder="1" applyAlignment="1">
      <alignment horizontal="center" vertical="center" wrapText="1"/>
    </xf>
    <xf numFmtId="0" fontId="2" fillId="4" borderId="169" xfId="3" applyFont="1" applyFill="1" applyBorder="1" applyAlignment="1">
      <alignment horizontal="center" vertical="center" wrapText="1"/>
    </xf>
    <xf numFmtId="41" fontId="21" fillId="4" borderId="152" xfId="3" applyNumberFormat="1" applyFont="1" applyFill="1" applyBorder="1" applyAlignment="1">
      <alignment horizontal="center" vertical="center" shrinkToFit="1"/>
    </xf>
    <xf numFmtId="0" fontId="21" fillId="4" borderId="152" xfId="3" applyFont="1" applyFill="1" applyBorder="1" applyAlignment="1">
      <alignment horizontal="center" vertical="center" shrinkToFit="1"/>
    </xf>
    <xf numFmtId="0" fontId="64" fillId="0" borderId="6" xfId="0" applyFont="1" applyBorder="1" applyAlignment="1">
      <alignment horizontal="left" vertical="center" wrapText="1" indent="1"/>
    </xf>
    <xf numFmtId="41" fontId="3" fillId="0" borderId="146" xfId="2" applyFont="1" applyBorder="1" applyAlignment="1">
      <alignment horizontal="left" vertical="center" shrinkToFit="1"/>
    </xf>
    <xf numFmtId="41" fontId="21" fillId="0" borderId="146" xfId="2" applyFont="1" applyBorder="1" applyAlignment="1">
      <alignment horizontal="center" vertical="center"/>
    </xf>
    <xf numFmtId="9" fontId="21" fillId="0" borderId="146" xfId="1" applyFont="1" applyBorder="1" applyAlignment="1">
      <alignment horizontal="center" vertical="center"/>
    </xf>
    <xf numFmtId="0" fontId="21" fillId="0" borderId="6" xfId="0" applyFont="1" applyBorder="1" applyAlignment="1">
      <alignment horizontal="left" vertical="center" wrapText="1" indent="1"/>
    </xf>
    <xf numFmtId="41" fontId="3" fillId="0" borderId="148" xfId="2" applyFont="1" applyBorder="1" applyAlignment="1">
      <alignment horizontal="left" vertical="center" shrinkToFit="1"/>
    </xf>
    <xf numFmtId="0" fontId="2" fillId="0" borderId="148" xfId="0" applyFont="1" applyBorder="1" applyAlignment="1">
      <alignment horizontal="center" vertical="center"/>
    </xf>
    <xf numFmtId="41" fontId="3" fillId="0" borderId="147" xfId="2" applyFont="1" applyBorder="1" applyAlignment="1">
      <alignment horizontal="left" vertical="center" shrinkToFit="1"/>
    </xf>
    <xf numFmtId="0" fontId="21" fillId="0" borderId="147" xfId="0" applyFont="1" applyBorder="1" applyAlignment="1">
      <alignment horizontal="center" vertical="center"/>
    </xf>
    <xf numFmtId="41" fontId="21" fillId="0" borderId="148" xfId="2" applyFont="1" applyBorder="1" applyAlignment="1">
      <alignment horizontal="center" vertical="center"/>
    </xf>
    <xf numFmtId="9" fontId="21" fillId="0" borderId="148" xfId="1" applyFont="1" applyBorder="1" applyAlignment="1">
      <alignment horizontal="center" vertical="center"/>
    </xf>
    <xf numFmtId="0" fontId="2" fillId="0" borderId="147" xfId="0" applyFont="1" applyBorder="1" applyAlignment="1">
      <alignment horizontal="center" vertical="center" shrinkToFit="1"/>
    </xf>
    <xf numFmtId="0" fontId="116" fillId="0" borderId="119" xfId="0" applyFont="1" applyBorder="1" applyAlignment="1">
      <alignment horizontal="center" vertical="center"/>
    </xf>
    <xf numFmtId="0" fontId="116" fillId="0" borderId="120" xfId="0" applyFont="1" applyBorder="1" applyAlignment="1">
      <alignment horizontal="center" vertical="center"/>
    </xf>
    <xf numFmtId="0" fontId="116" fillId="0" borderId="121" xfId="0" applyFont="1" applyBorder="1" applyAlignment="1">
      <alignment horizontal="center" vertical="center"/>
    </xf>
    <xf numFmtId="0" fontId="100" fillId="0" borderId="147" xfId="0" applyFont="1" applyBorder="1" applyAlignment="1">
      <alignment horizontal="center" vertical="center"/>
    </xf>
    <xf numFmtId="0" fontId="100" fillId="0" borderId="119" xfId="0" applyFont="1" applyBorder="1" applyAlignment="1">
      <alignment horizontal="center" vertical="center"/>
    </xf>
    <xf numFmtId="0" fontId="100" fillId="0" borderId="120" xfId="0" applyFont="1" applyBorder="1" applyAlignment="1">
      <alignment horizontal="center" vertical="center"/>
    </xf>
    <xf numFmtId="0" fontId="100" fillId="0" borderId="121" xfId="0" applyFont="1" applyBorder="1" applyAlignment="1">
      <alignment horizontal="center" vertical="center"/>
    </xf>
    <xf numFmtId="0" fontId="100" fillId="0" borderId="6" xfId="0" applyFont="1" applyBorder="1" applyAlignment="1">
      <alignment horizontal="center" vertical="center" wrapText="1"/>
    </xf>
    <xf numFmtId="0" fontId="100" fillId="0" borderId="6" xfId="0" applyFont="1" applyBorder="1" applyAlignment="1">
      <alignment horizontal="left" vertical="center" wrapText="1" indent="1"/>
    </xf>
    <xf numFmtId="0" fontId="64" fillId="0" borderId="1" xfId="0" applyFont="1" applyBorder="1" applyAlignment="1">
      <alignment horizontal="center" vertical="center" wrapText="1"/>
    </xf>
    <xf numFmtId="0" fontId="64" fillId="0" borderId="0" xfId="0" applyFont="1" applyAlignment="1">
      <alignment horizontal="center" vertical="center" wrapText="1"/>
    </xf>
    <xf numFmtId="0" fontId="64" fillId="0" borderId="2" xfId="0" applyFont="1" applyBorder="1" applyAlignment="1">
      <alignment horizontal="center" vertical="center" wrapText="1"/>
    </xf>
    <xf numFmtId="0" fontId="64" fillId="0" borderId="4" xfId="0" applyFont="1" applyBorder="1" applyAlignment="1">
      <alignment horizontal="center" vertical="center" wrapText="1"/>
    </xf>
    <xf numFmtId="0" fontId="64" fillId="0" borderId="5" xfId="0" applyFont="1" applyBorder="1" applyAlignment="1">
      <alignment horizontal="center" vertical="center" wrapText="1"/>
    </xf>
    <xf numFmtId="0" fontId="64" fillId="0" borderId="3" xfId="0" applyFont="1" applyBorder="1" applyAlignment="1">
      <alignment horizontal="center" vertical="center" wrapText="1"/>
    </xf>
    <xf numFmtId="0" fontId="116" fillId="0" borderId="93" xfId="0" applyFont="1" applyBorder="1" applyAlignment="1">
      <alignment horizontal="center" vertical="center"/>
    </xf>
    <xf numFmtId="0" fontId="116" fillId="0" borderId="94" xfId="0" applyFont="1" applyBorder="1" applyAlignment="1">
      <alignment horizontal="center" vertical="center"/>
    </xf>
    <xf numFmtId="0" fontId="116" fillId="0" borderId="95" xfId="0" applyFont="1" applyBorder="1" applyAlignment="1">
      <alignment horizontal="center" vertical="center"/>
    </xf>
    <xf numFmtId="0" fontId="100" fillId="0" borderId="148" xfId="0" applyFont="1" applyBorder="1" applyAlignment="1">
      <alignment horizontal="center" vertical="center"/>
    </xf>
    <xf numFmtId="0" fontId="100" fillId="0" borderId="93" xfId="0" applyFont="1" applyBorder="1" applyAlignment="1">
      <alignment horizontal="center" vertical="center"/>
    </xf>
    <xf numFmtId="0" fontId="100" fillId="0" borderId="94" xfId="0" applyFont="1" applyBorder="1" applyAlignment="1">
      <alignment horizontal="center" vertical="center"/>
    </xf>
    <xf numFmtId="0" fontId="100" fillId="0" borderId="95" xfId="0" applyFont="1" applyBorder="1" applyAlignment="1">
      <alignment horizontal="center" vertical="center"/>
    </xf>
    <xf numFmtId="0" fontId="116" fillId="0" borderId="113" xfId="0" applyFont="1" applyBorder="1" applyAlignment="1">
      <alignment horizontal="center" vertical="center"/>
    </xf>
    <xf numFmtId="0" fontId="116" fillId="0" borderId="114" xfId="0" applyFont="1" applyBorder="1" applyAlignment="1">
      <alignment horizontal="center" vertical="center"/>
    </xf>
    <xf numFmtId="0" fontId="116" fillId="0" borderId="115" xfId="0" applyFont="1" applyBorder="1" applyAlignment="1">
      <alignment horizontal="center" vertical="center"/>
    </xf>
    <xf numFmtId="0" fontId="100" fillId="0" borderId="146" xfId="0" applyFont="1" applyBorder="1" applyAlignment="1">
      <alignment horizontal="center" vertical="center"/>
    </xf>
    <xf numFmtId="0" fontId="100" fillId="0" borderId="113" xfId="0" applyFont="1" applyBorder="1" applyAlignment="1">
      <alignment horizontal="center" vertical="center"/>
    </xf>
    <xf numFmtId="0" fontId="100" fillId="0" borderId="114" xfId="0" applyFont="1" applyBorder="1" applyAlignment="1">
      <alignment horizontal="center" vertical="center"/>
    </xf>
    <xf numFmtId="0" fontId="100" fillId="0" borderId="115" xfId="0" applyFont="1" applyBorder="1" applyAlignment="1">
      <alignment horizontal="center" vertical="center"/>
    </xf>
    <xf numFmtId="0" fontId="116" fillId="0" borderId="147" xfId="0" applyFont="1" applyBorder="1" applyAlignment="1">
      <alignment horizontal="center" vertical="center"/>
    </xf>
    <xf numFmtId="0" fontId="92" fillId="2" borderId="6" xfId="0" applyFont="1" applyFill="1" applyBorder="1" applyAlignment="1">
      <alignment horizontal="center" vertical="center"/>
    </xf>
    <xf numFmtId="0" fontId="124" fillId="4" borderId="6" xfId="0" applyFont="1" applyFill="1" applyBorder="1" applyAlignment="1">
      <alignment horizontal="center" vertical="center"/>
    </xf>
    <xf numFmtId="0" fontId="124" fillId="4" borderId="23" xfId="0" applyFont="1" applyFill="1" applyBorder="1" applyAlignment="1">
      <alignment horizontal="center" vertical="center"/>
    </xf>
    <xf numFmtId="0" fontId="124" fillId="4" borderId="24" xfId="0" applyFont="1" applyFill="1" applyBorder="1" applyAlignment="1">
      <alignment horizontal="center" vertical="center"/>
    </xf>
    <xf numFmtId="0" fontId="124" fillId="4" borderId="20" xfId="0" applyFont="1" applyFill="1" applyBorder="1" applyAlignment="1">
      <alignment horizontal="center" vertical="center"/>
    </xf>
    <xf numFmtId="0" fontId="116" fillId="0" borderId="146" xfId="0" applyFont="1" applyBorder="1" applyAlignment="1">
      <alignment horizontal="center" vertical="center"/>
    </xf>
    <xf numFmtId="182" fontId="116" fillId="0" borderId="147" xfId="0" applyNumberFormat="1" applyFont="1" applyBorder="1" applyAlignment="1">
      <alignment horizontal="center" vertical="center"/>
    </xf>
    <xf numFmtId="0" fontId="64" fillId="0" borderId="6" xfId="0" applyFont="1" applyBorder="1" applyAlignment="1">
      <alignment horizontal="center" vertical="center"/>
    </xf>
    <xf numFmtId="0" fontId="116" fillId="0" borderId="148" xfId="0" applyFont="1" applyBorder="1" applyAlignment="1">
      <alignment horizontal="center" vertical="center"/>
    </xf>
    <xf numFmtId="182" fontId="116" fillId="0" borderId="146" xfId="0" applyNumberFormat="1" applyFont="1" applyBorder="1" applyAlignment="1">
      <alignment horizontal="center" vertical="center"/>
    </xf>
    <xf numFmtId="182" fontId="116" fillId="0" borderId="148" xfId="0" applyNumberFormat="1" applyFont="1" applyBorder="1" applyAlignment="1">
      <alignment horizontal="center" vertical="center"/>
    </xf>
    <xf numFmtId="0" fontId="100" fillId="0" borderId="7" xfId="0" applyFont="1" applyBorder="1" applyAlignment="1">
      <alignment horizontal="center" vertical="center"/>
    </xf>
    <xf numFmtId="0" fontId="100" fillId="0" borderId="9" xfId="0" applyFont="1" applyBorder="1" applyAlignment="1">
      <alignment horizontal="center" vertical="center"/>
    </xf>
    <xf numFmtId="0" fontId="100" fillId="0" borderId="1" xfId="0" applyFont="1" applyBorder="1" applyAlignment="1">
      <alignment horizontal="center" vertical="center"/>
    </xf>
    <xf numFmtId="0" fontId="100" fillId="0" borderId="2" xfId="0" applyFont="1" applyBorder="1" applyAlignment="1">
      <alignment horizontal="center" vertical="center"/>
    </xf>
    <xf numFmtId="0" fontId="100" fillId="0" borderId="4" xfId="0" applyFont="1" applyBorder="1" applyAlignment="1">
      <alignment horizontal="center" vertical="center"/>
    </xf>
    <xf numFmtId="0" fontId="100" fillId="0" borderId="5" xfId="0" applyFont="1" applyBorder="1" applyAlignment="1">
      <alignment horizontal="center" vertical="center"/>
    </xf>
    <xf numFmtId="0" fontId="100" fillId="0" borderId="3" xfId="0" applyFont="1" applyBorder="1" applyAlignment="1">
      <alignment horizontal="center" vertical="center"/>
    </xf>
    <xf numFmtId="0" fontId="2" fillId="0" borderId="265" xfId="0" applyFont="1" applyBorder="1" applyAlignment="1">
      <alignment horizontal="left" vertical="center" wrapText="1"/>
    </xf>
    <xf numFmtId="0" fontId="2" fillId="0" borderId="266" xfId="0" applyFont="1" applyBorder="1" applyAlignment="1">
      <alignment horizontal="left" vertical="center" wrapText="1"/>
    </xf>
    <xf numFmtId="0" fontId="2" fillId="0" borderId="268" xfId="0" applyFont="1" applyBorder="1" applyAlignment="1">
      <alignment horizontal="left" vertical="center" wrapText="1"/>
    </xf>
    <xf numFmtId="0" fontId="2" fillId="0" borderId="269" xfId="0" applyFont="1" applyBorder="1" applyAlignment="1">
      <alignment horizontal="left" vertical="center" wrapText="1"/>
    </xf>
    <xf numFmtId="0" fontId="2" fillId="0" borderId="267" xfId="0" applyFont="1" applyBorder="1" applyAlignment="1">
      <alignment horizontal="left" vertical="center" wrapText="1"/>
    </xf>
    <xf numFmtId="0" fontId="16" fillId="2" borderId="175" xfId="0" applyFont="1" applyFill="1" applyBorder="1" applyAlignment="1">
      <alignment horizontal="center" vertical="center" wrapText="1"/>
    </xf>
    <xf numFmtId="0" fontId="4" fillId="0" borderId="153" xfId="0" applyFont="1" applyBorder="1" applyAlignment="1">
      <alignment horizontal="center" vertical="center" wrapText="1"/>
    </xf>
    <xf numFmtId="0" fontId="4" fillId="0" borderId="173" xfId="0" applyFont="1" applyBorder="1" applyAlignment="1">
      <alignment horizontal="center" vertical="center" wrapText="1"/>
    </xf>
    <xf numFmtId="0" fontId="4" fillId="0" borderId="167" xfId="0" applyFont="1" applyBorder="1" applyAlignment="1">
      <alignment horizontal="center" vertical="center" wrapText="1"/>
    </xf>
    <xf numFmtId="0" fontId="4" fillId="0" borderId="168" xfId="0" applyFont="1" applyBorder="1" applyAlignment="1">
      <alignment horizontal="center" vertical="center" wrapText="1"/>
    </xf>
    <xf numFmtId="0" fontId="4" fillId="0" borderId="225" xfId="0" applyFont="1" applyBorder="1" applyAlignment="1">
      <alignment horizontal="center" vertical="center" wrapText="1"/>
    </xf>
    <xf numFmtId="0" fontId="64" fillId="0" borderId="147" xfId="0" applyFont="1" applyBorder="1" applyAlignment="1">
      <alignment horizontal="left" vertical="center" wrapText="1" indent="1"/>
    </xf>
    <xf numFmtId="0" fontId="64" fillId="0" borderId="0" xfId="0" applyFont="1" applyAlignment="1">
      <alignment horizontal="left" vertical="center" wrapText="1"/>
    </xf>
    <xf numFmtId="0" fontId="64" fillId="0" borderId="0" xfId="0" applyFont="1" applyAlignment="1">
      <alignment horizontal="left" vertical="center"/>
    </xf>
    <xf numFmtId="0" fontId="100" fillId="0" borderId="8" xfId="0" applyFont="1" applyBorder="1" applyAlignment="1">
      <alignment horizontal="left" vertical="center" wrapText="1"/>
    </xf>
    <xf numFmtId="0" fontId="100" fillId="0" borderId="4" xfId="0" applyFont="1" applyBorder="1" applyAlignment="1">
      <alignment horizontal="left" vertical="center" wrapText="1"/>
    </xf>
    <xf numFmtId="0" fontId="102" fillId="0" borderId="0" xfId="3" applyFont="1" applyAlignment="1">
      <alignment horizontal="left" vertical="center" indent="1"/>
    </xf>
    <xf numFmtId="0" fontId="100" fillId="0" borderId="297" xfId="0" applyFont="1" applyBorder="1" applyAlignment="1">
      <alignment horizontal="center" vertical="center" wrapText="1"/>
    </xf>
    <xf numFmtId="0" fontId="2" fillId="0" borderId="155" xfId="0" applyFont="1" applyBorder="1" applyAlignment="1">
      <alignment horizontal="left" vertical="center" wrapText="1"/>
    </xf>
    <xf numFmtId="0" fontId="2" fillId="0" borderId="156" xfId="0" applyFont="1" applyBorder="1" applyAlignment="1">
      <alignment horizontal="left" vertical="center" wrapText="1"/>
    </xf>
    <xf numFmtId="0" fontId="2" fillId="0" borderId="158" xfId="0" applyFont="1" applyBorder="1" applyAlignment="1">
      <alignment horizontal="left" vertical="center" wrapText="1"/>
    </xf>
    <xf numFmtId="0" fontId="16" fillId="2" borderId="88" xfId="0" applyFont="1" applyFill="1" applyBorder="1" applyAlignment="1">
      <alignment horizontal="center" vertical="center" wrapText="1"/>
    </xf>
    <xf numFmtId="0" fontId="109" fillId="0" borderId="215" xfId="0" applyFont="1" applyBorder="1" applyAlignment="1">
      <alignment horizontal="left" vertical="center" wrapText="1" indent="1"/>
    </xf>
    <xf numFmtId="0" fontId="109" fillId="0" borderId="216" xfId="0" applyFont="1" applyBorder="1" applyAlignment="1">
      <alignment horizontal="left" vertical="center" wrapText="1" indent="1"/>
    </xf>
    <xf numFmtId="0" fontId="109" fillId="0" borderId="217" xfId="0" applyFont="1" applyBorder="1" applyAlignment="1">
      <alignment horizontal="left" vertical="center" wrapText="1" indent="1"/>
    </xf>
    <xf numFmtId="0" fontId="100" fillId="0" borderId="297" xfId="0" applyFont="1" applyBorder="1" applyAlignment="1">
      <alignment horizontal="left" vertical="center" wrapText="1" indent="1"/>
    </xf>
    <xf numFmtId="0" fontId="2" fillId="0" borderId="0" xfId="0" applyFont="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Border="1" applyAlignment="1">
      <alignment horizontal="center" vertical="center" wrapText="1"/>
    </xf>
    <xf numFmtId="3" fontId="102" fillId="0" borderId="0" xfId="0" applyNumberFormat="1" applyFont="1" applyAlignment="1">
      <alignment horizontal="left" vertical="center" indent="1"/>
    </xf>
    <xf numFmtId="0" fontId="16" fillId="2" borderId="270" xfId="0" applyFont="1" applyFill="1" applyBorder="1" applyAlignment="1">
      <alignment horizontal="center" vertical="center" wrapText="1"/>
    </xf>
    <xf numFmtId="0" fontId="16" fillId="2" borderId="271" xfId="0" applyFont="1" applyFill="1" applyBorder="1" applyAlignment="1">
      <alignment horizontal="center" vertical="center" wrapText="1"/>
    </xf>
    <xf numFmtId="0" fontId="16" fillId="2" borderId="272" xfId="0" applyFont="1" applyFill="1" applyBorder="1" applyAlignment="1">
      <alignment horizontal="center" vertical="center" wrapText="1"/>
    </xf>
    <xf numFmtId="0" fontId="2" fillId="0" borderId="273" xfId="0" applyFont="1" applyBorder="1" applyAlignment="1">
      <alignment horizontal="center" vertical="center" wrapText="1"/>
    </xf>
    <xf numFmtId="0" fontId="2" fillId="0" borderId="209" xfId="0" applyFont="1" applyBorder="1" applyAlignment="1">
      <alignment horizontal="center" vertical="center" wrapText="1"/>
    </xf>
    <xf numFmtId="0" fontId="2" fillId="0" borderId="211" xfId="0" applyFont="1" applyBorder="1" applyAlignment="1">
      <alignment horizontal="center" vertical="center" wrapText="1"/>
    </xf>
    <xf numFmtId="0" fontId="100" fillId="0" borderId="278" xfId="0" applyFont="1" applyBorder="1" applyAlignment="1">
      <alignment horizontal="left" vertical="center" wrapText="1" indent="1"/>
    </xf>
    <xf numFmtId="0" fontId="100" fillId="0" borderId="279" xfId="0" applyFont="1" applyBorder="1" applyAlignment="1">
      <alignment horizontal="left" vertical="center" wrapText="1" indent="1"/>
    </xf>
    <xf numFmtId="0" fontId="100" fillId="0" borderId="279" xfId="0" applyFont="1" applyBorder="1" applyAlignment="1">
      <alignment horizontal="center" vertical="center" wrapText="1"/>
    </xf>
    <xf numFmtId="0" fontId="100" fillId="0" borderId="280" xfId="0" applyFont="1" applyBorder="1" applyAlignment="1">
      <alignment horizontal="center" vertical="center" wrapText="1"/>
    </xf>
    <xf numFmtId="0" fontId="100" fillId="0" borderId="281" xfId="0" applyFont="1" applyBorder="1" applyAlignment="1">
      <alignment horizontal="left" vertical="center" wrapText="1" indent="1"/>
    </xf>
    <xf numFmtId="0" fontId="100" fillId="0" borderId="282" xfId="0" applyFont="1" applyBorder="1" applyAlignment="1">
      <alignment horizontal="left" vertical="center" wrapText="1" indent="1"/>
    </xf>
    <xf numFmtId="0" fontId="100" fillId="0" borderId="282" xfId="0" applyFont="1" applyBorder="1" applyAlignment="1">
      <alignment horizontal="center" vertical="center" wrapText="1"/>
    </xf>
    <xf numFmtId="0" fontId="100" fillId="0" borderId="283" xfId="0" applyFont="1" applyBorder="1" applyAlignment="1">
      <alignment horizontal="center" vertical="center" wrapText="1"/>
    </xf>
    <xf numFmtId="3" fontId="22" fillId="0" borderId="0" xfId="0" applyNumberFormat="1" applyFont="1" applyAlignment="1">
      <alignment horizontal="left" vertical="center" indent="1"/>
    </xf>
    <xf numFmtId="0" fontId="16" fillId="2" borderId="207" xfId="0" applyFont="1" applyFill="1" applyBorder="1" applyAlignment="1">
      <alignment horizontal="center" vertical="center" wrapText="1"/>
    </xf>
    <xf numFmtId="0" fontId="16" fillId="2" borderId="211" xfId="0" applyFont="1" applyFill="1" applyBorder="1" applyAlignment="1">
      <alignment horizontal="center" vertical="center" wrapText="1"/>
    </xf>
    <xf numFmtId="0" fontId="100" fillId="0" borderId="263" xfId="0" applyFont="1" applyBorder="1" applyAlignment="1">
      <alignment horizontal="left" vertical="top" wrapText="1"/>
    </xf>
    <xf numFmtId="0" fontId="100" fillId="0" borderId="201" xfId="0" applyFont="1" applyBorder="1" applyAlignment="1">
      <alignment horizontal="left" vertical="top" wrapText="1"/>
    </xf>
    <xf numFmtId="0" fontId="100" fillId="0" borderId="202" xfId="0" applyFont="1" applyBorder="1" applyAlignment="1">
      <alignment horizontal="left" vertical="top" wrapText="1"/>
    </xf>
    <xf numFmtId="0" fontId="100" fillId="0" borderId="20" xfId="0" applyFont="1" applyBorder="1" applyAlignment="1">
      <alignment horizontal="left" vertical="top" wrapText="1"/>
    </xf>
    <xf numFmtId="0" fontId="100" fillId="0" borderId="207" xfId="0" applyFont="1" applyBorder="1" applyAlignment="1">
      <alignment horizontal="left" vertical="top" wrapText="1"/>
    </xf>
    <xf numFmtId="0" fontId="100" fillId="0" borderId="234" xfId="0" applyFont="1" applyBorder="1" applyAlignment="1">
      <alignment horizontal="left" vertical="top" wrapText="1"/>
    </xf>
    <xf numFmtId="0" fontId="100" fillId="0" borderId="199" xfId="0" applyFont="1" applyBorder="1" applyAlignment="1">
      <alignment horizontal="left" vertical="top" wrapText="1"/>
    </xf>
    <xf numFmtId="0" fontId="100" fillId="0" borderId="211" xfId="0" applyFont="1" applyBorder="1" applyAlignment="1">
      <alignment horizontal="left" vertical="top" wrapText="1"/>
    </xf>
    <xf numFmtId="0" fontId="2" fillId="0" borderId="200" xfId="0" applyFont="1" applyBorder="1" applyAlignment="1">
      <alignment horizontal="left" vertical="top" wrapText="1"/>
    </xf>
    <xf numFmtId="0" fontId="2" fillId="0" borderId="201" xfId="0" applyFont="1" applyBorder="1" applyAlignment="1">
      <alignment horizontal="left" vertical="top" wrapText="1"/>
    </xf>
    <xf numFmtId="0" fontId="2" fillId="0" borderId="202" xfId="0" applyFont="1" applyBorder="1" applyAlignment="1">
      <alignment horizontal="left" vertical="top" wrapText="1"/>
    </xf>
    <xf numFmtId="0" fontId="2" fillId="0" borderId="203" xfId="0" applyFont="1" applyBorder="1" applyAlignment="1">
      <alignment horizontal="left" vertical="top" wrapText="1"/>
    </xf>
    <xf numFmtId="0" fontId="2" fillId="0" borderId="210" xfId="0" applyFont="1" applyBorder="1" applyAlignment="1">
      <alignment horizontal="left" vertical="top" wrapText="1"/>
    </xf>
    <xf numFmtId="0" fontId="2" fillId="0" borderId="199" xfId="0" applyFont="1" applyBorder="1" applyAlignment="1">
      <alignment horizontal="left" vertical="top" wrapText="1"/>
    </xf>
    <xf numFmtId="0" fontId="2" fillId="0" borderId="211" xfId="0" applyFont="1" applyBorder="1" applyAlignment="1">
      <alignment horizontal="left" vertical="top" wrapText="1"/>
    </xf>
    <xf numFmtId="0" fontId="2" fillId="0" borderId="270" xfId="0" applyFont="1" applyBorder="1" applyAlignment="1">
      <alignment horizontal="left" vertical="center" wrapText="1"/>
    </xf>
    <xf numFmtId="0" fontId="2" fillId="0" borderId="272" xfId="0" applyFont="1" applyBorder="1" applyAlignment="1">
      <alignment horizontal="left" vertical="center" wrapText="1"/>
    </xf>
    <xf numFmtId="0" fontId="2" fillId="0" borderId="271" xfId="0" applyFont="1" applyBorder="1" applyAlignment="1">
      <alignment horizontal="left" vertical="center" wrapText="1"/>
    </xf>
    <xf numFmtId="0" fontId="2" fillId="0" borderId="164" xfId="0" applyFont="1" applyBorder="1" applyAlignment="1">
      <alignment horizontal="center" vertical="center" wrapText="1"/>
    </xf>
    <xf numFmtId="0" fontId="2" fillId="0" borderId="165" xfId="0" applyFont="1" applyBorder="1" applyAlignment="1">
      <alignment horizontal="center" vertical="center" wrapText="1"/>
    </xf>
    <xf numFmtId="0" fontId="2" fillId="0" borderId="166" xfId="0" applyFont="1" applyBorder="1" applyAlignment="1">
      <alignment horizontal="center" vertical="center" wrapText="1"/>
    </xf>
    <xf numFmtId="0" fontId="2" fillId="0" borderId="169" xfId="0" applyFont="1" applyBorder="1" applyAlignment="1">
      <alignment horizontal="center" vertical="center" wrapText="1"/>
    </xf>
    <xf numFmtId="0" fontId="88" fillId="0" borderId="24" xfId="0" applyFont="1" applyBorder="1" applyAlignment="1">
      <alignment horizontal="center" vertical="center" wrapText="1"/>
    </xf>
    <xf numFmtId="0" fontId="88" fillId="0" borderId="20" xfId="0" applyFont="1" applyBorder="1" applyAlignment="1">
      <alignment horizontal="center" vertical="center" wrapText="1"/>
    </xf>
    <xf numFmtId="0" fontId="3" fillId="0" borderId="23" xfId="0" applyFont="1" applyBorder="1" applyAlignment="1">
      <alignment horizontal="center" vertical="center"/>
    </xf>
    <xf numFmtId="0" fontId="88" fillId="0" borderId="24" xfId="0" applyFont="1" applyBorder="1" applyAlignment="1">
      <alignment horizontal="center" vertical="center"/>
    </xf>
    <xf numFmtId="0" fontId="88" fillId="0" borderId="20" xfId="0" applyFont="1" applyBorder="1" applyAlignment="1">
      <alignment horizontal="center" vertical="center"/>
    </xf>
    <xf numFmtId="0" fontId="64" fillId="0" borderId="276" xfId="0" applyFont="1" applyBorder="1" applyAlignment="1">
      <alignment horizontal="left" vertical="center" wrapText="1" indent="1"/>
    </xf>
    <xf numFmtId="0" fontId="100" fillId="0" borderId="277" xfId="0" applyFont="1" applyBorder="1" applyAlignment="1">
      <alignment horizontal="left" vertical="center" wrapText="1" indent="1"/>
    </xf>
    <xf numFmtId="0" fontId="100" fillId="0" borderId="277" xfId="0" applyFont="1" applyBorder="1" applyAlignment="1">
      <alignment horizontal="center" vertical="center" wrapText="1"/>
    </xf>
    <xf numFmtId="0" fontId="21" fillId="0" borderId="152" xfId="0" applyFont="1" applyBorder="1" applyAlignment="1">
      <alignment horizontal="left" vertical="center" wrapText="1" indent="1"/>
    </xf>
    <xf numFmtId="0" fontId="21" fillId="0" borderId="23" xfId="0" applyFont="1" applyBorder="1" applyAlignment="1">
      <alignment horizontal="center" vertical="center" shrinkToFit="1"/>
    </xf>
    <xf numFmtId="0" fontId="21" fillId="0" borderId="24" xfId="0" applyFont="1" applyBorder="1" applyAlignment="1">
      <alignment horizontal="center" vertical="center" shrinkToFit="1"/>
    </xf>
    <xf numFmtId="0" fontId="21" fillId="0" borderId="20" xfId="0" applyFont="1" applyBorder="1" applyAlignment="1">
      <alignment horizontal="center" vertical="center" shrinkToFit="1"/>
    </xf>
    <xf numFmtId="0" fontId="103" fillId="0" borderId="8" xfId="0" applyFont="1" applyBorder="1" applyAlignment="1">
      <alignment horizontal="center" vertical="center" wrapText="1"/>
    </xf>
    <xf numFmtId="0" fontId="104" fillId="0" borderId="188" xfId="0" applyFont="1" applyBorder="1" applyAlignment="1">
      <alignment horizontal="center" vertical="center" wrapText="1"/>
    </xf>
    <xf numFmtId="0" fontId="104" fillId="0" borderId="0" xfId="0" applyFont="1" applyBorder="1" applyAlignment="1">
      <alignment horizontal="center" vertical="center" wrapText="1"/>
    </xf>
    <xf numFmtId="0" fontId="104" fillId="0" borderId="174" xfId="0" applyFont="1" applyBorder="1" applyAlignment="1">
      <alignment horizontal="center" vertical="center" wrapText="1"/>
    </xf>
    <xf numFmtId="0" fontId="104" fillId="0" borderId="183" xfId="0" applyFont="1" applyBorder="1" applyAlignment="1">
      <alignment horizontal="center" vertical="center" wrapText="1"/>
    </xf>
  </cellXfs>
  <cellStyles count="6">
    <cellStyle name="백분율" xfId="1" builtinId="5"/>
    <cellStyle name="백분율 2" xfId="5"/>
    <cellStyle name="쉼표 [0]" xfId="2" builtinId="6"/>
    <cellStyle name="쉼표 [0] 2" xfId="4"/>
    <cellStyle name="표준" xfId="0" builtinId="0"/>
    <cellStyle name="표준 2" xfId="3"/>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96E-4F24-85D4-42521C04E980}"/>
              </c:ext>
            </c:extLst>
          </c:dPt>
          <c:dLbls>
            <c:spPr>
              <a:noFill/>
              <a:ln>
                <a:noFill/>
              </a:ln>
              <a:effectLst/>
            </c:spPr>
            <c:txPr>
              <a:bodyPr rot="0" spcFirstLastPara="1" vertOverflow="ellipsis" vert="horz" wrap="square" anchor="ctr" anchorCtr="1"/>
              <a:lstStyle/>
              <a:p>
                <a:pPr>
                  <a:defRPr sz="700" b="0" i="0" u="none" strike="noStrike" kern="1200" baseline="0">
                    <a:solidFill>
                      <a:schemeClr val="tx1">
                        <a:lumMod val="75000"/>
                        <a:lumOff val="25000"/>
                      </a:schemeClr>
                    </a:solidFill>
                    <a:latin typeface="+mn-lt"/>
                    <a:ea typeface="+mn-ea"/>
                    <a:cs typeface="+mn-cs"/>
                  </a:defRPr>
                </a:pPr>
                <a:endParaRPr lang="ko-K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냉동기!$AA$483:$AB$483</c:f>
              <c:strCache>
                <c:ptCount val="2"/>
                <c:pt idx="0">
                  <c:v>이전</c:v>
                </c:pt>
                <c:pt idx="1">
                  <c:v>금년</c:v>
                </c:pt>
              </c:strCache>
            </c:strRef>
          </c:cat>
          <c:val>
            <c:numRef>
              <c:f>냉동기!$AA$484:$AB$484</c:f>
              <c:numCache>
                <c:formatCode>General</c:formatCode>
                <c:ptCount val="2"/>
                <c:pt idx="0">
                  <c:v>1</c:v>
                </c:pt>
                <c:pt idx="1">
                  <c:v>1.1000000000000001</c:v>
                </c:pt>
              </c:numCache>
            </c:numRef>
          </c:val>
          <c:extLst>
            <c:ext xmlns:c16="http://schemas.microsoft.com/office/drawing/2014/chart" uri="{C3380CC4-5D6E-409C-BE32-E72D297353CC}">
              <c16:uniqueId val="{00000000-D96E-4F24-85D4-42521C04E980}"/>
            </c:ext>
          </c:extLst>
        </c:ser>
        <c:dLbls>
          <c:dLblPos val="outEnd"/>
          <c:showLegendKey val="0"/>
          <c:showVal val="1"/>
          <c:showCatName val="0"/>
          <c:showSerName val="0"/>
          <c:showPercent val="0"/>
          <c:showBubbleSize val="0"/>
        </c:dLbls>
        <c:gapWidth val="100"/>
        <c:overlap val="-24"/>
        <c:axId val="1917393120"/>
        <c:axId val="1917397696"/>
      </c:barChart>
      <c:catAx>
        <c:axId val="1917393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ko-KR"/>
          </a:p>
        </c:txPr>
        <c:crossAx val="1917397696"/>
        <c:crosses val="autoZero"/>
        <c:auto val="1"/>
        <c:lblAlgn val="ctr"/>
        <c:lblOffset val="100"/>
        <c:noMultiLvlLbl val="0"/>
      </c:catAx>
      <c:valAx>
        <c:axId val="191739769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ko-KR"/>
          </a:p>
        </c:txPr>
        <c:crossAx val="19173931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700"/>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png"/><Relationship Id="rId1" Type="http://schemas.openxmlformats.org/officeDocument/2006/relationships/image" Target="../media/image21.png"/><Relationship Id="rId4"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9.png"/><Relationship Id="rId1" Type="http://schemas.openxmlformats.org/officeDocument/2006/relationships/image" Target="../media/image8.png"/></Relationships>
</file>

<file path=xl/drawings/_rels/vmlDrawing3.v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5.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5.pn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5.pn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18</xdr:col>
      <xdr:colOff>0</xdr:colOff>
      <xdr:row>19</xdr:row>
      <xdr:rowOff>0</xdr:rowOff>
    </xdr:from>
    <xdr:to>
      <xdr:col>22</xdr:col>
      <xdr:colOff>405849</xdr:colOff>
      <xdr:row>25</xdr:row>
      <xdr:rowOff>111814</xdr:rowOff>
    </xdr:to>
    <xdr:sp macro="" textlink="">
      <xdr:nvSpPr>
        <xdr:cNvPr id="4" name="직사각형 3">
          <a:extLst>
            <a:ext uri="{FF2B5EF4-FFF2-40B4-BE49-F238E27FC236}">
              <a16:creationId xmlns:a16="http://schemas.microsoft.com/office/drawing/2014/main" id="{BFD71A8E-9971-403A-A760-7FD656D64470}"/>
            </a:ext>
          </a:extLst>
        </xdr:cNvPr>
        <xdr:cNvSpPr/>
      </xdr:nvSpPr>
      <xdr:spPr>
        <a:xfrm>
          <a:off x="9324975" y="5172075"/>
          <a:ext cx="3149049" cy="1769164"/>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ko-KR" altLang="en-US" sz="1600" b="1">
              <a:solidFill>
                <a:srgbClr val="FFFF00"/>
              </a:solidFill>
            </a:rPr>
            <a:t>되도록 선택하실 때</a:t>
          </a:r>
          <a:endParaRPr lang="en-US" altLang="ko-KR" sz="1600" b="1">
            <a:solidFill>
              <a:srgbClr val="FFFF00"/>
            </a:solidFill>
          </a:endParaRPr>
        </a:p>
        <a:p>
          <a:pPr algn="ctr"/>
          <a:r>
            <a:rPr lang="ko-KR" altLang="en-US" sz="1600" b="1">
              <a:solidFill>
                <a:srgbClr val="FFFF00"/>
              </a:solidFill>
            </a:rPr>
            <a:t>상주로 선택해 주세요</a:t>
          </a:r>
          <a:r>
            <a:rPr lang="en-US" altLang="ko-KR" sz="1600" b="1">
              <a:solidFill>
                <a:srgbClr val="FFFF00"/>
              </a:solidFill>
            </a:rPr>
            <a:t>.</a:t>
          </a:r>
        </a:p>
        <a:p>
          <a:pPr algn="ctr"/>
          <a:r>
            <a:rPr lang="ko-KR" altLang="en-US" sz="1600" b="1">
              <a:solidFill>
                <a:srgbClr val="FFFF00"/>
              </a:solidFill>
            </a:rPr>
            <a:t>입퇴사자로 인해 변동이 자주 발생하므로 단톡 공지 숙지할 것</a:t>
          </a:r>
        </a:p>
      </xdr:txBody>
    </xdr:sp>
    <xdr:clientData/>
  </xdr:twoCellAnchor>
  <xdr:twoCellAnchor>
    <xdr:from>
      <xdr:col>22</xdr:col>
      <xdr:colOff>0</xdr:colOff>
      <xdr:row>0</xdr:row>
      <xdr:rowOff>0</xdr:rowOff>
    </xdr:from>
    <xdr:to>
      <xdr:col>32</xdr:col>
      <xdr:colOff>589156</xdr:colOff>
      <xdr:row>18</xdr:row>
      <xdr:rowOff>100293</xdr:rowOff>
    </xdr:to>
    <xdr:grpSp>
      <xdr:nvGrpSpPr>
        <xdr:cNvPr id="3" name="그룹 2"/>
        <xdr:cNvGrpSpPr/>
      </xdr:nvGrpSpPr>
      <xdr:grpSpPr>
        <a:xfrm>
          <a:off x="12009783" y="0"/>
          <a:ext cx="8142895" cy="5003597"/>
          <a:chOff x="12314996" y="0"/>
          <a:chExt cx="8110739" cy="5019675"/>
        </a:xfrm>
      </xdr:grpSpPr>
      <xdr:pic>
        <xdr:nvPicPr>
          <xdr:cNvPr id="5" name="그림 4"/>
          <xdr:cNvPicPr>
            <a:picLocks noChangeAspect="1"/>
          </xdr:cNvPicPr>
        </xdr:nvPicPr>
        <xdr:blipFill>
          <a:blip xmlns:r="http://schemas.openxmlformats.org/officeDocument/2006/relationships" r:embed="rId1"/>
          <a:stretch>
            <a:fillRect/>
          </a:stretch>
        </xdr:blipFill>
        <xdr:spPr>
          <a:xfrm>
            <a:off x="12314996" y="0"/>
            <a:ext cx="8110739" cy="5019675"/>
          </a:xfrm>
          <a:prstGeom prst="rect">
            <a:avLst/>
          </a:prstGeom>
        </xdr:spPr>
      </xdr:pic>
      <xdr:sp macro="" textlink="">
        <xdr:nvSpPr>
          <xdr:cNvPr id="6" name="TextBox 5"/>
          <xdr:cNvSpPr txBox="1"/>
        </xdr:nvSpPr>
        <xdr:spPr>
          <a:xfrm>
            <a:off x="12449175" y="142875"/>
            <a:ext cx="1549848" cy="336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solidFill>
                  <a:srgbClr val="FF0000"/>
                </a:solidFill>
              </a:rPr>
              <a:t>※ </a:t>
            </a:r>
            <a:r>
              <a:rPr lang="ko-KR" altLang="en-US" sz="1100">
                <a:solidFill>
                  <a:srgbClr val="FF0000"/>
                </a:solidFill>
              </a:rPr>
              <a:t>기준일 적용 시 참고</a:t>
            </a:r>
          </a:p>
        </xdr:txBody>
      </xdr:sp>
    </xdr:grpSp>
    <xdr:clientData/>
  </xdr:twoCellAnchor>
  <xdr:twoCellAnchor>
    <xdr:from>
      <xdr:col>2</xdr:col>
      <xdr:colOff>0</xdr:colOff>
      <xdr:row>10</xdr:row>
      <xdr:rowOff>0</xdr:rowOff>
    </xdr:from>
    <xdr:to>
      <xdr:col>15</xdr:col>
      <xdr:colOff>6626</xdr:colOff>
      <xdr:row>11</xdr:row>
      <xdr:rowOff>2071</xdr:rowOff>
    </xdr:to>
    <xdr:sp macro="" textlink="">
      <xdr:nvSpPr>
        <xdr:cNvPr id="7" name="직사각형 6"/>
        <xdr:cNvSpPr/>
      </xdr:nvSpPr>
      <xdr:spPr>
        <a:xfrm>
          <a:off x="2076450" y="2943225"/>
          <a:ext cx="4626251" cy="335446"/>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fPrintsWithSheet="0"/>
  </xdr:twoCellAnchor>
  <xdr:oneCellAnchor>
    <xdr:from>
      <xdr:col>13</xdr:col>
      <xdr:colOff>144528</xdr:colOff>
      <xdr:row>10</xdr:row>
      <xdr:rowOff>41411</xdr:rowOff>
    </xdr:from>
    <xdr:ext cx="502317" cy="264560"/>
    <xdr:sp macro="" textlink="">
      <xdr:nvSpPr>
        <xdr:cNvPr id="8" name="TextBox 7"/>
        <xdr:cNvSpPr txBox="1"/>
      </xdr:nvSpPr>
      <xdr:spPr>
        <a:xfrm>
          <a:off x="6000332" y="2990020"/>
          <a:ext cx="5023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solidFill>
                <a:srgbClr val="FF0000"/>
              </a:solidFill>
            </a:rPr>
            <a:t>Rev.2</a:t>
          </a:r>
          <a:endParaRPr lang="ko-KR" altLang="en-US" sz="1100">
            <a:solidFill>
              <a:srgbClr val="FF0000"/>
            </a:solidFill>
          </a:endParaRPr>
        </a:p>
      </xdr:txBody>
    </xdr:sp>
    <xdr:clientData fPrintsWithSheet="0"/>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0</xdr:rowOff>
    </xdr:from>
    <xdr:to>
      <xdr:col>24</xdr:col>
      <xdr:colOff>19050</xdr:colOff>
      <xdr:row>34</xdr:row>
      <xdr:rowOff>209550</xdr:rowOff>
    </xdr:to>
    <xdr:pic>
      <xdr:nvPicPr>
        <xdr:cNvPr id="2" name="_x330219296" descr="EMB000046e03040">
          <a:extLst>
            <a:ext uri="{FF2B5EF4-FFF2-40B4-BE49-F238E27FC236}">
              <a16:creationId xmlns:a16="http://schemas.microsoft.com/office/drawing/2014/main" id="{00000000-0008-0000-0100-000002000000}"/>
            </a:ext>
          </a:extLst>
        </xdr:cNvPr>
        <xdr:cNvPicPr>
          <a:picLocks noChangeAspect="1" noChangeArrowheads="1"/>
        </xdr:cNvPicPr>
      </xdr:nvPicPr>
      <xdr:blipFill rotWithShape="1">
        <a:blip xmlns:r="http://schemas.openxmlformats.org/officeDocument/2006/relationships" r:embed="rId1"/>
        <a:srcRect t="4110" r="5550" b="3620"/>
        <a:stretch>
          <a:fillRect/>
        </a:stretch>
      </xdr:blipFill>
      <xdr:spPr>
        <a:xfrm>
          <a:off x="19050" y="0"/>
          <a:ext cx="5971761" cy="9171333"/>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34</xdr:col>
      <xdr:colOff>602560</xdr:colOff>
      <xdr:row>14</xdr:row>
      <xdr:rowOff>16566</xdr:rowOff>
    </xdr:from>
    <xdr:to>
      <xdr:col>40</xdr:col>
      <xdr:colOff>159012</xdr:colOff>
      <xdr:row>23</xdr:row>
      <xdr:rowOff>236041</xdr:rowOff>
    </xdr:to>
    <xdr:grpSp>
      <xdr:nvGrpSpPr>
        <xdr:cNvPr id="2" name="그룹 1">
          <a:extLst>
            <a:ext uri="{FF2B5EF4-FFF2-40B4-BE49-F238E27FC236}">
              <a16:creationId xmlns:a16="http://schemas.microsoft.com/office/drawing/2014/main" id="{FB0BBAB4-2693-44E4-9935-D7C1C4EBE143}"/>
            </a:ext>
          </a:extLst>
        </xdr:cNvPr>
        <xdr:cNvGrpSpPr/>
      </xdr:nvGrpSpPr>
      <xdr:grpSpPr>
        <a:xfrm>
          <a:off x="9050821" y="3081131"/>
          <a:ext cx="2811517" cy="2472345"/>
          <a:chOff x="9044609" y="3147392"/>
          <a:chExt cx="2602381" cy="2472345"/>
        </a:xfrm>
      </xdr:grpSpPr>
      <xdr:pic>
        <xdr:nvPicPr>
          <xdr:cNvPr id="3" name="그림 2">
            <a:extLst>
              <a:ext uri="{FF2B5EF4-FFF2-40B4-BE49-F238E27FC236}">
                <a16:creationId xmlns:a16="http://schemas.microsoft.com/office/drawing/2014/main" id="{0370020C-6E65-4F37-B0E7-B500FF61C1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4977438">
            <a:off x="9177470" y="4246846"/>
            <a:ext cx="1240030" cy="1505751"/>
          </a:xfrm>
          <a:prstGeom prst="rect">
            <a:avLst/>
          </a:prstGeom>
        </xdr:spPr>
      </xdr:pic>
      <xdr:sp macro="" textlink="">
        <xdr:nvSpPr>
          <xdr:cNvPr id="4" name="생각 풍선: 구름 모양 3">
            <a:extLst>
              <a:ext uri="{FF2B5EF4-FFF2-40B4-BE49-F238E27FC236}">
                <a16:creationId xmlns:a16="http://schemas.microsoft.com/office/drawing/2014/main" id="{48E6C95E-82A8-4178-A1C1-5199194C486A}"/>
              </a:ext>
            </a:extLst>
          </xdr:cNvPr>
          <xdr:cNvSpPr/>
        </xdr:nvSpPr>
        <xdr:spPr>
          <a:xfrm>
            <a:off x="9344425" y="3147392"/>
            <a:ext cx="2302565" cy="1018761"/>
          </a:xfrm>
          <a:prstGeom prst="cloudCallou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solidFill>
                  <a:srgbClr val="FF0000"/>
                </a:solidFill>
              </a:rPr>
              <a:t>법인은 확인하셨나요</a:t>
            </a:r>
            <a:r>
              <a:rPr lang="en-US" altLang="ko-KR" sz="1100">
                <a:solidFill>
                  <a:srgbClr val="FF0000"/>
                </a:solidFill>
              </a:rPr>
              <a:t>?</a:t>
            </a:r>
            <a:endParaRPr lang="ko-KR" altLang="en-US" sz="1100">
              <a:solidFill>
                <a:srgbClr val="FF00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215348</xdr:colOff>
      <xdr:row>4</xdr:row>
      <xdr:rowOff>1051890</xdr:rowOff>
    </xdr:from>
    <xdr:to>
      <xdr:col>23</xdr:col>
      <xdr:colOff>228425</xdr:colOff>
      <xdr:row>6</xdr:row>
      <xdr:rowOff>98803</xdr:rowOff>
    </xdr:to>
    <xdr:pic>
      <xdr:nvPicPr>
        <xdr:cNvPr id="4" name="그림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4913" y="3677477"/>
          <a:ext cx="758512" cy="72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0</xdr:row>
      <xdr:rowOff>0</xdr:rowOff>
    </xdr:from>
    <xdr:to>
      <xdr:col>24</xdr:col>
      <xdr:colOff>19050</xdr:colOff>
      <xdr:row>34</xdr:row>
      <xdr:rowOff>209550</xdr:rowOff>
    </xdr:to>
    <xdr:pic>
      <xdr:nvPicPr>
        <xdr:cNvPr id="2" name="_x330219296" descr="EMB000046e03040">
          <a:extLst>
            <a:ext uri="{FF2B5EF4-FFF2-40B4-BE49-F238E27FC236}">
              <a16:creationId xmlns:a16="http://schemas.microsoft.com/office/drawing/2014/main" id="{00000000-0008-0000-0400-000002000000}"/>
            </a:ext>
          </a:extLst>
        </xdr:cNvPr>
        <xdr:cNvPicPr>
          <a:picLocks noChangeAspect="1" noChangeArrowheads="1"/>
        </xdr:cNvPicPr>
      </xdr:nvPicPr>
      <xdr:blipFill rotWithShape="1">
        <a:blip xmlns:r="http://schemas.openxmlformats.org/officeDocument/2006/relationships" r:embed="rId1"/>
        <a:srcRect t="4110" r="5550" b="3620"/>
        <a:stretch>
          <a:fillRect/>
        </a:stretch>
      </xdr:blipFill>
      <xdr:spPr>
        <a:xfrm>
          <a:off x="19050" y="0"/>
          <a:ext cx="5953125" cy="922020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356152</xdr:colOff>
      <xdr:row>27</xdr:row>
      <xdr:rowOff>33130</xdr:rowOff>
    </xdr:from>
    <xdr:to>
      <xdr:col>11</xdr:col>
      <xdr:colOff>389282</xdr:colOff>
      <xdr:row>29</xdr:row>
      <xdr:rowOff>286860</xdr:rowOff>
    </xdr:to>
    <xdr:pic>
      <xdr:nvPicPr>
        <xdr:cNvPr id="3" name="그림 2">
          <a:extLst>
            <a:ext uri="{FF2B5EF4-FFF2-40B4-BE49-F238E27FC236}">
              <a16:creationId xmlns:a16="http://schemas.microsoft.com/office/drawing/2014/main" id="{9B7762C1-2B94-1581-208B-858A192321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48978" y="7172739"/>
          <a:ext cx="1118152" cy="866643"/>
        </a:xfrm>
        <a:prstGeom prst="rect">
          <a:avLst/>
        </a:prstGeom>
      </xdr:spPr>
    </xdr:pic>
    <xdr:clientData/>
  </xdr:twoCellAnchor>
  <xdr:twoCellAnchor editAs="oneCell">
    <xdr:from>
      <xdr:col>20</xdr:col>
      <xdr:colOff>231914</xdr:colOff>
      <xdr:row>13</xdr:row>
      <xdr:rowOff>82826</xdr:rowOff>
    </xdr:from>
    <xdr:to>
      <xdr:col>21</xdr:col>
      <xdr:colOff>463826</xdr:colOff>
      <xdr:row>15</xdr:row>
      <xdr:rowOff>269347</xdr:rowOff>
    </xdr:to>
    <xdr:pic>
      <xdr:nvPicPr>
        <xdr:cNvPr id="4" name="그림 3">
          <a:extLst>
            <a:ext uri="{FF2B5EF4-FFF2-40B4-BE49-F238E27FC236}">
              <a16:creationId xmlns:a16="http://schemas.microsoft.com/office/drawing/2014/main" id="{E1FE3EB8-81F7-488B-9C99-6EAC975C1F0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652264" y="3311801"/>
          <a:ext cx="917712" cy="796121"/>
        </a:xfrm>
        <a:prstGeom prst="rect">
          <a:avLst/>
        </a:prstGeom>
      </xdr:spPr>
    </xdr:pic>
    <xdr:clientData/>
  </xdr:twoCellAnchor>
  <xdr:twoCellAnchor editAs="oneCell">
    <xdr:from>
      <xdr:col>18</xdr:col>
      <xdr:colOff>132521</xdr:colOff>
      <xdr:row>13</xdr:row>
      <xdr:rowOff>157369</xdr:rowOff>
    </xdr:from>
    <xdr:to>
      <xdr:col>19</xdr:col>
      <xdr:colOff>604629</xdr:colOff>
      <xdr:row>16</xdr:row>
      <xdr:rowOff>10368</xdr:rowOff>
    </xdr:to>
    <xdr:pic>
      <xdr:nvPicPr>
        <xdr:cNvPr id="5" name="그림 4">
          <a:extLst>
            <a:ext uri="{FF2B5EF4-FFF2-40B4-BE49-F238E27FC236}">
              <a16:creationId xmlns:a16="http://schemas.microsoft.com/office/drawing/2014/main" id="{8F7A4D5A-9BBC-4DDB-ADAB-D31EFF2907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81271" y="3386344"/>
          <a:ext cx="1157908" cy="767399"/>
        </a:xfrm>
        <a:prstGeom prst="rect">
          <a:avLst/>
        </a:prstGeom>
      </xdr:spPr>
    </xdr:pic>
    <xdr:clientData/>
  </xdr:twoCellAnchor>
  <xdr:twoCellAnchor editAs="oneCell">
    <xdr:from>
      <xdr:col>16</xdr:col>
      <xdr:colOff>173935</xdr:colOff>
      <xdr:row>13</xdr:row>
      <xdr:rowOff>74544</xdr:rowOff>
    </xdr:from>
    <xdr:to>
      <xdr:col>17</xdr:col>
      <xdr:colOff>597852</xdr:colOff>
      <xdr:row>16</xdr:row>
      <xdr:rowOff>28160</xdr:rowOff>
    </xdr:to>
    <xdr:pic>
      <xdr:nvPicPr>
        <xdr:cNvPr id="6" name="그림 5">
          <a:extLst>
            <a:ext uri="{FF2B5EF4-FFF2-40B4-BE49-F238E27FC236}">
              <a16:creationId xmlns:a16="http://schemas.microsoft.com/office/drawing/2014/main" id="{5DCB6992-5CB4-41F7-80B5-971DDACF28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51085" y="3303519"/>
          <a:ext cx="1109717" cy="868016"/>
        </a:xfrm>
        <a:prstGeom prst="rect">
          <a:avLst/>
        </a:prstGeom>
      </xdr:spPr>
    </xdr:pic>
    <xdr:clientData/>
  </xdr:twoCellAnchor>
  <xdr:twoCellAnchor editAs="oneCell">
    <xdr:from>
      <xdr:col>22</xdr:col>
      <xdr:colOff>281608</xdr:colOff>
      <xdr:row>13</xdr:row>
      <xdr:rowOff>41413</xdr:rowOff>
    </xdr:from>
    <xdr:to>
      <xdr:col>23</xdr:col>
      <xdr:colOff>389281</xdr:colOff>
      <xdr:row>16</xdr:row>
      <xdr:rowOff>114515</xdr:rowOff>
    </xdr:to>
    <xdr:pic>
      <xdr:nvPicPr>
        <xdr:cNvPr id="9" name="그림 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073558" y="3270388"/>
          <a:ext cx="793473" cy="987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80760</xdr:colOff>
      <xdr:row>468</xdr:row>
      <xdr:rowOff>81586</xdr:rowOff>
    </xdr:from>
    <xdr:ext cx="4600575" cy="1866900"/>
    <xdr:pic>
      <xdr:nvPicPr>
        <xdr:cNvPr id="3" name="그림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1"/>
        <a:stretch>
          <a:fillRect/>
        </a:stretch>
      </xdr:blipFill>
      <xdr:spPr>
        <a:xfrm>
          <a:off x="826195" y="98628064"/>
          <a:ext cx="4600575" cy="1866900"/>
        </a:xfrm>
        <a:prstGeom prst="rect">
          <a:avLst/>
        </a:prstGeom>
      </xdr:spPr>
    </xdr:pic>
    <xdr:clientData/>
  </xdr:oneCellAnchor>
  <xdr:twoCellAnchor>
    <xdr:from>
      <xdr:col>8</xdr:col>
      <xdr:colOff>49696</xdr:colOff>
      <xdr:row>481</xdr:row>
      <xdr:rowOff>44727</xdr:rowOff>
    </xdr:from>
    <xdr:to>
      <xdr:col>15</xdr:col>
      <xdr:colOff>207065</xdr:colOff>
      <xdr:row>488</xdr:row>
      <xdr:rowOff>165652</xdr:rowOff>
    </xdr:to>
    <xdr:graphicFrame macro="">
      <xdr:nvGraphicFramePr>
        <xdr:cNvPr id="2" name="차트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31</xdr:col>
      <xdr:colOff>0</xdr:colOff>
      <xdr:row>319</xdr:row>
      <xdr:rowOff>0</xdr:rowOff>
    </xdr:from>
    <xdr:to>
      <xdr:col>36</xdr:col>
      <xdr:colOff>590912</xdr:colOff>
      <xdr:row>341</xdr:row>
      <xdr:rowOff>49697</xdr:rowOff>
    </xdr:to>
    <xdr:grpSp>
      <xdr:nvGrpSpPr>
        <xdr:cNvPr id="4" name="그룹 3"/>
        <xdr:cNvGrpSpPr/>
      </xdr:nvGrpSpPr>
      <xdr:grpSpPr>
        <a:xfrm>
          <a:off x="9458739" y="65076457"/>
          <a:ext cx="4028195" cy="4779066"/>
          <a:chOff x="9177130" y="602187064"/>
          <a:chExt cx="4400912" cy="4839967"/>
        </a:xfrm>
      </xdr:grpSpPr>
      <xdr:pic>
        <xdr:nvPicPr>
          <xdr:cNvPr id="5" name="그림 4"/>
          <xdr:cNvPicPr>
            <a:picLocks noChangeAspect="1"/>
          </xdr:cNvPicPr>
        </xdr:nvPicPr>
        <xdr:blipFill>
          <a:blip xmlns:r="http://schemas.openxmlformats.org/officeDocument/2006/relationships" r:embed="rId1"/>
          <a:stretch>
            <a:fillRect/>
          </a:stretch>
        </xdr:blipFill>
        <xdr:spPr>
          <a:xfrm>
            <a:off x="9177130" y="602187064"/>
            <a:ext cx="4400912" cy="4839967"/>
          </a:xfrm>
          <a:prstGeom prst="rect">
            <a:avLst/>
          </a:prstGeom>
        </xdr:spPr>
      </xdr:pic>
      <xdr:sp macro="" textlink="">
        <xdr:nvSpPr>
          <xdr:cNvPr id="6" name="TextBox 5"/>
          <xdr:cNvSpPr txBox="1"/>
        </xdr:nvSpPr>
        <xdr:spPr>
          <a:xfrm>
            <a:off x="10353260" y="606444326"/>
            <a:ext cx="2868762" cy="323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a:t>(kJ/kgDA = 1/4.1868 kcal/kgDA))</a:t>
            </a:r>
            <a:endParaRPr lang="ko-KR" altLang="en-US" sz="1100"/>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30</xdr:col>
      <xdr:colOff>402167</xdr:colOff>
      <xdr:row>224</xdr:row>
      <xdr:rowOff>158750</xdr:rowOff>
    </xdr:from>
    <xdr:to>
      <xdr:col>38</xdr:col>
      <xdr:colOff>228772</xdr:colOff>
      <xdr:row>248</xdr:row>
      <xdr:rowOff>16926</xdr:rowOff>
    </xdr:to>
    <xdr:pic>
      <xdr:nvPicPr>
        <xdr:cNvPr id="3" name="그림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9927167" y="41772417"/>
          <a:ext cx="5329938" cy="5295248"/>
        </a:xfrm>
        <a:prstGeom prst="rect">
          <a:avLst/>
        </a:prstGeom>
      </xdr:spPr>
    </xdr:pic>
    <xdr:clientData/>
  </xdr:twoCellAnchor>
  <xdr:twoCellAnchor>
    <xdr:from>
      <xdr:col>30</xdr:col>
      <xdr:colOff>645583</xdr:colOff>
      <xdr:row>242</xdr:row>
      <xdr:rowOff>63500</xdr:rowOff>
    </xdr:from>
    <xdr:to>
      <xdr:col>38</xdr:col>
      <xdr:colOff>52917</xdr:colOff>
      <xdr:row>243</xdr:row>
      <xdr:rowOff>60831</xdr:rowOff>
    </xdr:to>
    <xdr:sp macro="" textlink="">
      <xdr:nvSpPr>
        <xdr:cNvPr id="4" name="직사각형 3">
          <a:extLst>
            <a:ext uri="{FF2B5EF4-FFF2-40B4-BE49-F238E27FC236}">
              <a16:creationId xmlns:a16="http://schemas.microsoft.com/office/drawing/2014/main" id="{00000000-0008-0000-0A00-000004000000}"/>
            </a:ext>
          </a:extLst>
        </xdr:cNvPr>
        <xdr:cNvSpPr/>
      </xdr:nvSpPr>
      <xdr:spPr>
        <a:xfrm>
          <a:off x="10170583" y="45127333"/>
          <a:ext cx="4910667" cy="187831"/>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30</xdr:col>
      <xdr:colOff>423333</xdr:colOff>
      <xdr:row>224</xdr:row>
      <xdr:rowOff>190499</xdr:rowOff>
    </xdr:from>
    <xdr:to>
      <xdr:col>38</xdr:col>
      <xdr:colOff>42334</xdr:colOff>
      <xdr:row>226</xdr:row>
      <xdr:rowOff>148166</xdr:rowOff>
    </xdr:to>
    <xdr:sp macro="" textlink="">
      <xdr:nvSpPr>
        <xdr:cNvPr id="6" name="직사각형 5">
          <a:extLst>
            <a:ext uri="{FF2B5EF4-FFF2-40B4-BE49-F238E27FC236}">
              <a16:creationId xmlns:a16="http://schemas.microsoft.com/office/drawing/2014/main" id="{00000000-0008-0000-0A00-000006000000}"/>
            </a:ext>
          </a:extLst>
        </xdr:cNvPr>
        <xdr:cNvSpPr/>
      </xdr:nvSpPr>
      <xdr:spPr>
        <a:xfrm>
          <a:off x="9948333" y="41804166"/>
          <a:ext cx="5122334" cy="338667"/>
        </a:xfrm>
        <a:prstGeom prst="rect">
          <a:avLst/>
        </a:prstGeom>
        <a:no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104775</xdr:colOff>
      <xdr:row>203</xdr:row>
      <xdr:rowOff>180975</xdr:rowOff>
    </xdr:from>
    <xdr:to>
      <xdr:col>16</xdr:col>
      <xdr:colOff>104775</xdr:colOff>
      <xdr:row>219</xdr:row>
      <xdr:rowOff>95250</xdr:rowOff>
    </xdr:to>
    <xdr:pic>
      <xdr:nvPicPr>
        <xdr:cNvPr id="2" name="그림 1">
          <a:extLst>
            <a:ext uri="{FF2B5EF4-FFF2-40B4-BE49-F238E27FC236}">
              <a16:creationId xmlns:a16="http://schemas.microsoft.com/office/drawing/2014/main" id="{00000000-0008-0000-1400-000002000000}"/>
            </a:ext>
          </a:extLst>
        </xdr:cNvPr>
        <xdr:cNvPicPr>
          <a:picLocks noChangeAspect="1"/>
        </xdr:cNvPicPr>
      </xdr:nvPicPr>
      <xdr:blipFill rotWithShape="1">
        <a:blip xmlns:r="http://schemas.openxmlformats.org/officeDocument/2006/relationships" r:embed="rId1"/>
        <a:stretch>
          <a:fillRect/>
        </a:stretch>
      </xdr:blipFill>
      <xdr:spPr>
        <a:xfrm>
          <a:off x="847725" y="42776776"/>
          <a:ext cx="3219450" cy="29622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66675</xdr:colOff>
      <xdr:row>140</xdr:row>
      <xdr:rowOff>114300</xdr:rowOff>
    </xdr:from>
    <xdr:to>
      <xdr:col>12</xdr:col>
      <xdr:colOff>142875</xdr:colOff>
      <xdr:row>142</xdr:row>
      <xdr:rowOff>180976</xdr:rowOff>
    </xdr:to>
    <xdr:pic>
      <xdr:nvPicPr>
        <xdr:cNvPr id="2" name="그림 1">
          <a:extLst>
            <a:ext uri="{FF2B5EF4-FFF2-40B4-BE49-F238E27FC236}">
              <a16:creationId xmlns:a16="http://schemas.microsoft.com/office/drawing/2014/main" id="{00000000-0008-0000-1D00-000002000000}"/>
            </a:ext>
          </a:extLst>
        </xdr:cNvPr>
        <xdr:cNvPicPr>
          <a:picLocks noChangeAspect="1"/>
        </xdr:cNvPicPr>
      </xdr:nvPicPr>
      <xdr:blipFill rotWithShape="1">
        <a:blip xmlns:r="http://schemas.openxmlformats.org/officeDocument/2006/relationships" r:embed="rId1"/>
        <a:stretch>
          <a:fillRect/>
        </a:stretch>
      </xdr:blipFill>
      <xdr:spPr>
        <a:xfrm>
          <a:off x="1552575" y="27231976"/>
          <a:ext cx="1562100" cy="342900"/>
        </a:xfrm>
        <a:prstGeom prst="rect">
          <a:avLst/>
        </a:prstGeom>
      </xdr:spPr>
    </xdr:pic>
    <xdr:clientData/>
  </xdr:twoCellAnchor>
  <xdr:twoCellAnchor editAs="oneCell">
    <xdr:from>
      <xdr:col>8</xdr:col>
      <xdr:colOff>38100</xdr:colOff>
      <xdr:row>143</xdr:row>
      <xdr:rowOff>38100</xdr:rowOff>
    </xdr:from>
    <xdr:to>
      <xdr:col>8</xdr:col>
      <xdr:colOff>238125</xdr:colOff>
      <xdr:row>144</xdr:row>
      <xdr:rowOff>9525</xdr:rowOff>
    </xdr:to>
    <xdr:pic>
      <xdr:nvPicPr>
        <xdr:cNvPr id="3" name="그림 2">
          <a:extLst>
            <a:ext uri="{FF2B5EF4-FFF2-40B4-BE49-F238E27FC236}">
              <a16:creationId xmlns:a16="http://schemas.microsoft.com/office/drawing/2014/main" id="{00000000-0008-0000-1D00-000003000000}"/>
            </a:ext>
          </a:extLst>
        </xdr:cNvPr>
        <xdr:cNvPicPr>
          <a:picLocks noChangeAspect="1"/>
        </xdr:cNvPicPr>
      </xdr:nvPicPr>
      <xdr:blipFill rotWithShape="1">
        <a:blip xmlns:r="http://schemas.openxmlformats.org/officeDocument/2006/relationships" r:embed="rId2"/>
        <a:stretch>
          <a:fillRect/>
        </a:stretch>
      </xdr:blipFill>
      <xdr:spPr>
        <a:xfrm>
          <a:off x="2019300" y="27641550"/>
          <a:ext cx="200025" cy="133350"/>
        </a:xfrm>
        <a:prstGeom prst="rect">
          <a:avLst/>
        </a:prstGeom>
      </xdr:spPr>
    </xdr:pic>
    <xdr:clientData/>
  </xdr:twoCellAnchor>
  <xdr:twoCellAnchor editAs="oneCell">
    <xdr:from>
      <xdr:col>6</xdr:col>
      <xdr:colOff>85724</xdr:colOff>
      <xdr:row>147</xdr:row>
      <xdr:rowOff>123824</xdr:rowOff>
    </xdr:from>
    <xdr:to>
      <xdr:col>8</xdr:col>
      <xdr:colOff>200025</xdr:colOff>
      <xdr:row>150</xdr:row>
      <xdr:rowOff>0</xdr:rowOff>
    </xdr:to>
    <xdr:pic>
      <xdr:nvPicPr>
        <xdr:cNvPr id="4" name="그림 3">
          <a:extLst>
            <a:ext uri="{FF2B5EF4-FFF2-40B4-BE49-F238E27FC236}">
              <a16:creationId xmlns:a16="http://schemas.microsoft.com/office/drawing/2014/main" id="{00000000-0008-0000-1D00-000004000000}"/>
            </a:ext>
          </a:extLst>
        </xdr:cNvPr>
        <xdr:cNvPicPr>
          <a:picLocks noChangeAspect="1"/>
        </xdr:cNvPicPr>
      </xdr:nvPicPr>
      <xdr:blipFill rotWithShape="1">
        <a:blip xmlns:r="http://schemas.openxmlformats.org/officeDocument/2006/relationships" r:embed="rId3"/>
        <a:stretch>
          <a:fillRect/>
        </a:stretch>
      </xdr:blipFill>
      <xdr:spPr>
        <a:xfrm>
          <a:off x="1571625" y="28374976"/>
          <a:ext cx="609600" cy="361950"/>
        </a:xfrm>
        <a:prstGeom prst="rect">
          <a:avLst/>
        </a:prstGeom>
      </xdr:spPr>
    </xdr:pic>
    <xdr:clientData/>
  </xdr:twoCellAnchor>
  <xdr:twoCellAnchor editAs="oneCell">
    <xdr:from>
      <xdr:col>26</xdr:col>
      <xdr:colOff>0</xdr:colOff>
      <xdr:row>184</xdr:row>
      <xdr:rowOff>0</xdr:rowOff>
    </xdr:from>
    <xdr:to>
      <xdr:col>40</xdr:col>
      <xdr:colOff>151236</xdr:colOff>
      <xdr:row>213</xdr:row>
      <xdr:rowOff>56320</xdr:rowOff>
    </xdr:to>
    <xdr:pic>
      <xdr:nvPicPr>
        <xdr:cNvPr id="7" name="그림 6">
          <a:extLst>
            <a:ext uri="{FF2B5EF4-FFF2-40B4-BE49-F238E27FC236}">
              <a16:creationId xmlns:a16="http://schemas.microsoft.com/office/drawing/2014/main" id="{00000000-0008-0000-1D00-000007000000}"/>
            </a:ext>
          </a:extLst>
        </xdr:cNvPr>
        <xdr:cNvPicPr>
          <a:picLocks noChangeAspect="1"/>
        </xdr:cNvPicPr>
      </xdr:nvPicPr>
      <xdr:blipFill>
        <a:blip xmlns:r="http://schemas.openxmlformats.org/officeDocument/2006/relationships" r:embed="rId4"/>
        <a:stretch>
          <a:fillRect/>
        </a:stretch>
      </xdr:blipFill>
      <xdr:spPr>
        <a:xfrm>
          <a:off x="6438900" y="37014150"/>
          <a:ext cx="9314286" cy="663809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27</xdr:col>
      <xdr:colOff>47625</xdr:colOff>
      <xdr:row>120</xdr:row>
      <xdr:rowOff>76200</xdr:rowOff>
    </xdr:from>
    <xdr:to>
      <xdr:col>33</xdr:col>
      <xdr:colOff>466725</xdr:colOff>
      <xdr:row>150</xdr:row>
      <xdr:rowOff>59220</xdr:rowOff>
    </xdr:to>
    <xdr:pic>
      <xdr:nvPicPr>
        <xdr:cNvPr id="2" name="그림 1">
          <a:extLst>
            <a:ext uri="{FF2B5EF4-FFF2-40B4-BE49-F238E27FC236}">
              <a16:creationId xmlns:a16="http://schemas.microsoft.com/office/drawing/2014/main" id="{00000000-0008-0000-1E00-000002000000}"/>
            </a:ext>
          </a:extLst>
        </xdr:cNvPr>
        <xdr:cNvPicPr>
          <a:picLocks noChangeAspect="1"/>
        </xdr:cNvPicPr>
      </xdr:nvPicPr>
      <xdr:blipFill rotWithShape="1">
        <a:blip xmlns:r="http://schemas.openxmlformats.org/officeDocument/2006/relationships" r:embed="rId1"/>
        <a:stretch>
          <a:fillRect/>
        </a:stretch>
      </xdr:blipFill>
      <xdr:spPr>
        <a:xfrm>
          <a:off x="6734174" y="24812624"/>
          <a:ext cx="4533900" cy="5981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33</xdr:col>
      <xdr:colOff>175177</xdr:colOff>
      <xdr:row>97</xdr:row>
      <xdr:rowOff>98148</xdr:rowOff>
    </xdr:from>
    <xdr:to>
      <xdr:col>39</xdr:col>
      <xdr:colOff>576055</xdr:colOff>
      <xdr:row>131</xdr:row>
      <xdr:rowOff>120926</xdr:rowOff>
    </xdr:to>
    <xdr:pic>
      <xdr:nvPicPr>
        <xdr:cNvPr id="2" name="그림 1">
          <a:extLst>
            <a:ext uri="{FF2B5EF4-FFF2-40B4-BE49-F238E27FC236}">
              <a16:creationId xmlns:a16="http://schemas.microsoft.com/office/drawing/2014/main" id="{00000000-0008-0000-2100-000002000000}"/>
            </a:ext>
          </a:extLst>
        </xdr:cNvPr>
        <xdr:cNvPicPr>
          <a:picLocks noChangeAspect="1"/>
        </xdr:cNvPicPr>
      </xdr:nvPicPr>
      <xdr:blipFill rotWithShape="1">
        <a:blip xmlns:r="http://schemas.openxmlformats.org/officeDocument/2006/relationships" r:embed="rId1"/>
        <a:stretch>
          <a:fillRect/>
        </a:stretch>
      </xdr:blipFill>
      <xdr:spPr>
        <a:xfrm>
          <a:off x="11008829" y="20001257"/>
          <a:ext cx="4525617" cy="6093930"/>
        </a:xfrm>
        <a:prstGeom prst="rect">
          <a:avLst/>
        </a:prstGeom>
      </xdr:spPr>
    </xdr:pic>
    <xdr:clientData/>
  </xdr:twoCellAnchor>
  <xdr:twoCellAnchor>
    <xdr:from>
      <xdr:col>26</xdr:col>
      <xdr:colOff>74542</xdr:colOff>
      <xdr:row>108</xdr:row>
      <xdr:rowOff>40419</xdr:rowOff>
    </xdr:from>
    <xdr:to>
      <xdr:col>32</xdr:col>
      <xdr:colOff>611218</xdr:colOff>
      <xdr:row>117</xdr:row>
      <xdr:rowOff>37487</xdr:rowOff>
    </xdr:to>
    <xdr:grpSp>
      <xdr:nvGrpSpPr>
        <xdr:cNvPr id="3" name="그룹 2"/>
        <xdr:cNvGrpSpPr/>
      </xdr:nvGrpSpPr>
      <xdr:grpSpPr>
        <a:xfrm>
          <a:off x="6534977" y="22005897"/>
          <a:ext cx="4222437" cy="1686720"/>
          <a:chOff x="6302427" y="13858996"/>
          <a:chExt cx="3789829" cy="1579683"/>
        </a:xfrm>
      </xdr:grpSpPr>
      <xdr:pic>
        <xdr:nvPicPr>
          <xdr:cNvPr id="4" name="그림 3"/>
          <xdr:cNvPicPr>
            <a:picLocks noChangeAspect="1"/>
          </xdr:cNvPicPr>
        </xdr:nvPicPr>
        <xdr:blipFill>
          <a:blip xmlns:r="http://schemas.openxmlformats.org/officeDocument/2006/relationships" r:embed="rId2"/>
          <a:stretch>
            <a:fillRect/>
          </a:stretch>
        </xdr:blipFill>
        <xdr:spPr>
          <a:xfrm>
            <a:off x="6302427" y="13858996"/>
            <a:ext cx="3789829" cy="1579683"/>
          </a:xfrm>
          <a:prstGeom prst="rect">
            <a:avLst/>
          </a:prstGeom>
        </xdr:spPr>
      </xdr:pic>
      <xdr:sp macro="" textlink="">
        <xdr:nvSpPr>
          <xdr:cNvPr id="5" name="TextBox 4"/>
          <xdr:cNvSpPr txBox="1"/>
        </xdr:nvSpPr>
        <xdr:spPr>
          <a:xfrm rot="21123703">
            <a:off x="8509425" y="14315534"/>
            <a:ext cx="466794" cy="336246"/>
          </a:xfrm>
          <a:prstGeom prst="rect">
            <a:avLst/>
          </a:prstGeom>
          <a:noFill/>
          <a:ln w="2540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100">
                <a:solidFill>
                  <a:srgbClr val="FF0000"/>
                </a:solidFill>
              </a:rPr>
              <a:t>예시</a:t>
            </a: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11.bin"/><Relationship Id="rId5" Type="http://schemas.openxmlformats.org/officeDocument/2006/relationships/comments" Target="../comments1.xml"/><Relationship Id="rId4"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vmlDrawing" Target="../drawings/vmlDrawing10.vml"/><Relationship Id="rId1" Type="http://schemas.openxmlformats.org/officeDocument/2006/relationships/printerSettings" Target="../printerSettings/printerSettings1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1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1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13.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Z59"/>
  <sheetViews>
    <sheetView view="pageBreakPreview" zoomScale="115" zoomScaleNormal="100" zoomScaleSheetLayoutView="115" workbookViewId="0">
      <selection activeCell="S11" sqref="S11"/>
    </sheetView>
  </sheetViews>
  <sheetFormatPr defaultColWidth="9" defaultRowHeight="15"/>
  <cols>
    <col min="1" max="1" width="9" style="1"/>
    <col min="2" max="2" width="18.25" style="1" bestFit="1" customWidth="1"/>
    <col min="3" max="3" width="7.875" style="1" bestFit="1" customWidth="1"/>
    <col min="4" max="4" width="3.375" style="20" bestFit="1" customWidth="1"/>
    <col min="5" max="5" width="4.75" style="20" bestFit="1" customWidth="1"/>
    <col min="6" max="6" width="3.375" style="20" bestFit="1" customWidth="1"/>
    <col min="7" max="7" width="4.75" style="20" bestFit="1" customWidth="1"/>
    <col min="8" max="8" width="3.375" style="20" bestFit="1" customWidth="1"/>
    <col min="9" max="9" width="2.875" style="20" bestFit="1" customWidth="1"/>
    <col min="10" max="10" width="7.75" style="20" bestFit="1" customWidth="1"/>
    <col min="11" max="11" width="3.375" style="20" bestFit="1" customWidth="1"/>
    <col min="12" max="12" width="4.75" style="20" bestFit="1" customWidth="1"/>
    <col min="13" max="13" width="3.375" style="20" bestFit="1" customWidth="1"/>
    <col min="14" max="14" width="4.75" style="20" bestFit="1" customWidth="1"/>
    <col min="15" max="15" width="3.375" style="20" bestFit="1" customWidth="1"/>
    <col min="16" max="16" width="18.5" style="1" customWidth="1"/>
    <col min="17" max="26" width="9" style="1"/>
    <col min="27" max="27" width="11.125" style="1" bestFit="1" customWidth="1"/>
    <col min="28" max="28" width="15.875" style="1" bestFit="1" customWidth="1"/>
    <col min="29" max="16384" width="9" style="1"/>
  </cols>
  <sheetData>
    <row r="2" spans="2:24" ht="20.25">
      <c r="B2" s="226" t="s">
        <v>479</v>
      </c>
      <c r="C2" s="226"/>
      <c r="D2" s="226"/>
      <c r="E2" s="226"/>
      <c r="F2" s="226"/>
      <c r="G2" s="226"/>
      <c r="H2" s="226"/>
      <c r="I2" s="226"/>
      <c r="J2" s="226"/>
      <c r="K2" s="226"/>
      <c r="L2" s="226"/>
      <c r="M2" s="226"/>
      <c r="N2" s="226"/>
      <c r="O2" s="226"/>
      <c r="Q2" s="132"/>
      <c r="R2" s="132"/>
      <c r="S2" s="132"/>
      <c r="T2" s="132"/>
      <c r="U2" s="132"/>
      <c r="V2" s="132"/>
      <c r="W2" s="132"/>
      <c r="X2" s="132"/>
    </row>
    <row r="3" spans="2:24" ht="20.25">
      <c r="B3" s="133" t="s">
        <v>468</v>
      </c>
      <c r="C3" s="231" t="s">
        <v>826</v>
      </c>
      <c r="D3" s="231"/>
      <c r="E3" s="231"/>
      <c r="F3" s="231"/>
      <c r="G3" s="231"/>
      <c r="H3" s="231"/>
      <c r="I3" s="231"/>
      <c r="J3" s="231"/>
      <c r="K3" s="231"/>
      <c r="L3" s="231"/>
      <c r="M3" s="231"/>
      <c r="N3" s="231"/>
      <c r="O3" s="231"/>
      <c r="Q3" s="132"/>
      <c r="R3" s="132"/>
      <c r="S3" s="132"/>
      <c r="T3" s="132"/>
      <c r="U3" s="132"/>
      <c r="V3" s="132"/>
      <c r="W3" s="132"/>
      <c r="X3" s="132"/>
    </row>
    <row r="4" spans="2:24" ht="20.25">
      <c r="B4" s="133" t="s">
        <v>464</v>
      </c>
      <c r="C4" s="231" t="s">
        <v>877</v>
      </c>
      <c r="D4" s="231"/>
      <c r="E4" s="231"/>
      <c r="F4" s="231"/>
      <c r="G4" s="231"/>
      <c r="H4" s="231"/>
      <c r="I4" s="231"/>
      <c r="J4" s="231"/>
      <c r="K4" s="231"/>
      <c r="L4" s="231"/>
      <c r="M4" s="231"/>
      <c r="N4" s="231"/>
      <c r="O4" s="231"/>
      <c r="Q4" s="132"/>
      <c r="R4" s="132"/>
      <c r="S4" s="132"/>
      <c r="T4" s="132"/>
      <c r="U4" s="132"/>
      <c r="V4" s="132"/>
      <c r="W4" s="132"/>
      <c r="X4" s="132"/>
    </row>
    <row r="5" spans="2:24" ht="37.5">
      <c r="B5" s="134" t="s">
        <v>1452</v>
      </c>
      <c r="C5" s="135" t="s">
        <v>2016</v>
      </c>
      <c r="D5" s="136" t="s">
        <v>365</v>
      </c>
      <c r="E5" s="137" t="s">
        <v>1991</v>
      </c>
      <c r="F5" s="136" t="s">
        <v>366</v>
      </c>
      <c r="G5" s="137" t="s">
        <v>1425</v>
      </c>
      <c r="H5" s="136" t="s">
        <v>374</v>
      </c>
      <c r="I5" s="136" t="s">
        <v>356</v>
      </c>
      <c r="J5" s="137" t="s">
        <v>2015</v>
      </c>
      <c r="K5" s="136" t="s">
        <v>365</v>
      </c>
      <c r="L5" s="137" t="s">
        <v>1991</v>
      </c>
      <c r="M5" s="136" t="s">
        <v>366</v>
      </c>
      <c r="N5" s="137" t="s">
        <v>1425</v>
      </c>
      <c r="O5" s="138" t="s">
        <v>374</v>
      </c>
      <c r="Q5" s="132"/>
      <c r="R5" s="132"/>
      <c r="S5" s="132"/>
      <c r="T5" s="132"/>
      <c r="U5" s="132"/>
      <c r="W5" s="132"/>
      <c r="X5" s="132"/>
    </row>
    <row r="6" spans="2:24" ht="20.25">
      <c r="B6" s="133" t="s">
        <v>1453</v>
      </c>
      <c r="C6" s="227">
        <f>DATE(J5,L5,N5)-DATE(C5,E5,G5)+1</f>
        <v>1</v>
      </c>
      <c r="D6" s="228"/>
      <c r="E6" s="228"/>
      <c r="F6" s="228"/>
      <c r="G6" s="228"/>
      <c r="H6" s="228"/>
      <c r="I6" s="228"/>
      <c r="J6" s="228"/>
      <c r="K6" s="228"/>
      <c r="L6" s="228"/>
      <c r="M6" s="228"/>
      <c r="N6" s="228"/>
      <c r="O6" s="228"/>
      <c r="Q6" s="132"/>
      <c r="R6" s="132"/>
      <c r="S6" s="132"/>
      <c r="T6" s="132"/>
      <c r="U6" s="132"/>
      <c r="V6" s="132"/>
      <c r="W6" s="132"/>
      <c r="X6" s="132"/>
    </row>
    <row r="7" spans="2:24" ht="23.25">
      <c r="B7" s="133" t="s">
        <v>1426</v>
      </c>
      <c r="C7" s="237">
        <v>14200</v>
      </c>
      <c r="D7" s="237"/>
      <c r="E7" s="237"/>
      <c r="F7" s="237"/>
      <c r="G7" s="237"/>
      <c r="H7" s="237"/>
      <c r="I7" s="237"/>
      <c r="J7" s="237"/>
      <c r="K7" s="237"/>
      <c r="L7" s="237"/>
      <c r="M7" s="237"/>
      <c r="N7" s="237"/>
      <c r="O7" s="237"/>
      <c r="P7" s="1" t="s">
        <v>1420</v>
      </c>
      <c r="Q7" s="132"/>
      <c r="R7" s="132"/>
      <c r="S7" s="132"/>
      <c r="T7" s="132"/>
      <c r="U7" s="132"/>
      <c r="V7" s="132"/>
      <c r="W7" s="132"/>
      <c r="X7" s="132"/>
    </row>
    <row r="8" spans="2:24" ht="20.25">
      <c r="B8" s="133" t="s">
        <v>1419</v>
      </c>
      <c r="C8" s="238"/>
      <c r="D8" s="238"/>
      <c r="E8" s="238"/>
      <c r="F8" s="238"/>
      <c r="G8" s="238"/>
      <c r="H8" s="238"/>
      <c r="I8" s="238"/>
      <c r="J8" s="238"/>
      <c r="K8" s="238"/>
      <c r="L8" s="238"/>
      <c r="M8" s="238"/>
      <c r="N8" s="238"/>
      <c r="O8" s="238"/>
      <c r="P8" s="1" t="s">
        <v>1421</v>
      </c>
      <c r="Q8" s="132"/>
      <c r="R8" s="132"/>
      <c r="S8" s="132"/>
      <c r="T8" s="132"/>
      <c r="U8" s="132"/>
      <c r="V8" s="132"/>
      <c r="W8" s="132"/>
      <c r="X8" s="132"/>
    </row>
    <row r="9" spans="2:24" ht="34.5" customHeight="1">
      <c r="B9" s="133" t="s">
        <v>469</v>
      </c>
      <c r="C9" s="229" t="s">
        <v>1817</v>
      </c>
      <c r="D9" s="230"/>
      <c r="E9" s="230"/>
      <c r="F9" s="230"/>
      <c r="G9" s="230"/>
      <c r="H9" s="230"/>
      <c r="I9" s="230"/>
      <c r="J9" s="230"/>
      <c r="K9" s="230"/>
      <c r="L9" s="230"/>
      <c r="M9" s="230"/>
      <c r="N9" s="230"/>
      <c r="O9" s="230"/>
      <c r="P9" s="139"/>
      <c r="Q9" s="132"/>
      <c r="R9" s="132"/>
      <c r="S9" s="132"/>
      <c r="T9" s="132"/>
    </row>
    <row r="10" spans="2:24" ht="20.25">
      <c r="B10" s="133" t="s">
        <v>456</v>
      </c>
      <c r="C10" s="232">
        <v>46295</v>
      </c>
      <c r="D10" s="232"/>
      <c r="E10" s="232"/>
      <c r="F10" s="232"/>
      <c r="G10" s="232"/>
      <c r="H10" s="232"/>
      <c r="I10" s="232"/>
      <c r="J10" s="232"/>
      <c r="K10" s="232"/>
      <c r="L10" s="232"/>
      <c r="M10" s="232"/>
      <c r="N10" s="232"/>
      <c r="O10" s="232"/>
      <c r="Q10" s="132"/>
      <c r="R10" s="132"/>
      <c r="S10" s="132"/>
      <c r="T10" s="132"/>
    </row>
    <row r="11" spans="2:24" ht="26.25" customHeight="1">
      <c r="B11" s="140" t="s">
        <v>535</v>
      </c>
      <c r="C11" s="236">
        <v>45034</v>
      </c>
      <c r="D11" s="236"/>
      <c r="E11" s="236"/>
      <c r="F11" s="236"/>
      <c r="G11" s="236"/>
      <c r="H11" s="236"/>
      <c r="I11" s="236"/>
      <c r="J11" s="236"/>
      <c r="K11" s="236"/>
      <c r="L11" s="236"/>
      <c r="M11" s="236"/>
      <c r="N11" s="236"/>
      <c r="O11" s="236"/>
      <c r="P11" s="69" t="s">
        <v>2017</v>
      </c>
    </row>
    <row r="12" spans="2:24">
      <c r="B12" s="239" t="s">
        <v>138</v>
      </c>
      <c r="C12" s="239"/>
      <c r="D12" s="239"/>
      <c r="E12" s="239"/>
      <c r="F12" s="239"/>
      <c r="G12" s="239"/>
      <c r="H12" s="239"/>
      <c r="I12" s="239"/>
      <c r="J12" s="239"/>
      <c r="K12" s="239"/>
      <c r="L12" s="239"/>
      <c r="M12" s="239"/>
      <c r="N12" s="239"/>
    </row>
    <row r="13" spans="2:24">
      <c r="B13" s="239"/>
      <c r="C13" s="239"/>
      <c r="D13" s="239"/>
      <c r="E13" s="239"/>
      <c r="F13" s="239"/>
      <c r="G13" s="239"/>
      <c r="H13" s="239"/>
      <c r="I13" s="239"/>
      <c r="J13" s="239"/>
      <c r="K13" s="239"/>
      <c r="L13" s="239"/>
      <c r="M13" s="239"/>
      <c r="N13" s="239"/>
    </row>
    <row r="14" spans="2:24">
      <c r="B14" s="239"/>
      <c r="C14" s="239"/>
      <c r="D14" s="239"/>
      <c r="E14" s="239"/>
      <c r="F14" s="239"/>
      <c r="G14" s="239"/>
      <c r="H14" s="239"/>
      <c r="I14" s="239"/>
      <c r="J14" s="239"/>
      <c r="K14" s="239"/>
      <c r="L14" s="239"/>
      <c r="M14" s="239"/>
      <c r="N14" s="239"/>
      <c r="U14" s="141"/>
      <c r="V14" s="142"/>
      <c r="W14" s="142"/>
      <c r="X14" s="142"/>
    </row>
    <row r="15" spans="2:24" ht="15.75" thickBot="1">
      <c r="B15" s="240"/>
      <c r="C15" s="240"/>
      <c r="D15" s="240"/>
      <c r="E15" s="240"/>
      <c r="F15" s="240"/>
      <c r="G15" s="240"/>
      <c r="H15" s="240"/>
      <c r="I15" s="240"/>
      <c r="J15" s="240"/>
      <c r="K15" s="240"/>
      <c r="L15" s="240"/>
      <c r="M15" s="240"/>
      <c r="N15" s="240"/>
      <c r="U15" s="141"/>
      <c r="V15" s="142"/>
      <c r="W15" s="142"/>
      <c r="X15" s="142"/>
    </row>
    <row r="16" spans="2:24" ht="26.25" customHeight="1" thickBot="1">
      <c r="B16" s="233" t="s">
        <v>21</v>
      </c>
      <c r="C16" s="234"/>
      <c r="D16" s="234"/>
      <c r="E16" s="234"/>
      <c r="F16" s="234"/>
      <c r="G16" s="234"/>
      <c r="H16" s="234"/>
      <c r="I16" s="234"/>
      <c r="J16" s="234"/>
      <c r="K16" s="234"/>
      <c r="L16" s="234"/>
      <c r="M16" s="234"/>
      <c r="N16" s="235"/>
      <c r="O16" s="213"/>
      <c r="P16" s="69" t="s">
        <v>2018</v>
      </c>
      <c r="Q16" s="141"/>
      <c r="R16" s="141"/>
      <c r="S16" s="141"/>
      <c r="T16" s="141"/>
      <c r="U16" s="141"/>
      <c r="V16" s="142"/>
      <c r="W16" s="142"/>
      <c r="X16" s="142"/>
    </row>
    <row r="17" spans="1:26" ht="19.5" customHeight="1">
      <c r="B17" s="212" t="s">
        <v>372</v>
      </c>
      <c r="C17" s="224" t="s">
        <v>355</v>
      </c>
      <c r="D17" s="224"/>
      <c r="E17" s="224"/>
      <c r="F17" s="224"/>
      <c r="G17" s="224"/>
      <c r="H17" s="224" t="s">
        <v>478</v>
      </c>
      <c r="I17" s="224"/>
      <c r="J17" s="224"/>
      <c r="K17" s="224"/>
      <c r="L17" s="224"/>
      <c r="M17" s="224"/>
      <c r="N17" s="224"/>
      <c r="O17" s="225" t="s">
        <v>2019</v>
      </c>
      <c r="P17" s="225"/>
      <c r="Q17" s="211" t="s">
        <v>2020</v>
      </c>
      <c r="R17" s="141"/>
      <c r="S17" s="141"/>
      <c r="T17" s="141"/>
      <c r="U17" s="141"/>
      <c r="V17" s="142"/>
      <c r="W17" s="142"/>
      <c r="X17" s="142"/>
    </row>
    <row r="18" spans="1:26" ht="21.95" customHeight="1">
      <c r="A18" s="144"/>
      <c r="B18" s="209" t="s">
        <v>2021</v>
      </c>
      <c r="C18" s="217" t="s">
        <v>1458</v>
      </c>
      <c r="D18" s="217"/>
      <c r="E18" s="217"/>
      <c r="F18" s="217"/>
      <c r="G18" s="217"/>
      <c r="H18" s="216" t="s">
        <v>2022</v>
      </c>
      <c r="I18" s="216"/>
      <c r="J18" s="216"/>
      <c r="K18" s="216"/>
      <c r="L18" s="216"/>
      <c r="M18" s="216"/>
      <c r="N18" s="216"/>
      <c r="O18" s="216" t="s">
        <v>1831</v>
      </c>
      <c r="P18" s="216"/>
      <c r="Q18" s="174"/>
      <c r="R18" s="141"/>
      <c r="S18" s="141"/>
      <c r="T18" s="141"/>
      <c r="U18" s="141"/>
      <c r="V18" s="142"/>
      <c r="W18" s="142"/>
      <c r="X18" s="142"/>
      <c r="Y18" s="198"/>
    </row>
    <row r="19" spans="1:26" ht="21.95" customHeight="1">
      <c r="A19" s="144"/>
      <c r="B19" s="209" t="s">
        <v>2023</v>
      </c>
      <c r="C19" s="217" t="s">
        <v>2024</v>
      </c>
      <c r="D19" s="217"/>
      <c r="E19" s="217"/>
      <c r="F19" s="217"/>
      <c r="G19" s="217"/>
      <c r="H19" s="216" t="s">
        <v>1460</v>
      </c>
      <c r="I19" s="216"/>
      <c r="J19" s="216"/>
      <c r="K19" s="216"/>
      <c r="L19" s="216"/>
      <c r="M19" s="216"/>
      <c r="N19" s="216"/>
      <c r="O19" s="216" t="s">
        <v>1831</v>
      </c>
      <c r="P19" s="216"/>
      <c r="Q19" s="175" t="s">
        <v>1737</v>
      </c>
      <c r="R19" s="141"/>
      <c r="S19" s="141"/>
      <c r="T19" s="141"/>
      <c r="U19" s="141"/>
      <c r="V19" s="142"/>
      <c r="W19" s="142"/>
      <c r="X19" s="142"/>
      <c r="Y19" s="198"/>
    </row>
    <row r="20" spans="1:26" s="144" customFormat="1" ht="21.95" customHeight="1">
      <c r="A20" s="1"/>
      <c r="B20" s="209" t="s">
        <v>2025</v>
      </c>
      <c r="C20" s="217" t="s">
        <v>1458</v>
      </c>
      <c r="D20" s="217"/>
      <c r="E20" s="217"/>
      <c r="F20" s="217"/>
      <c r="G20" s="217"/>
      <c r="H20" s="216" t="s">
        <v>2026</v>
      </c>
      <c r="I20" s="216"/>
      <c r="J20" s="216"/>
      <c r="K20" s="216"/>
      <c r="L20" s="216"/>
      <c r="M20" s="216"/>
      <c r="N20" s="216"/>
      <c r="O20" s="216" t="s">
        <v>2027</v>
      </c>
      <c r="P20" s="216"/>
      <c r="Q20" s="175" t="s">
        <v>1737</v>
      </c>
      <c r="R20" s="141"/>
      <c r="S20" s="141"/>
      <c r="T20" s="141"/>
      <c r="U20" s="141"/>
      <c r="V20" s="142"/>
      <c r="W20" s="142"/>
      <c r="X20" s="142"/>
      <c r="Z20" s="1"/>
    </row>
    <row r="21" spans="1:26" s="144" customFormat="1" ht="21.95" customHeight="1">
      <c r="A21" s="1"/>
      <c r="B21" s="210" t="s">
        <v>1739</v>
      </c>
      <c r="C21" s="217" t="s">
        <v>1458</v>
      </c>
      <c r="D21" s="217"/>
      <c r="E21" s="217"/>
      <c r="F21" s="217"/>
      <c r="G21" s="217"/>
      <c r="H21" s="216" t="s">
        <v>1832</v>
      </c>
      <c r="I21" s="216"/>
      <c r="J21" s="216"/>
      <c r="K21" s="216"/>
      <c r="L21" s="216"/>
      <c r="M21" s="216"/>
      <c r="N21" s="216"/>
      <c r="O21" s="216" t="s">
        <v>1831</v>
      </c>
      <c r="P21" s="216"/>
      <c r="Q21" s="175"/>
      <c r="R21" s="141"/>
      <c r="S21" s="141"/>
      <c r="T21" s="141"/>
      <c r="U21" s="141"/>
      <c r="V21" s="142"/>
      <c r="W21" s="142"/>
      <c r="X21" s="142"/>
      <c r="Y21" s="198"/>
      <c r="Z21" s="1"/>
    </row>
    <row r="22" spans="1:26" s="144" customFormat="1" ht="21.95" customHeight="1">
      <c r="A22" s="1"/>
      <c r="B22" s="210" t="s">
        <v>1457</v>
      </c>
      <c r="C22" s="217" t="s">
        <v>1459</v>
      </c>
      <c r="D22" s="217"/>
      <c r="E22" s="217"/>
      <c r="F22" s="217"/>
      <c r="G22" s="217"/>
      <c r="H22" s="216" t="s">
        <v>1461</v>
      </c>
      <c r="I22" s="216"/>
      <c r="J22" s="216"/>
      <c r="K22" s="216"/>
      <c r="L22" s="216"/>
      <c r="M22" s="216"/>
      <c r="N22" s="216"/>
      <c r="O22" s="216" t="s">
        <v>1831</v>
      </c>
      <c r="P22" s="216"/>
      <c r="Q22" s="175" t="s">
        <v>1737</v>
      </c>
      <c r="R22" s="141"/>
      <c r="S22" s="212"/>
      <c r="Y22" s="1"/>
      <c r="Z22" s="1"/>
    </row>
    <row r="23" spans="1:26" s="144" customFormat="1" ht="21.95" customHeight="1">
      <c r="A23" s="1"/>
      <c r="B23" s="210" t="s">
        <v>1833</v>
      </c>
      <c r="C23" s="217" t="s">
        <v>1740</v>
      </c>
      <c r="D23" s="217"/>
      <c r="E23" s="217"/>
      <c r="F23" s="217"/>
      <c r="G23" s="217"/>
      <c r="H23" s="216" t="s">
        <v>2028</v>
      </c>
      <c r="I23" s="216"/>
      <c r="J23" s="216"/>
      <c r="K23" s="216"/>
      <c r="L23" s="216"/>
      <c r="M23" s="216"/>
      <c r="N23" s="216"/>
      <c r="O23" s="216" t="s">
        <v>1831</v>
      </c>
      <c r="P23" s="216"/>
      <c r="Q23" s="175"/>
      <c r="R23" s="141"/>
      <c r="S23" s="141"/>
      <c r="T23" s="141"/>
      <c r="U23" s="141"/>
      <c r="V23" s="142"/>
      <c r="W23" s="142"/>
      <c r="X23" s="142"/>
      <c r="Y23" s="1"/>
      <c r="Z23" s="1"/>
    </row>
    <row r="24" spans="1:26" s="144" customFormat="1" ht="21.95" customHeight="1">
      <c r="A24" s="1"/>
      <c r="B24" s="210" t="s">
        <v>2029</v>
      </c>
      <c r="C24" s="217" t="s">
        <v>1740</v>
      </c>
      <c r="D24" s="217"/>
      <c r="E24" s="217"/>
      <c r="F24" s="217"/>
      <c r="G24" s="217"/>
      <c r="H24" s="216" t="s">
        <v>2030</v>
      </c>
      <c r="I24" s="216"/>
      <c r="J24" s="216"/>
      <c r="K24" s="216"/>
      <c r="L24" s="216"/>
      <c r="M24" s="216"/>
      <c r="N24" s="216"/>
      <c r="O24" s="216" t="s">
        <v>2031</v>
      </c>
      <c r="P24" s="216"/>
      <c r="Q24" s="174"/>
      <c r="R24" s="141"/>
      <c r="S24" s="212"/>
      <c r="Y24" s="1"/>
      <c r="Z24" s="1"/>
    </row>
    <row r="25" spans="1:26" s="144" customFormat="1" ht="21.95" customHeight="1">
      <c r="A25" s="1"/>
      <c r="B25" s="210"/>
      <c r="C25" s="217"/>
      <c r="D25" s="217"/>
      <c r="E25" s="217"/>
      <c r="F25" s="217"/>
      <c r="G25" s="217"/>
      <c r="H25" s="216"/>
      <c r="I25" s="216"/>
      <c r="J25" s="216"/>
      <c r="K25" s="216"/>
      <c r="L25" s="216"/>
      <c r="M25" s="216"/>
      <c r="N25" s="216"/>
      <c r="O25" s="216"/>
      <c r="P25" s="216"/>
      <c r="Q25" s="174"/>
      <c r="R25" s="141"/>
      <c r="S25" s="141"/>
      <c r="T25" s="141"/>
      <c r="U25" s="141"/>
      <c r="V25" s="142"/>
      <c r="W25" s="142"/>
      <c r="X25" s="142"/>
      <c r="Y25" s="1"/>
      <c r="Z25" s="1"/>
    </row>
    <row r="26" spans="1:26" s="144" customFormat="1" ht="21.95" customHeight="1">
      <c r="A26" s="1"/>
      <c r="B26" s="212"/>
      <c r="C26" s="214"/>
      <c r="D26" s="214"/>
      <c r="E26" s="214"/>
      <c r="F26" s="214"/>
      <c r="G26" s="214"/>
      <c r="H26" s="212"/>
      <c r="I26" s="212"/>
      <c r="J26" s="212"/>
      <c r="K26" s="212"/>
      <c r="L26" s="212"/>
      <c r="M26" s="212"/>
      <c r="N26" s="212"/>
      <c r="O26" s="212"/>
      <c r="P26" s="212"/>
      <c r="Q26" s="174"/>
      <c r="R26" s="141"/>
      <c r="S26" s="141"/>
      <c r="T26" s="141"/>
      <c r="U26" s="141"/>
      <c r="V26" s="142"/>
      <c r="Y26" s="1"/>
      <c r="Z26" s="1"/>
    </row>
    <row r="27" spans="1:26" s="144" customFormat="1" ht="21.95" customHeight="1">
      <c r="A27" s="1"/>
      <c r="B27" s="210" t="s">
        <v>1463</v>
      </c>
      <c r="C27" s="217" t="s">
        <v>1458</v>
      </c>
      <c r="D27" s="217"/>
      <c r="E27" s="217"/>
      <c r="F27" s="217"/>
      <c r="G27" s="217"/>
      <c r="H27" s="216" t="s">
        <v>2032</v>
      </c>
      <c r="I27" s="216"/>
      <c r="J27" s="216"/>
      <c r="K27" s="216"/>
      <c r="L27" s="216"/>
      <c r="M27" s="216"/>
      <c r="N27" s="216"/>
      <c r="O27" s="216" t="s">
        <v>1834</v>
      </c>
      <c r="P27" s="216"/>
      <c r="Q27" s="141"/>
      <c r="R27" s="141"/>
      <c r="S27" s="212"/>
      <c r="Y27" s="1"/>
      <c r="Z27" s="1"/>
    </row>
    <row r="28" spans="1:26" s="144" customFormat="1" ht="21.95" customHeight="1">
      <c r="A28" s="1"/>
      <c r="B28" s="210" t="s">
        <v>1741</v>
      </c>
      <c r="C28" s="217" t="s">
        <v>1458</v>
      </c>
      <c r="D28" s="217"/>
      <c r="E28" s="217"/>
      <c r="F28" s="217"/>
      <c r="G28" s="217"/>
      <c r="H28" s="216" t="s">
        <v>2033</v>
      </c>
      <c r="I28" s="216"/>
      <c r="J28" s="216"/>
      <c r="K28" s="216"/>
      <c r="L28" s="216"/>
      <c r="M28" s="216"/>
      <c r="N28" s="216"/>
      <c r="O28" s="216" t="s">
        <v>1834</v>
      </c>
      <c r="P28" s="216"/>
      <c r="Q28" s="175" t="s">
        <v>1737</v>
      </c>
      <c r="R28" s="141"/>
      <c r="W28" s="143"/>
      <c r="X28" s="143"/>
      <c r="Y28" s="1"/>
      <c r="Z28" s="1"/>
    </row>
    <row r="29" spans="1:26" s="144" customFormat="1" ht="21.95" customHeight="1">
      <c r="A29" s="1"/>
      <c r="B29" s="210" t="s">
        <v>2034</v>
      </c>
      <c r="C29" s="217" t="s">
        <v>1742</v>
      </c>
      <c r="D29" s="217"/>
      <c r="E29" s="217"/>
      <c r="F29" s="217"/>
      <c r="G29" s="217"/>
      <c r="H29" s="216" t="s">
        <v>2035</v>
      </c>
      <c r="I29" s="216"/>
      <c r="J29" s="216"/>
      <c r="K29" s="216"/>
      <c r="L29" s="216"/>
      <c r="M29" s="216"/>
      <c r="N29" s="216"/>
      <c r="O29" s="216" t="s">
        <v>1834</v>
      </c>
      <c r="P29" s="216"/>
      <c r="Q29" s="210"/>
      <c r="R29" s="141"/>
      <c r="W29" s="143"/>
      <c r="X29" s="143"/>
      <c r="Y29" s="1"/>
      <c r="Z29" s="1"/>
    </row>
    <row r="30" spans="1:26" s="144" customFormat="1" ht="21.95" customHeight="1">
      <c r="A30" s="1"/>
      <c r="B30" s="210" t="s">
        <v>1455</v>
      </c>
      <c r="C30" s="217" t="s">
        <v>2036</v>
      </c>
      <c r="D30" s="217"/>
      <c r="E30" s="217"/>
      <c r="F30" s="217"/>
      <c r="G30" s="217"/>
      <c r="H30" s="216" t="s">
        <v>1462</v>
      </c>
      <c r="I30" s="216"/>
      <c r="J30" s="216"/>
      <c r="K30" s="216"/>
      <c r="L30" s="216"/>
      <c r="M30" s="216"/>
      <c r="N30" s="216"/>
      <c r="O30" s="216" t="s">
        <v>2037</v>
      </c>
      <c r="P30" s="216"/>
      <c r="Q30" s="210"/>
      <c r="R30" s="141"/>
      <c r="W30" s="143"/>
      <c r="X30" s="143"/>
      <c r="Y30" s="198"/>
      <c r="Z30" s="1"/>
    </row>
    <row r="31" spans="1:26" s="144" customFormat="1" ht="21.95" customHeight="1">
      <c r="A31" s="1"/>
      <c r="B31" s="1"/>
      <c r="C31" s="1"/>
      <c r="D31" s="213"/>
      <c r="E31" s="213"/>
      <c r="F31" s="213"/>
      <c r="G31" s="213"/>
      <c r="H31" s="213"/>
      <c r="I31" s="213"/>
      <c r="J31" s="213"/>
      <c r="K31" s="213"/>
      <c r="L31" s="213"/>
      <c r="M31" s="213"/>
      <c r="N31" s="213"/>
      <c r="O31" s="241"/>
      <c r="P31" s="241"/>
      <c r="Q31" s="210"/>
      <c r="R31" s="212"/>
      <c r="S31" s="212"/>
      <c r="T31" s="143"/>
      <c r="U31" s="143"/>
      <c r="V31" s="143"/>
      <c r="Y31" s="1"/>
      <c r="Z31" s="1"/>
    </row>
    <row r="32" spans="1:26" s="144" customFormat="1" ht="21.95" customHeight="1">
      <c r="A32" s="1"/>
      <c r="B32" s="145" t="s">
        <v>2038</v>
      </c>
      <c r="C32" s="217" t="s">
        <v>2024</v>
      </c>
      <c r="D32" s="217"/>
      <c r="E32" s="217"/>
      <c r="F32" s="217"/>
      <c r="G32" s="217"/>
      <c r="H32" s="216" t="s">
        <v>2039</v>
      </c>
      <c r="I32" s="216"/>
      <c r="J32" s="216"/>
      <c r="K32" s="216"/>
      <c r="L32" s="216"/>
      <c r="M32" s="216"/>
      <c r="N32" s="216"/>
      <c r="O32" s="216" t="s">
        <v>1835</v>
      </c>
      <c r="P32" s="216"/>
      <c r="Q32" s="176"/>
      <c r="R32" s="212"/>
      <c r="S32" s="212"/>
      <c r="Y32" s="1"/>
      <c r="Z32" s="1"/>
    </row>
    <row r="33" spans="1:26" s="144" customFormat="1" ht="21.95" customHeight="1">
      <c r="A33" s="1"/>
      <c r="B33" s="145" t="s">
        <v>1743</v>
      </c>
      <c r="C33" s="217" t="s">
        <v>1458</v>
      </c>
      <c r="D33" s="217"/>
      <c r="E33" s="217"/>
      <c r="F33" s="217"/>
      <c r="G33" s="217"/>
      <c r="H33" s="216" t="s">
        <v>2040</v>
      </c>
      <c r="I33" s="216"/>
      <c r="J33" s="216"/>
      <c r="K33" s="216"/>
      <c r="L33" s="216"/>
      <c r="M33" s="216"/>
      <c r="N33" s="216"/>
      <c r="O33" s="216" t="s">
        <v>1835</v>
      </c>
      <c r="P33" s="216"/>
      <c r="Q33" s="175" t="s">
        <v>1737</v>
      </c>
      <c r="R33" s="212"/>
      <c r="S33" s="212"/>
      <c r="W33" s="177"/>
      <c r="X33" s="177"/>
      <c r="Y33" s="1"/>
      <c r="Z33" s="1"/>
    </row>
    <row r="34" spans="1:26" s="144" customFormat="1" ht="21.95" customHeight="1">
      <c r="A34" s="1"/>
      <c r="B34" s="210" t="s">
        <v>2041</v>
      </c>
      <c r="C34" s="217" t="s">
        <v>1742</v>
      </c>
      <c r="D34" s="217"/>
      <c r="E34" s="217"/>
      <c r="F34" s="217"/>
      <c r="G34" s="217"/>
      <c r="H34" s="216" t="s">
        <v>2042</v>
      </c>
      <c r="I34" s="216"/>
      <c r="J34" s="216"/>
      <c r="K34" s="216"/>
      <c r="L34" s="216"/>
      <c r="M34" s="216"/>
      <c r="N34" s="216"/>
      <c r="O34" s="216" t="s">
        <v>2043</v>
      </c>
      <c r="P34" s="216"/>
      <c r="Q34" s="175" t="s">
        <v>2044</v>
      </c>
      <c r="S34" s="177"/>
      <c r="T34" s="177"/>
      <c r="U34" s="177"/>
      <c r="V34" s="177"/>
      <c r="Y34" s="143"/>
    </row>
    <row r="35" spans="1:26" s="144" customFormat="1" ht="21.95" customHeight="1">
      <c r="A35" s="1"/>
      <c r="B35" s="145" t="s">
        <v>1465</v>
      </c>
      <c r="C35" s="217" t="s">
        <v>2045</v>
      </c>
      <c r="D35" s="217"/>
      <c r="E35" s="217"/>
      <c r="F35" s="217"/>
      <c r="G35" s="217"/>
      <c r="H35" s="216" t="s">
        <v>2046</v>
      </c>
      <c r="I35" s="216"/>
      <c r="J35" s="216"/>
      <c r="K35" s="216"/>
      <c r="L35" s="216"/>
      <c r="M35" s="216"/>
      <c r="N35" s="216"/>
      <c r="O35" s="216" t="s">
        <v>1835</v>
      </c>
      <c r="P35" s="216"/>
      <c r="Q35" s="210"/>
      <c r="R35" s="212"/>
      <c r="T35" s="1"/>
      <c r="U35" s="1"/>
    </row>
    <row r="36" spans="1:26" s="144" customFormat="1" ht="21.95" customHeight="1">
      <c r="A36" s="1"/>
      <c r="B36" s="145"/>
      <c r="C36" s="218"/>
      <c r="D36" s="219"/>
      <c r="E36" s="219"/>
      <c r="F36" s="219"/>
      <c r="G36" s="220"/>
      <c r="H36" s="221"/>
      <c r="I36" s="222"/>
      <c r="J36" s="222"/>
      <c r="K36" s="222"/>
      <c r="L36" s="222"/>
      <c r="M36" s="222"/>
      <c r="N36" s="223"/>
      <c r="O36" s="221"/>
      <c r="P36" s="223"/>
      <c r="Q36" s="210"/>
      <c r="R36" s="212"/>
      <c r="S36" s="212"/>
      <c r="T36" s="143"/>
      <c r="U36" s="143"/>
      <c r="V36" s="143"/>
      <c r="Y36" s="1"/>
      <c r="Z36" s="1"/>
    </row>
    <row r="37" spans="1:26" s="144" customFormat="1" ht="21.95" customHeight="1">
      <c r="A37" s="1"/>
      <c r="B37" s="1"/>
      <c r="C37" s="1"/>
      <c r="D37" s="213"/>
      <c r="E37" s="213"/>
      <c r="F37" s="213"/>
      <c r="G37" s="213"/>
      <c r="H37" s="213"/>
      <c r="I37" s="213"/>
      <c r="J37" s="213"/>
      <c r="K37" s="213"/>
      <c r="L37" s="213"/>
      <c r="M37" s="213"/>
      <c r="N37" s="213"/>
      <c r="O37" s="222"/>
      <c r="P37" s="222"/>
      <c r="R37" s="212"/>
      <c r="S37" s="212"/>
      <c r="Y37" s="1"/>
      <c r="Z37" s="1"/>
    </row>
    <row r="38" spans="1:26" s="144" customFormat="1" ht="21.95" customHeight="1">
      <c r="A38" s="1"/>
      <c r="B38" s="210"/>
      <c r="C38" s="218"/>
      <c r="D38" s="219"/>
      <c r="E38" s="219"/>
      <c r="F38" s="219"/>
      <c r="G38" s="220"/>
      <c r="H38" s="221"/>
      <c r="I38" s="222"/>
      <c r="J38" s="222"/>
      <c r="K38" s="222"/>
      <c r="L38" s="222"/>
      <c r="M38" s="222"/>
      <c r="N38" s="223"/>
      <c r="O38" s="221"/>
      <c r="P38" s="223"/>
      <c r="Q38" s="176"/>
      <c r="R38" s="177"/>
      <c r="S38" s="177"/>
      <c r="T38" s="177"/>
      <c r="U38" s="177"/>
      <c r="V38" s="177"/>
      <c r="Y38" s="143"/>
    </row>
    <row r="39" spans="1:26" s="144" customFormat="1" ht="21.95" customHeight="1">
      <c r="A39" s="1"/>
      <c r="B39" s="145"/>
      <c r="C39" s="218"/>
      <c r="D39" s="219"/>
      <c r="E39" s="219"/>
      <c r="F39" s="219"/>
      <c r="G39" s="220"/>
      <c r="H39" s="221"/>
      <c r="I39" s="222"/>
      <c r="J39" s="222"/>
      <c r="K39" s="222"/>
      <c r="L39" s="222"/>
      <c r="M39" s="222"/>
      <c r="N39" s="223"/>
      <c r="O39" s="221"/>
      <c r="P39" s="223"/>
      <c r="Q39" s="175"/>
    </row>
    <row r="40" spans="1:26" s="144" customFormat="1" ht="21.95" customHeight="1">
      <c r="A40" s="1"/>
      <c r="B40" s="145"/>
      <c r="C40" s="218"/>
      <c r="D40" s="219"/>
      <c r="E40" s="219"/>
      <c r="F40" s="219"/>
      <c r="G40" s="220"/>
      <c r="H40" s="221"/>
      <c r="I40" s="222"/>
      <c r="J40" s="222"/>
      <c r="K40" s="222"/>
      <c r="L40" s="222"/>
      <c r="M40" s="222"/>
      <c r="N40" s="223"/>
      <c r="O40" s="221"/>
      <c r="P40" s="223"/>
      <c r="Q40" s="175"/>
      <c r="R40" s="212"/>
      <c r="S40" s="212"/>
      <c r="W40" s="177"/>
      <c r="X40" s="177"/>
      <c r="Y40" s="1"/>
      <c r="Z40" s="1"/>
    </row>
    <row r="41" spans="1:26" s="144" customFormat="1" ht="16.5">
      <c r="A41" s="1"/>
      <c r="B41" s="145"/>
      <c r="C41" s="218"/>
      <c r="D41" s="219"/>
      <c r="E41" s="219"/>
      <c r="F41" s="219"/>
      <c r="G41" s="220"/>
      <c r="H41" s="221"/>
      <c r="I41" s="222"/>
      <c r="J41" s="222"/>
      <c r="K41" s="222"/>
      <c r="L41" s="222"/>
      <c r="M41" s="222"/>
      <c r="N41" s="223"/>
      <c r="O41" s="221"/>
      <c r="P41" s="223"/>
      <c r="Q41" s="210"/>
      <c r="R41" s="212"/>
      <c r="S41" s="1"/>
      <c r="W41" s="1"/>
      <c r="X41" s="1"/>
    </row>
    <row r="42" spans="1:26" ht="19.5">
      <c r="B42" s="212"/>
      <c r="C42" s="212"/>
      <c r="D42" s="212"/>
      <c r="E42" s="212"/>
      <c r="F42" s="212"/>
      <c r="G42" s="212"/>
      <c r="H42" s="212"/>
      <c r="I42" s="212"/>
      <c r="J42" s="212"/>
      <c r="K42" s="212"/>
      <c r="L42" s="212"/>
      <c r="M42" s="212"/>
      <c r="N42" s="212"/>
      <c r="O42" s="212"/>
      <c r="P42" s="212"/>
      <c r="R42" s="177"/>
    </row>
    <row r="43" spans="1:26" ht="16.5">
      <c r="D43" s="213"/>
      <c r="E43" s="213"/>
      <c r="F43" s="213"/>
      <c r="G43" s="213"/>
      <c r="H43" s="213"/>
      <c r="I43" s="213"/>
      <c r="J43" s="213"/>
      <c r="K43" s="213"/>
      <c r="L43" s="213"/>
      <c r="M43" s="213"/>
      <c r="N43" s="213"/>
      <c r="O43" s="213"/>
      <c r="R43" s="212"/>
    </row>
    <row r="44" spans="1:26">
      <c r="D44" s="213"/>
      <c r="E44" s="213"/>
      <c r="F44" s="213"/>
      <c r="G44" s="213"/>
      <c r="H44" s="213"/>
      <c r="I44" s="213"/>
      <c r="J44" s="213"/>
      <c r="K44" s="213"/>
      <c r="L44" s="213"/>
      <c r="M44" s="213"/>
      <c r="N44" s="213"/>
      <c r="O44" s="213"/>
    </row>
    <row r="45" spans="1:26">
      <c r="D45" s="213"/>
      <c r="E45" s="213"/>
      <c r="F45" s="213"/>
      <c r="G45" s="213"/>
      <c r="H45" s="213"/>
      <c r="I45" s="213"/>
      <c r="J45" s="213"/>
      <c r="K45" s="213"/>
      <c r="L45" s="213"/>
      <c r="M45" s="213"/>
      <c r="N45" s="213"/>
      <c r="O45" s="213"/>
    </row>
    <row r="46" spans="1:26">
      <c r="D46" s="213"/>
      <c r="E46" s="213"/>
      <c r="F46" s="213"/>
      <c r="G46" s="213"/>
      <c r="H46" s="213"/>
      <c r="I46" s="213"/>
      <c r="J46" s="213"/>
      <c r="K46" s="213"/>
      <c r="L46" s="213"/>
      <c r="M46" s="213"/>
      <c r="N46" s="213"/>
      <c r="O46" s="213"/>
    </row>
    <row r="47" spans="1:26">
      <c r="D47" s="213"/>
      <c r="E47" s="213"/>
      <c r="F47" s="213"/>
      <c r="G47" s="213"/>
      <c r="H47" s="213"/>
      <c r="I47" s="213"/>
      <c r="J47" s="213"/>
      <c r="K47" s="213"/>
      <c r="L47" s="213"/>
      <c r="M47" s="213"/>
      <c r="N47" s="213"/>
      <c r="O47" s="213"/>
    </row>
    <row r="48" spans="1:26">
      <c r="D48" s="213"/>
      <c r="E48" s="213"/>
      <c r="F48" s="213"/>
      <c r="G48" s="213"/>
      <c r="H48" s="213"/>
      <c r="I48" s="213"/>
      <c r="J48" s="213"/>
      <c r="K48" s="213"/>
      <c r="L48" s="213"/>
      <c r="M48" s="213"/>
      <c r="N48" s="213"/>
      <c r="O48" s="213"/>
    </row>
    <row r="49" spans="4:15">
      <c r="D49" s="213"/>
      <c r="E49" s="213"/>
      <c r="F49" s="213"/>
      <c r="G49" s="213"/>
      <c r="H49" s="213"/>
      <c r="I49" s="213"/>
      <c r="J49" s="213"/>
      <c r="K49" s="213"/>
      <c r="L49" s="213"/>
      <c r="M49" s="213"/>
      <c r="N49" s="213"/>
      <c r="O49" s="213"/>
    </row>
    <row r="50" spans="4:15">
      <c r="D50" s="213"/>
      <c r="E50" s="213"/>
      <c r="F50" s="213"/>
      <c r="G50" s="213"/>
      <c r="H50" s="213"/>
      <c r="I50" s="213"/>
      <c r="J50" s="213"/>
      <c r="K50" s="213"/>
      <c r="L50" s="213"/>
      <c r="M50" s="213"/>
      <c r="N50" s="213"/>
      <c r="O50" s="213"/>
    </row>
    <row r="51" spans="4:15">
      <c r="D51" s="213"/>
      <c r="E51" s="213"/>
      <c r="F51" s="213"/>
      <c r="G51" s="213"/>
      <c r="H51" s="213"/>
      <c r="I51" s="213"/>
      <c r="J51" s="213"/>
      <c r="K51" s="213"/>
      <c r="L51" s="213"/>
      <c r="M51" s="213"/>
      <c r="N51" s="213"/>
      <c r="O51" s="213"/>
    </row>
    <row r="52" spans="4:15">
      <c r="D52" s="213"/>
      <c r="E52" s="213"/>
      <c r="F52" s="213"/>
      <c r="G52" s="213"/>
      <c r="H52" s="213"/>
      <c r="I52" s="213"/>
      <c r="J52" s="213"/>
      <c r="K52" s="213"/>
      <c r="L52" s="213"/>
      <c r="M52" s="213"/>
      <c r="N52" s="213"/>
      <c r="O52" s="213"/>
    </row>
    <row r="53" spans="4:15">
      <c r="D53" s="213"/>
      <c r="E53" s="213"/>
      <c r="F53" s="213"/>
      <c r="G53" s="213"/>
      <c r="H53" s="213"/>
      <c r="I53" s="213"/>
      <c r="J53" s="213"/>
      <c r="K53" s="213"/>
      <c r="L53" s="213"/>
      <c r="M53" s="213"/>
      <c r="N53" s="213"/>
      <c r="O53" s="213"/>
    </row>
    <row r="54" spans="4:15">
      <c r="D54" s="189"/>
      <c r="E54" s="189"/>
      <c r="F54" s="189"/>
      <c r="G54" s="189"/>
      <c r="H54" s="189"/>
      <c r="I54" s="189"/>
      <c r="J54" s="189"/>
      <c r="K54" s="189"/>
      <c r="L54" s="189"/>
      <c r="M54" s="189"/>
      <c r="N54" s="189"/>
      <c r="O54" s="189"/>
    </row>
    <row r="55" spans="4:15">
      <c r="D55" s="189"/>
      <c r="E55" s="189"/>
      <c r="F55" s="189"/>
      <c r="G55" s="189"/>
      <c r="H55" s="189"/>
      <c r="I55" s="189"/>
      <c r="J55" s="189"/>
      <c r="K55" s="189"/>
      <c r="L55" s="189"/>
      <c r="M55" s="189"/>
      <c r="N55" s="189"/>
      <c r="O55" s="189"/>
    </row>
    <row r="56" spans="4:15">
      <c r="D56" s="189"/>
      <c r="E56" s="189"/>
      <c r="F56" s="189"/>
      <c r="G56" s="189"/>
      <c r="H56" s="189"/>
      <c r="I56" s="189"/>
      <c r="J56" s="189"/>
      <c r="K56" s="189"/>
      <c r="L56" s="189"/>
      <c r="M56" s="189"/>
      <c r="N56" s="189"/>
      <c r="O56" s="189"/>
    </row>
    <row r="57" spans="4:15">
      <c r="D57" s="189"/>
      <c r="E57" s="189"/>
      <c r="F57" s="189"/>
      <c r="G57" s="189"/>
      <c r="H57" s="189"/>
      <c r="I57" s="189"/>
      <c r="J57" s="189"/>
      <c r="K57" s="189"/>
      <c r="L57" s="189"/>
      <c r="M57" s="189"/>
      <c r="N57" s="189"/>
      <c r="O57" s="189"/>
    </row>
    <row r="58" spans="4:15">
      <c r="D58" s="189"/>
      <c r="E58" s="189"/>
      <c r="F58" s="189"/>
      <c r="G58" s="189"/>
      <c r="H58" s="189"/>
      <c r="I58" s="189"/>
      <c r="J58" s="189"/>
      <c r="K58" s="189"/>
      <c r="L58" s="189"/>
      <c r="M58" s="189"/>
      <c r="N58" s="189"/>
      <c r="O58" s="189"/>
    </row>
    <row r="59" spans="4:15">
      <c r="D59" s="189"/>
      <c r="E59" s="189"/>
      <c r="F59" s="189"/>
      <c r="G59" s="189"/>
      <c r="H59" s="189"/>
      <c r="I59" s="189"/>
      <c r="J59" s="189"/>
      <c r="K59" s="189"/>
      <c r="L59" s="189"/>
      <c r="M59" s="189"/>
      <c r="N59" s="189"/>
      <c r="O59" s="189"/>
    </row>
  </sheetData>
  <sortState ref="B10:V40">
    <sortCondition ref="B10"/>
  </sortState>
  <mergeCells count="79">
    <mergeCell ref="C41:G41"/>
    <mergeCell ref="H41:N41"/>
    <mergeCell ref="O41:P41"/>
    <mergeCell ref="O37:P37"/>
    <mergeCell ref="O38:P38"/>
    <mergeCell ref="O39:P39"/>
    <mergeCell ref="C40:G40"/>
    <mergeCell ref="H40:N40"/>
    <mergeCell ref="O40:P40"/>
    <mergeCell ref="C30:G30"/>
    <mergeCell ref="H30:N30"/>
    <mergeCell ref="O30:P30"/>
    <mergeCell ref="O35:P35"/>
    <mergeCell ref="O36:P36"/>
    <mergeCell ref="O31:P31"/>
    <mergeCell ref="C32:G32"/>
    <mergeCell ref="H32:N32"/>
    <mergeCell ref="O32:P32"/>
    <mergeCell ref="C33:G33"/>
    <mergeCell ref="H33:N33"/>
    <mergeCell ref="O33:P33"/>
    <mergeCell ref="C36:G36"/>
    <mergeCell ref="H36:N36"/>
    <mergeCell ref="C34:G34"/>
    <mergeCell ref="H34:N34"/>
    <mergeCell ref="C20:G20"/>
    <mergeCell ref="H20:N20"/>
    <mergeCell ref="O20:P20"/>
    <mergeCell ref="C21:G21"/>
    <mergeCell ref="H21:N21"/>
    <mergeCell ref="O21:P21"/>
    <mergeCell ref="C18:G18"/>
    <mergeCell ref="H18:N18"/>
    <mergeCell ref="O18:P18"/>
    <mergeCell ref="C19:G19"/>
    <mergeCell ref="H19:N19"/>
    <mergeCell ref="O19:P19"/>
    <mergeCell ref="C17:G17"/>
    <mergeCell ref="H17:N17"/>
    <mergeCell ref="O17:P17"/>
    <mergeCell ref="B2:O2"/>
    <mergeCell ref="C6:O6"/>
    <mergeCell ref="C9:O9"/>
    <mergeCell ref="C3:O3"/>
    <mergeCell ref="C10:O10"/>
    <mergeCell ref="B16:N16"/>
    <mergeCell ref="C11:O11"/>
    <mergeCell ref="C7:O7"/>
    <mergeCell ref="C8:O8"/>
    <mergeCell ref="B12:N15"/>
    <mergeCell ref="C4:O4"/>
    <mergeCell ref="O22:P22"/>
    <mergeCell ref="C23:G23"/>
    <mergeCell ref="H23:N23"/>
    <mergeCell ref="O23:P23"/>
    <mergeCell ref="C24:G24"/>
    <mergeCell ref="H24:N24"/>
    <mergeCell ref="O24:P24"/>
    <mergeCell ref="C22:G22"/>
    <mergeCell ref="H22:N22"/>
    <mergeCell ref="C25:G25"/>
    <mergeCell ref="H25:N25"/>
    <mergeCell ref="O25:P25"/>
    <mergeCell ref="C29:G29"/>
    <mergeCell ref="H29:N29"/>
    <mergeCell ref="O29:P29"/>
    <mergeCell ref="C27:G27"/>
    <mergeCell ref="H27:N27"/>
    <mergeCell ref="O27:P27"/>
    <mergeCell ref="C28:G28"/>
    <mergeCell ref="H28:N28"/>
    <mergeCell ref="O28:P28"/>
    <mergeCell ref="O34:P34"/>
    <mergeCell ref="C35:G35"/>
    <mergeCell ref="H35:N35"/>
    <mergeCell ref="C39:G39"/>
    <mergeCell ref="H39:N39"/>
    <mergeCell ref="C38:G38"/>
    <mergeCell ref="H38:N38"/>
  </mergeCells>
  <phoneticPr fontId="54" type="noConversion"/>
  <pageMargins left="0.69972223043441772" right="0.69972223043441772" top="0.75" bottom="0.75" header="0.30000001192092896" footer="0.30000001192092896"/>
  <pageSetup paperSize="9" scale="85"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X32"/>
  <sheetViews>
    <sheetView showGridLines="0" view="pageBreakPreview" zoomScale="115" zoomScaleNormal="100" zoomScaleSheetLayoutView="115" workbookViewId="0">
      <selection activeCell="J14" sqref="J14:X18"/>
    </sheetView>
  </sheetViews>
  <sheetFormatPr defaultColWidth="3.25" defaultRowHeight="18" customHeight="1"/>
  <cols>
    <col min="1" max="6" width="3.25" style="1"/>
    <col min="7" max="7" width="3.375" style="1" bestFit="1" customWidth="1"/>
    <col min="8" max="16384" width="3.25" style="1"/>
  </cols>
  <sheetData>
    <row r="1" spans="1:24" ht="18" customHeight="1">
      <c r="A1"/>
    </row>
    <row r="4" spans="1:24" ht="18" customHeight="1">
      <c r="A4" s="244"/>
      <c r="B4" s="244"/>
      <c r="C4" s="244"/>
      <c r="D4" s="244"/>
      <c r="E4" s="244"/>
      <c r="F4" s="244"/>
      <c r="G4" s="244"/>
      <c r="H4" s="244"/>
      <c r="I4" s="244"/>
      <c r="J4" s="244"/>
      <c r="K4" s="244"/>
      <c r="L4" s="244"/>
      <c r="M4" s="244"/>
      <c r="N4" s="244"/>
      <c r="O4" s="244"/>
      <c r="P4" s="244"/>
      <c r="Q4" s="244"/>
      <c r="R4" s="244"/>
      <c r="S4" s="244"/>
      <c r="T4" s="244"/>
      <c r="U4" s="244"/>
      <c r="V4" s="244"/>
      <c r="W4" s="244"/>
      <c r="X4" s="244"/>
    </row>
    <row r="5" spans="1:24" ht="18" customHeight="1">
      <c r="A5" s="244"/>
      <c r="B5" s="244"/>
      <c r="C5" s="244"/>
      <c r="D5" s="244"/>
      <c r="E5" s="244"/>
      <c r="F5" s="244"/>
      <c r="G5" s="244"/>
      <c r="H5" s="244"/>
      <c r="I5" s="244"/>
      <c r="J5" s="244"/>
      <c r="K5" s="244"/>
      <c r="L5" s="244"/>
      <c r="M5" s="244"/>
      <c r="N5" s="244"/>
      <c r="O5" s="244"/>
      <c r="P5" s="244"/>
      <c r="Q5" s="244"/>
      <c r="R5" s="244"/>
      <c r="S5" s="244"/>
      <c r="T5" s="244"/>
      <c r="U5" s="244"/>
      <c r="V5" s="244"/>
      <c r="W5" s="244"/>
      <c r="X5" s="244"/>
    </row>
    <row r="6" spans="1:24" ht="18" customHeight="1">
      <c r="A6" s="245"/>
      <c r="B6" s="245"/>
      <c r="C6" s="245"/>
      <c r="D6" s="44"/>
    </row>
    <row r="7" spans="1:24" ht="18" customHeight="1">
      <c r="B7" s="44"/>
    </row>
    <row r="8" spans="1:24" ht="18" customHeight="1">
      <c r="C8" s="45"/>
      <c r="D8" s="33"/>
      <c r="E8" s="33"/>
      <c r="F8" s="33"/>
      <c r="L8"/>
    </row>
    <row r="9" spans="1:24" ht="18" customHeight="1">
      <c r="C9" s="33"/>
      <c r="D9" s="33"/>
      <c r="E9" s="33"/>
      <c r="F9" s="33"/>
    </row>
    <row r="10" spans="1:24" ht="18" customHeight="1">
      <c r="A10" s="246"/>
      <c r="B10" s="246"/>
      <c r="C10" s="246"/>
      <c r="D10" s="246"/>
      <c r="E10" s="246"/>
      <c r="F10" s="246"/>
      <c r="G10" s="246"/>
      <c r="H10" s="246"/>
      <c r="I10" s="246"/>
      <c r="J10" s="246"/>
      <c r="K10" s="246"/>
      <c r="L10" s="246"/>
      <c r="M10" s="246"/>
      <c r="N10" s="246"/>
      <c r="O10" s="246"/>
      <c r="P10" s="246"/>
      <c r="Q10" s="246"/>
      <c r="R10" s="246"/>
      <c r="S10" s="246"/>
      <c r="T10" s="246"/>
      <c r="U10" s="246"/>
      <c r="V10" s="246"/>
      <c r="W10" s="246"/>
      <c r="X10" s="246"/>
    </row>
    <row r="11" spans="1:24" ht="18" customHeight="1">
      <c r="A11" s="246"/>
      <c r="B11" s="246"/>
      <c r="C11" s="246"/>
      <c r="D11" s="246"/>
      <c r="E11" s="246"/>
      <c r="F11" s="246"/>
      <c r="G11" s="246"/>
      <c r="H11" s="246"/>
      <c r="I11" s="246"/>
      <c r="J11" s="246"/>
      <c r="K11" s="246"/>
      <c r="L11" s="246"/>
      <c r="M11" s="246"/>
      <c r="N11" s="246"/>
      <c r="O11" s="246"/>
      <c r="P11" s="246"/>
      <c r="Q11" s="246"/>
      <c r="R11" s="246"/>
      <c r="S11" s="246"/>
      <c r="T11" s="246"/>
      <c r="U11" s="246"/>
      <c r="V11" s="246"/>
      <c r="W11" s="246"/>
      <c r="X11" s="246"/>
    </row>
    <row r="12" spans="1:24" ht="18" customHeight="1">
      <c r="C12" s="33"/>
      <c r="D12" s="33"/>
      <c r="E12" s="33"/>
      <c r="F12" s="33"/>
    </row>
    <row r="13" spans="1:24" ht="25.15" customHeight="1">
      <c r="C13" s="44"/>
      <c r="D13" s="33"/>
      <c r="E13" s="33"/>
      <c r="F13" s="33"/>
      <c r="G13" s="44"/>
    </row>
    <row r="14" spans="1:24" ht="25.15" customHeight="1">
      <c r="C14" s="44"/>
      <c r="D14" s="33"/>
      <c r="E14" s="33"/>
      <c r="F14" s="33"/>
      <c r="G14" s="44"/>
      <c r="J14" s="247" t="s">
        <v>222</v>
      </c>
      <c r="K14" s="248"/>
      <c r="L14" s="248"/>
      <c r="M14" s="248"/>
      <c r="N14" s="248"/>
      <c r="O14" s="248"/>
      <c r="P14" s="248"/>
      <c r="Q14" s="248"/>
      <c r="R14" s="248"/>
      <c r="S14" s="248"/>
      <c r="T14" s="248"/>
      <c r="U14" s="248"/>
      <c r="V14" s="248"/>
      <c r="W14" s="248"/>
      <c r="X14" s="248"/>
    </row>
    <row r="15" spans="1:24" ht="25.15" customHeight="1">
      <c r="C15" s="44"/>
      <c r="G15" s="44"/>
      <c r="J15" s="248"/>
      <c r="K15" s="248"/>
      <c r="L15" s="248"/>
      <c r="M15" s="248"/>
      <c r="N15" s="248"/>
      <c r="O15" s="248"/>
      <c r="P15" s="248"/>
      <c r="Q15" s="248"/>
      <c r="R15" s="248"/>
      <c r="S15" s="248"/>
      <c r="T15" s="248"/>
      <c r="U15" s="248"/>
      <c r="V15" s="248"/>
      <c r="W15" s="248"/>
      <c r="X15" s="248"/>
    </row>
    <row r="16" spans="1:24" ht="25.15" customHeight="1">
      <c r="C16" s="44"/>
      <c r="G16" s="44"/>
      <c r="J16" s="248"/>
      <c r="K16" s="248"/>
      <c r="L16" s="248"/>
      <c r="M16" s="248"/>
      <c r="N16" s="248"/>
      <c r="O16" s="248"/>
      <c r="P16" s="248"/>
      <c r="Q16" s="248"/>
      <c r="R16" s="248"/>
      <c r="S16" s="248"/>
      <c r="T16" s="248"/>
      <c r="U16" s="248"/>
      <c r="V16" s="248"/>
      <c r="W16" s="248"/>
      <c r="X16" s="248"/>
    </row>
    <row r="17" spans="1:24" ht="25.15" customHeight="1">
      <c r="C17" s="44"/>
      <c r="G17" s="44"/>
      <c r="J17" s="248"/>
      <c r="K17" s="248"/>
      <c r="L17" s="248"/>
      <c r="M17" s="248"/>
      <c r="N17" s="248"/>
      <c r="O17" s="248"/>
      <c r="P17" s="248"/>
      <c r="Q17" s="248"/>
      <c r="R17" s="248"/>
      <c r="S17" s="248"/>
      <c r="T17" s="248"/>
      <c r="U17" s="248"/>
      <c r="V17" s="248"/>
      <c r="W17" s="248"/>
      <c r="X17" s="248"/>
    </row>
    <row r="18" spans="1:24" ht="25.15" customHeight="1">
      <c r="G18" s="44"/>
      <c r="H18" s="46"/>
      <c r="J18" s="248"/>
      <c r="K18" s="248"/>
      <c r="L18" s="248"/>
      <c r="M18" s="248"/>
      <c r="N18" s="248"/>
      <c r="O18" s="248"/>
      <c r="P18" s="248"/>
      <c r="Q18" s="248"/>
      <c r="R18" s="248"/>
      <c r="S18" s="248"/>
      <c r="T18" s="248"/>
      <c r="U18" s="248"/>
      <c r="V18" s="248"/>
      <c r="W18" s="248"/>
      <c r="X18" s="248"/>
    </row>
    <row r="19" spans="1:24" ht="25.15" customHeight="1">
      <c r="G19" s="44"/>
    </row>
    <row r="20" spans="1:24" ht="25.15" customHeight="1">
      <c r="G20" s="44"/>
    </row>
    <row r="21" spans="1:24" ht="25.15" customHeight="1">
      <c r="G21" s="44"/>
    </row>
    <row r="22" spans="1:24" ht="25.15" customHeight="1">
      <c r="G22" s="44"/>
    </row>
    <row r="23" spans="1:24" ht="25.15" customHeight="1">
      <c r="G23" s="44"/>
      <c r="J23" s="242"/>
      <c r="K23" s="242"/>
      <c r="L23" s="242"/>
      <c r="M23" s="242"/>
      <c r="N23" s="242"/>
      <c r="O23" s="242"/>
    </row>
    <row r="24" spans="1:24" ht="25.15" customHeight="1">
      <c r="G24" s="44"/>
    </row>
    <row r="25" spans="1:24" ht="25.15" customHeight="1">
      <c r="G25" s="44"/>
      <c r="J25" s="242"/>
      <c r="K25" s="242"/>
      <c r="L25" s="242"/>
      <c r="M25" s="242"/>
      <c r="N25" s="242"/>
      <c r="O25" s="242"/>
    </row>
    <row r="26" spans="1:24" ht="18" customHeight="1">
      <c r="A26" s="242"/>
      <c r="B26" s="242"/>
      <c r="C26" s="242"/>
      <c r="D26" s="242"/>
      <c r="E26" s="242"/>
      <c r="F26" s="242"/>
      <c r="G26" s="242"/>
      <c r="H26" s="242"/>
      <c r="I26" s="242"/>
      <c r="J26" s="242"/>
      <c r="K26" s="242"/>
      <c r="L26" s="242"/>
      <c r="M26" s="242"/>
      <c r="N26" s="242"/>
      <c r="O26" s="242"/>
      <c r="P26" s="242"/>
      <c r="Q26" s="242"/>
      <c r="R26" s="242"/>
      <c r="S26" s="242"/>
      <c r="T26" s="242"/>
      <c r="U26" s="242"/>
      <c r="V26" s="242"/>
      <c r="W26" s="242"/>
      <c r="X26" s="242"/>
    </row>
    <row r="27" spans="1:24" ht="18" customHeight="1">
      <c r="A27" s="242"/>
      <c r="B27" s="242"/>
      <c r="C27" s="242"/>
      <c r="D27" s="242"/>
      <c r="E27" s="242"/>
      <c r="F27" s="242"/>
      <c r="G27" s="242"/>
      <c r="H27" s="242"/>
      <c r="I27" s="242"/>
      <c r="J27" s="242"/>
      <c r="K27" s="242"/>
      <c r="L27" s="242"/>
      <c r="M27" s="242"/>
      <c r="N27" s="242"/>
      <c r="O27" s="242"/>
      <c r="P27" s="242"/>
      <c r="Q27" s="242"/>
      <c r="R27" s="242"/>
      <c r="S27" s="242"/>
      <c r="T27" s="242"/>
      <c r="U27" s="242"/>
      <c r="V27" s="242"/>
      <c r="W27" s="242"/>
      <c r="X27" s="242"/>
    </row>
    <row r="28" spans="1:24" ht="18" customHeight="1">
      <c r="A28" s="242"/>
      <c r="B28" s="242"/>
      <c r="C28" s="242"/>
      <c r="D28" s="242"/>
      <c r="E28" s="242"/>
      <c r="F28" s="242"/>
      <c r="G28" s="242"/>
      <c r="H28" s="242"/>
      <c r="I28" s="242"/>
      <c r="J28" s="242"/>
      <c r="K28" s="242"/>
      <c r="L28" s="242"/>
      <c r="M28" s="242"/>
      <c r="N28" s="242"/>
      <c r="O28" s="242"/>
      <c r="P28" s="242"/>
      <c r="Q28" s="242"/>
      <c r="R28" s="242"/>
      <c r="S28" s="242"/>
      <c r="T28" s="242"/>
      <c r="U28" s="242"/>
      <c r="V28" s="242"/>
      <c r="W28" s="242"/>
      <c r="X28" s="242"/>
    </row>
    <row r="29" spans="1:24" ht="18" customHeight="1">
      <c r="A29" s="243"/>
      <c r="B29" s="243"/>
      <c r="C29" s="243"/>
      <c r="D29" s="243"/>
      <c r="E29" s="243"/>
      <c r="F29" s="243"/>
      <c r="G29" s="243"/>
      <c r="H29" s="243"/>
      <c r="I29" s="243"/>
      <c r="J29" s="243"/>
      <c r="K29" s="243"/>
      <c r="L29" s="243"/>
      <c r="M29" s="243"/>
      <c r="N29" s="243"/>
      <c r="O29" s="243"/>
      <c r="P29" s="243"/>
      <c r="Q29" s="243"/>
      <c r="R29" s="243"/>
      <c r="S29" s="243"/>
      <c r="T29" s="243"/>
      <c r="U29" s="243"/>
      <c r="V29" s="243"/>
      <c r="W29" s="243"/>
    </row>
    <row r="30" spans="1:24" ht="18" customHeight="1">
      <c r="A30" s="243"/>
      <c r="B30" s="243"/>
      <c r="C30" s="243"/>
      <c r="D30" s="243"/>
      <c r="E30" s="243"/>
      <c r="F30" s="243"/>
      <c r="G30" s="243"/>
      <c r="H30" s="243"/>
      <c r="I30" s="243"/>
      <c r="J30" s="243"/>
      <c r="K30" s="243"/>
      <c r="L30" s="243"/>
      <c r="M30" s="243"/>
      <c r="N30" s="243"/>
      <c r="O30" s="243"/>
      <c r="P30" s="243"/>
      <c r="Q30" s="243"/>
      <c r="R30" s="243"/>
      <c r="S30" s="243"/>
      <c r="T30" s="243"/>
      <c r="U30" s="243"/>
      <c r="V30" s="243"/>
      <c r="W30" s="243"/>
      <c r="X30" s="44"/>
    </row>
    <row r="31" spans="1:24" ht="18" customHeight="1">
      <c r="A31" s="243"/>
      <c r="B31" s="243"/>
      <c r="C31" s="243"/>
      <c r="D31" s="243"/>
      <c r="E31" s="243"/>
      <c r="F31" s="243"/>
      <c r="G31" s="243"/>
      <c r="H31" s="243"/>
      <c r="I31" s="243"/>
      <c r="J31" s="243"/>
      <c r="K31" s="243"/>
      <c r="L31" s="243"/>
      <c r="M31" s="243"/>
      <c r="N31" s="243"/>
      <c r="O31" s="243"/>
      <c r="P31" s="243"/>
      <c r="Q31" s="243"/>
      <c r="R31" s="243"/>
      <c r="S31" s="243"/>
      <c r="T31" s="243"/>
      <c r="U31" s="243"/>
      <c r="V31" s="243"/>
      <c r="W31" s="243"/>
    </row>
    <row r="32" spans="1:24" ht="18" customHeight="1">
      <c r="A32" s="243"/>
      <c r="B32" s="243"/>
      <c r="C32" s="243"/>
      <c r="D32" s="243"/>
      <c r="E32" s="243"/>
      <c r="F32" s="243"/>
      <c r="G32" s="243"/>
      <c r="H32" s="243"/>
      <c r="I32" s="243"/>
      <c r="J32" s="243"/>
      <c r="K32" s="243"/>
      <c r="L32" s="243"/>
      <c r="M32" s="243"/>
      <c r="N32" s="243"/>
      <c r="O32" s="243"/>
      <c r="P32" s="243"/>
      <c r="Q32" s="243"/>
      <c r="R32" s="243"/>
      <c r="S32" s="243"/>
      <c r="T32" s="243"/>
      <c r="U32" s="243"/>
      <c r="V32" s="243"/>
      <c r="W32" s="243"/>
    </row>
  </sheetData>
  <mergeCells count="11">
    <mergeCell ref="J25:O25"/>
    <mergeCell ref="A4:X5"/>
    <mergeCell ref="A6:C6"/>
    <mergeCell ref="A10:X11"/>
    <mergeCell ref="J14:X18"/>
    <mergeCell ref="J23:O23"/>
    <mergeCell ref="A26:X28"/>
    <mergeCell ref="A29:W29"/>
    <mergeCell ref="A30:W30"/>
    <mergeCell ref="A31:W31"/>
    <mergeCell ref="A32:W32"/>
  </mergeCells>
  <phoneticPr fontId="54" type="noConversion"/>
  <printOptions horizontalCentered="1"/>
  <pageMargins left="0.7086111307144165" right="0.7086111307144165" top="0.74763888120651245" bottom="0.74763888120651245" header="0.31486111879348755" footer="0.31486111879348755"/>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AJ39"/>
  <sheetViews>
    <sheetView view="pageBreakPreview" topLeftCell="A10" zoomScale="115" zoomScaleNormal="85" zoomScaleSheetLayoutView="115" workbookViewId="0">
      <selection activeCell="AL29" sqref="AL29"/>
    </sheetView>
  </sheetViews>
  <sheetFormatPr defaultColWidth="3.25" defaultRowHeight="15"/>
  <cols>
    <col min="1" max="34" width="3.25" style="147"/>
    <col min="35" max="35" width="14.625" style="147" customWidth="1"/>
    <col min="36" max="36" width="15" style="147" bestFit="1" customWidth="1"/>
    <col min="37" max="16384" width="3.25" style="147"/>
  </cols>
  <sheetData>
    <row r="2" spans="1:26">
      <c r="A2" s="417" t="s">
        <v>567</v>
      </c>
      <c r="B2" s="417"/>
      <c r="C2" s="417"/>
      <c r="D2" s="417"/>
      <c r="E2" s="417"/>
      <c r="F2" s="417"/>
      <c r="G2" s="417"/>
      <c r="H2" s="417"/>
      <c r="I2" s="417"/>
      <c r="J2" s="417"/>
      <c r="K2" s="417"/>
      <c r="L2" s="417"/>
      <c r="M2" s="417"/>
      <c r="N2" s="417"/>
      <c r="O2" s="417"/>
      <c r="P2" s="417"/>
      <c r="Q2" s="417"/>
      <c r="R2" s="417"/>
      <c r="S2" s="417"/>
      <c r="T2" s="417"/>
      <c r="U2" s="417"/>
      <c r="V2" s="417"/>
      <c r="W2" s="417"/>
      <c r="X2" s="417"/>
      <c r="Y2" s="417"/>
    </row>
    <row r="4" spans="1:26" ht="23.25">
      <c r="A4" s="154"/>
      <c r="B4" s="154"/>
      <c r="C4" s="154"/>
      <c r="D4" s="418" t="s">
        <v>402</v>
      </c>
      <c r="E4" s="419"/>
      <c r="F4" s="420"/>
      <c r="G4" s="154"/>
      <c r="H4" s="421" t="s">
        <v>278</v>
      </c>
      <c r="I4" s="421"/>
      <c r="J4" s="421"/>
      <c r="K4" s="421"/>
      <c r="L4" s="421"/>
      <c r="M4" s="421"/>
      <c r="N4" s="421"/>
      <c r="O4" s="421"/>
      <c r="P4" s="421"/>
      <c r="Q4" s="421"/>
      <c r="R4" s="421"/>
      <c r="S4" s="421"/>
      <c r="T4" s="421"/>
      <c r="U4" s="421"/>
      <c r="V4" s="421"/>
      <c r="W4" s="154"/>
      <c r="X4" s="154"/>
      <c r="Y4" s="154"/>
    </row>
    <row r="5" spans="1:26">
      <c r="A5" s="422" t="s">
        <v>437</v>
      </c>
      <c r="B5" s="422"/>
      <c r="C5" s="422"/>
      <c r="D5" s="422"/>
      <c r="E5" s="422"/>
      <c r="F5" s="422"/>
      <c r="G5" s="422"/>
      <c r="H5" s="422"/>
      <c r="I5" s="422"/>
      <c r="J5" s="422"/>
      <c r="K5" s="422"/>
      <c r="L5" s="422"/>
      <c r="M5" s="422"/>
      <c r="N5" s="422"/>
      <c r="O5" s="422"/>
      <c r="P5" s="422"/>
      <c r="Q5" s="422"/>
      <c r="R5" s="422"/>
      <c r="S5" s="422"/>
      <c r="T5" s="422"/>
      <c r="U5" s="422"/>
      <c r="V5" s="422"/>
      <c r="W5" s="422"/>
      <c r="X5" s="422"/>
      <c r="Y5" s="422"/>
    </row>
    <row r="6" spans="1:26" ht="18.75" customHeight="1">
      <c r="A6" s="310" t="s">
        <v>37</v>
      </c>
      <c r="B6" s="311"/>
      <c r="C6" s="326"/>
      <c r="D6" s="310" t="s">
        <v>445</v>
      </c>
      <c r="E6" s="311"/>
      <c r="F6" s="312"/>
      <c r="G6" s="423" t="str">
        <f>'정보입력-Rev.2'!$C$3</f>
        <v>○○○○○○ 아파트</v>
      </c>
      <c r="H6" s="424"/>
      <c r="I6" s="424"/>
      <c r="J6" s="424"/>
      <c r="K6" s="424"/>
      <c r="L6" s="424"/>
      <c r="M6" s="425"/>
      <c r="N6" s="374" t="s">
        <v>447</v>
      </c>
      <c r="O6" s="311"/>
      <c r="P6" s="311"/>
      <c r="Q6" s="312"/>
      <c r="R6" s="378" t="s">
        <v>367</v>
      </c>
      <c r="S6" s="379"/>
      <c r="T6" s="429" t="s">
        <v>461</v>
      </c>
      <c r="U6" s="429"/>
      <c r="V6" s="379" t="s">
        <v>362</v>
      </c>
      <c r="W6" s="379"/>
      <c r="X6" s="429" t="s">
        <v>461</v>
      </c>
      <c r="Y6" s="430"/>
    </row>
    <row r="7" spans="1:26" ht="18.75" customHeight="1">
      <c r="A7" s="344"/>
      <c r="B7" s="345"/>
      <c r="C7" s="346"/>
      <c r="D7" s="408"/>
      <c r="E7" s="376"/>
      <c r="F7" s="377"/>
      <c r="G7" s="426"/>
      <c r="H7" s="427"/>
      <c r="I7" s="427"/>
      <c r="J7" s="427"/>
      <c r="K7" s="427"/>
      <c r="L7" s="427"/>
      <c r="M7" s="428"/>
      <c r="N7" s="375"/>
      <c r="O7" s="376"/>
      <c r="P7" s="376"/>
      <c r="Q7" s="377"/>
      <c r="R7" s="381" t="s">
        <v>360</v>
      </c>
      <c r="S7" s="382"/>
      <c r="T7" s="431" t="s">
        <v>461</v>
      </c>
      <c r="U7" s="431"/>
      <c r="V7" s="382" t="s">
        <v>357</v>
      </c>
      <c r="W7" s="382"/>
      <c r="X7" s="432" t="s">
        <v>524</v>
      </c>
      <c r="Y7" s="433"/>
    </row>
    <row r="8" spans="1:26" ht="30" customHeight="1">
      <c r="A8" s="344"/>
      <c r="B8" s="345"/>
      <c r="C8" s="346"/>
      <c r="D8" s="402" t="s">
        <v>439</v>
      </c>
      <c r="E8" s="403"/>
      <c r="F8" s="404"/>
      <c r="G8" s="405" t="str">
        <f>'정보입력-Rev.2'!$C$4</f>
        <v>인천 서구 율도로 81번길 4</v>
      </c>
      <c r="H8" s="405"/>
      <c r="I8" s="405"/>
      <c r="J8" s="405"/>
      <c r="K8" s="405"/>
      <c r="L8" s="405"/>
      <c r="M8" s="405"/>
      <c r="N8" s="405"/>
      <c r="O8" s="405"/>
      <c r="P8" s="406"/>
      <c r="Q8" s="406"/>
      <c r="R8" s="406"/>
      <c r="S8" s="406"/>
      <c r="T8" s="406"/>
      <c r="U8" s="406"/>
      <c r="V8" s="406"/>
      <c r="W8" s="406"/>
      <c r="X8" s="406"/>
      <c r="Y8" s="407"/>
    </row>
    <row r="9" spans="1:26" ht="18" customHeight="1">
      <c r="A9" s="344"/>
      <c r="B9" s="345"/>
      <c r="C9" s="346"/>
      <c r="D9" s="384" t="s">
        <v>449</v>
      </c>
      <c r="E9" s="385"/>
      <c r="F9" s="386"/>
      <c r="G9" s="388" t="s">
        <v>1836</v>
      </c>
      <c r="H9" s="389"/>
      <c r="I9" s="389"/>
      <c r="J9" s="389"/>
      <c r="K9" s="389"/>
      <c r="L9" s="389"/>
      <c r="M9" s="390"/>
      <c r="N9" s="394" t="s">
        <v>296</v>
      </c>
      <c r="O9" s="385"/>
      <c r="P9" s="385"/>
      <c r="Q9" s="386"/>
      <c r="R9" s="409">
        <f>IF('정보입력-Rev.2'!$C7="","",'정보입력-Rev.2'!C7)</f>
        <v>14200</v>
      </c>
      <c r="S9" s="410"/>
      <c r="T9" s="410"/>
      <c r="U9" s="410"/>
      <c r="V9" s="410"/>
      <c r="W9" s="410"/>
      <c r="X9" s="411" t="s">
        <v>1428</v>
      </c>
      <c r="Y9" s="412"/>
    </row>
    <row r="10" spans="1:26" ht="18" customHeight="1">
      <c r="A10" s="344"/>
      <c r="B10" s="345"/>
      <c r="C10" s="346"/>
      <c r="D10" s="408"/>
      <c r="E10" s="376"/>
      <c r="F10" s="377"/>
      <c r="G10" s="371"/>
      <c r="H10" s="372"/>
      <c r="I10" s="372"/>
      <c r="J10" s="372"/>
      <c r="K10" s="372"/>
      <c r="L10" s="372"/>
      <c r="M10" s="373"/>
      <c r="N10" s="375"/>
      <c r="O10" s="376"/>
      <c r="P10" s="376"/>
      <c r="Q10" s="377"/>
      <c r="R10" s="413" t="str">
        <f>IF('정보입력-Rev.2'!C8="","",'정보입력-Rev.2'!C8)</f>
        <v/>
      </c>
      <c r="S10" s="414"/>
      <c r="T10" s="414"/>
      <c r="U10" s="414"/>
      <c r="V10" s="414"/>
      <c r="W10" s="414"/>
      <c r="X10" s="415" t="s">
        <v>454</v>
      </c>
      <c r="Y10" s="416"/>
    </row>
    <row r="11" spans="1:26" ht="16.5" customHeight="1">
      <c r="A11" s="344"/>
      <c r="B11" s="345"/>
      <c r="C11" s="346"/>
      <c r="D11" s="384" t="s">
        <v>444</v>
      </c>
      <c r="E11" s="385"/>
      <c r="F11" s="386"/>
      <c r="G11" s="388" t="s">
        <v>912</v>
      </c>
      <c r="H11" s="389"/>
      <c r="I11" s="389"/>
      <c r="J11" s="389"/>
      <c r="K11" s="389"/>
      <c r="L11" s="389"/>
      <c r="M11" s="390"/>
      <c r="N11" s="394" t="s">
        <v>298</v>
      </c>
      <c r="O11" s="385"/>
      <c r="P11" s="385"/>
      <c r="Q11" s="386"/>
      <c r="R11" s="396">
        <f>'정보입력-Rev.2'!$C$11</f>
        <v>45034</v>
      </c>
      <c r="S11" s="397"/>
      <c r="T11" s="397"/>
      <c r="U11" s="397"/>
      <c r="V11" s="397"/>
      <c r="W11" s="397"/>
      <c r="X11" s="397"/>
      <c r="Y11" s="398"/>
    </row>
    <row r="12" spans="1:26" ht="16.5" customHeight="1">
      <c r="A12" s="347"/>
      <c r="B12" s="348"/>
      <c r="C12" s="349"/>
      <c r="D12" s="347"/>
      <c r="E12" s="348"/>
      <c r="F12" s="387"/>
      <c r="G12" s="391"/>
      <c r="H12" s="392"/>
      <c r="I12" s="392"/>
      <c r="J12" s="392"/>
      <c r="K12" s="392"/>
      <c r="L12" s="392"/>
      <c r="M12" s="393"/>
      <c r="N12" s="395"/>
      <c r="O12" s="348"/>
      <c r="P12" s="348"/>
      <c r="Q12" s="387"/>
      <c r="R12" s="399"/>
      <c r="S12" s="400"/>
      <c r="T12" s="400"/>
      <c r="U12" s="400"/>
      <c r="V12" s="400"/>
      <c r="W12" s="400"/>
      <c r="X12" s="400"/>
      <c r="Y12" s="401"/>
    </row>
    <row r="13" spans="1:26" ht="5.25" customHeight="1">
      <c r="A13" s="153"/>
      <c r="B13" s="153"/>
      <c r="C13" s="153"/>
      <c r="D13" s="153"/>
      <c r="E13" s="153"/>
      <c r="F13" s="153"/>
      <c r="G13" s="251"/>
      <c r="H13" s="251"/>
      <c r="I13" s="251"/>
      <c r="J13" s="251"/>
      <c r="K13" s="251"/>
      <c r="L13" s="251"/>
      <c r="M13" s="251"/>
      <c r="N13" s="251"/>
      <c r="O13" s="153"/>
      <c r="P13" s="153"/>
      <c r="Q13" s="153"/>
      <c r="R13" s="153"/>
      <c r="S13" s="153"/>
      <c r="T13" s="153"/>
      <c r="U13" s="153"/>
      <c r="V13" s="153"/>
      <c r="W13" s="153"/>
      <c r="X13" s="153"/>
      <c r="Y13" s="153"/>
      <c r="Z13" s="155"/>
    </row>
    <row r="14" spans="1:26" ht="15.75" customHeight="1">
      <c r="A14" s="310" t="s">
        <v>440</v>
      </c>
      <c r="B14" s="311"/>
      <c r="C14" s="326"/>
      <c r="D14" s="362" t="s">
        <v>292</v>
      </c>
      <c r="E14" s="363"/>
      <c r="F14" s="364"/>
      <c r="G14" s="368" t="s">
        <v>1669</v>
      </c>
      <c r="H14" s="369"/>
      <c r="I14" s="369"/>
      <c r="J14" s="369"/>
      <c r="K14" s="369"/>
      <c r="L14" s="369"/>
      <c r="M14" s="370"/>
      <c r="N14" s="374" t="s">
        <v>441</v>
      </c>
      <c r="O14" s="311"/>
      <c r="P14" s="311"/>
      <c r="Q14" s="312"/>
      <c r="R14" s="378" t="s">
        <v>1047</v>
      </c>
      <c r="S14" s="379"/>
      <c r="T14" s="379"/>
      <c r="U14" s="379"/>
      <c r="V14" s="379"/>
      <c r="W14" s="379"/>
      <c r="X14" s="379"/>
      <c r="Y14" s="380"/>
    </row>
    <row r="15" spans="1:26" ht="15.75" customHeight="1">
      <c r="A15" s="344"/>
      <c r="B15" s="345"/>
      <c r="C15" s="346"/>
      <c r="D15" s="365"/>
      <c r="E15" s="366"/>
      <c r="F15" s="367"/>
      <c r="G15" s="371"/>
      <c r="H15" s="372"/>
      <c r="I15" s="372"/>
      <c r="J15" s="372"/>
      <c r="K15" s="372"/>
      <c r="L15" s="372"/>
      <c r="M15" s="373"/>
      <c r="N15" s="375"/>
      <c r="O15" s="376"/>
      <c r="P15" s="376"/>
      <c r="Q15" s="377"/>
      <c r="R15" s="381"/>
      <c r="S15" s="382"/>
      <c r="T15" s="382"/>
      <c r="U15" s="382"/>
      <c r="V15" s="382"/>
      <c r="W15" s="382"/>
      <c r="X15" s="382"/>
      <c r="Y15" s="383"/>
    </row>
    <row r="16" spans="1:26" ht="29.25" customHeight="1">
      <c r="A16" s="347"/>
      <c r="B16" s="348"/>
      <c r="C16" s="349"/>
      <c r="D16" s="327" t="s">
        <v>354</v>
      </c>
      <c r="E16" s="328"/>
      <c r="F16" s="329"/>
      <c r="G16" s="341" t="s">
        <v>1122</v>
      </c>
      <c r="H16" s="341"/>
      <c r="I16" s="341"/>
      <c r="J16" s="341"/>
      <c r="K16" s="341"/>
      <c r="L16" s="341"/>
      <c r="M16" s="341"/>
      <c r="N16" s="341"/>
      <c r="O16" s="341"/>
      <c r="P16" s="342"/>
      <c r="Q16" s="342"/>
      <c r="R16" s="342"/>
      <c r="S16" s="342"/>
      <c r="T16" s="342"/>
      <c r="U16" s="342"/>
      <c r="V16" s="342"/>
      <c r="W16" s="342"/>
      <c r="X16" s="342"/>
      <c r="Y16" s="343"/>
    </row>
    <row r="17" spans="1:36" ht="5.25" customHeight="1">
      <c r="A17" s="251"/>
      <c r="B17" s="251"/>
      <c r="C17" s="251"/>
      <c r="D17" s="251"/>
      <c r="E17" s="153"/>
      <c r="F17" s="153"/>
      <c r="G17" s="251"/>
      <c r="H17" s="251"/>
      <c r="I17" s="251"/>
      <c r="J17" s="251"/>
      <c r="K17" s="251"/>
      <c r="L17" s="251"/>
      <c r="M17" s="251"/>
      <c r="N17" s="251"/>
      <c r="O17" s="251"/>
      <c r="P17" s="251"/>
      <c r="Q17" s="251"/>
      <c r="R17" s="251"/>
      <c r="S17" s="251"/>
      <c r="T17" s="251"/>
      <c r="U17" s="251"/>
      <c r="V17" s="251"/>
      <c r="W17" s="251"/>
      <c r="X17" s="251"/>
      <c r="Y17" s="251"/>
    </row>
    <row r="18" spans="1:36" ht="24" customHeight="1">
      <c r="A18" s="310" t="s">
        <v>77</v>
      </c>
      <c r="B18" s="311"/>
      <c r="C18" s="311"/>
      <c r="D18" s="311"/>
      <c r="E18" s="311"/>
      <c r="F18" s="326"/>
      <c r="G18" s="350" t="s">
        <v>1668</v>
      </c>
      <c r="H18" s="351"/>
      <c r="I18" s="351"/>
      <c r="J18" s="351"/>
      <c r="K18" s="351"/>
      <c r="L18" s="351"/>
      <c r="M18" s="351"/>
      <c r="N18" s="352"/>
      <c r="O18" s="352"/>
      <c r="P18" s="353"/>
      <c r="Q18" s="353"/>
      <c r="R18" s="353"/>
      <c r="S18" s="353"/>
      <c r="T18" s="353"/>
      <c r="U18" s="353"/>
      <c r="V18" s="353"/>
      <c r="W18" s="353"/>
      <c r="X18" s="353"/>
      <c r="Y18" s="354"/>
    </row>
    <row r="19" spans="1:36" ht="24" customHeight="1">
      <c r="A19" s="344"/>
      <c r="B19" s="345"/>
      <c r="C19" s="345"/>
      <c r="D19" s="345"/>
      <c r="E19" s="345"/>
      <c r="F19" s="346"/>
      <c r="G19" s="355"/>
      <c r="H19" s="356"/>
      <c r="I19" s="356"/>
      <c r="J19" s="356"/>
      <c r="K19" s="356"/>
      <c r="L19" s="356"/>
      <c r="M19" s="356"/>
      <c r="N19" s="357"/>
      <c r="O19" s="357"/>
      <c r="P19" s="358"/>
      <c r="Q19" s="358"/>
      <c r="R19" s="358"/>
      <c r="S19" s="358"/>
      <c r="T19" s="358"/>
      <c r="U19" s="358"/>
      <c r="V19" s="358"/>
      <c r="W19" s="358"/>
      <c r="X19" s="358"/>
      <c r="Y19" s="359"/>
    </row>
    <row r="20" spans="1:36" ht="24" customHeight="1">
      <c r="A20" s="347"/>
      <c r="B20" s="348"/>
      <c r="C20" s="348"/>
      <c r="D20" s="348"/>
      <c r="E20" s="348"/>
      <c r="F20" s="349"/>
      <c r="G20" s="360"/>
      <c r="H20" s="361"/>
      <c r="I20" s="361"/>
      <c r="J20" s="361"/>
      <c r="K20" s="361"/>
      <c r="L20" s="361"/>
      <c r="M20" s="361"/>
      <c r="N20" s="341"/>
      <c r="O20" s="341"/>
      <c r="P20" s="342"/>
      <c r="Q20" s="342"/>
      <c r="R20" s="342"/>
      <c r="S20" s="342"/>
      <c r="T20" s="342"/>
      <c r="U20" s="342"/>
      <c r="V20" s="342"/>
      <c r="W20" s="342"/>
      <c r="X20" s="342"/>
      <c r="Y20" s="343"/>
    </row>
    <row r="21" spans="1:36" ht="24" customHeight="1">
      <c r="A21" s="332" t="s">
        <v>443</v>
      </c>
      <c r="B21" s="314"/>
      <c r="C21" s="314"/>
      <c r="D21" s="314"/>
      <c r="E21" s="314"/>
      <c r="F21" s="316"/>
      <c r="G21" s="333" t="str">
        <f>'정보입력-Rev.2'!C5&amp;"년   "&amp;'정보입력-Rev.2'!E5&amp;" 월  "&amp;'정보입력-Rev.2'!G5&amp;" 일  ~    "&amp;'정보입력-Rev.2'!J5&amp;" 년   "&amp;'정보입력-Rev.2'!L5&amp;" 월  "&amp;'정보입력-Rev.2'!N5&amp;" 일( 총 점검일수 : "&amp;'정보입력-Rev.2'!C6&amp;" 일 ) "</f>
        <v xml:space="preserve">2026년   9 월  2 일  ~    2026 년   9 월  2 일( 총 점검일수 : 1 일 ) </v>
      </c>
      <c r="H21" s="322"/>
      <c r="I21" s="322"/>
      <c r="J21" s="322"/>
      <c r="K21" s="322"/>
      <c r="L21" s="322"/>
      <c r="M21" s="322"/>
      <c r="N21" s="334"/>
      <c r="O21" s="334"/>
      <c r="P21" s="320"/>
      <c r="Q21" s="320"/>
      <c r="R21" s="320"/>
      <c r="S21" s="320"/>
      <c r="T21" s="320"/>
      <c r="U21" s="320"/>
      <c r="V21" s="320"/>
      <c r="W21" s="320"/>
      <c r="X21" s="320"/>
      <c r="Y21" s="335"/>
    </row>
    <row r="22" spans="1:36" ht="6" customHeight="1">
      <c r="A22" s="156"/>
      <c r="B22" s="156"/>
      <c r="C22" s="156"/>
      <c r="D22" s="156"/>
      <c r="E22" s="156"/>
      <c r="F22" s="156"/>
      <c r="G22" s="157"/>
      <c r="H22" s="157"/>
      <c r="I22" s="157"/>
      <c r="J22" s="157"/>
      <c r="K22" s="157"/>
      <c r="L22" s="157"/>
      <c r="M22" s="157"/>
      <c r="N22" s="157"/>
      <c r="O22" s="157"/>
      <c r="P22" s="157"/>
      <c r="Q22" s="157"/>
      <c r="R22" s="157"/>
      <c r="S22" s="157"/>
      <c r="T22" s="157"/>
      <c r="U22" s="157"/>
      <c r="V22" s="157"/>
      <c r="W22" s="157"/>
      <c r="X22" s="157"/>
      <c r="Y22" s="157"/>
    </row>
    <row r="23" spans="1:36" ht="24.75" customHeight="1">
      <c r="A23" s="332" t="s">
        <v>1670</v>
      </c>
      <c r="B23" s="314"/>
      <c r="C23" s="314"/>
      <c r="D23" s="314"/>
      <c r="E23" s="314"/>
      <c r="F23" s="315"/>
      <c r="G23" s="336" t="s">
        <v>1671</v>
      </c>
      <c r="H23" s="337"/>
      <c r="I23" s="338" t="s">
        <v>1672</v>
      </c>
      <c r="J23" s="338"/>
      <c r="K23" s="338"/>
      <c r="L23" s="338"/>
      <c r="M23" s="338"/>
      <c r="N23" s="338"/>
      <c r="O23" s="338"/>
      <c r="P23" s="339" t="s">
        <v>1673</v>
      </c>
      <c r="Q23" s="337"/>
      <c r="R23" s="338" t="s">
        <v>1674</v>
      </c>
      <c r="S23" s="338"/>
      <c r="T23" s="338"/>
      <c r="U23" s="338"/>
      <c r="V23" s="338"/>
      <c r="W23" s="338"/>
      <c r="X23" s="338"/>
      <c r="Y23" s="340"/>
      <c r="AA23" s="147" t="s">
        <v>1675</v>
      </c>
    </row>
    <row r="24" spans="1:36" ht="24.75" customHeight="1">
      <c r="A24" s="310" t="s">
        <v>1676</v>
      </c>
      <c r="B24" s="311"/>
      <c r="C24" s="311"/>
      <c r="D24" s="311"/>
      <c r="E24" s="311"/>
      <c r="F24" s="312"/>
      <c r="G24" s="313" t="s">
        <v>212</v>
      </c>
      <c r="H24" s="314"/>
      <c r="I24" s="314"/>
      <c r="J24" s="314"/>
      <c r="K24" s="314"/>
      <c r="L24" s="314"/>
      <c r="M24" s="315"/>
      <c r="N24" s="313" t="s">
        <v>353</v>
      </c>
      <c r="O24" s="314"/>
      <c r="P24" s="314"/>
      <c r="Q24" s="314"/>
      <c r="R24" s="315"/>
      <c r="S24" s="313" t="s">
        <v>1677</v>
      </c>
      <c r="T24" s="314"/>
      <c r="U24" s="314"/>
      <c r="V24" s="314"/>
      <c r="W24" s="314"/>
      <c r="X24" s="314"/>
      <c r="Y24" s="316"/>
      <c r="AA24" s="147" t="s">
        <v>1675</v>
      </c>
      <c r="AI24" s="158" t="s">
        <v>1678</v>
      </c>
      <c r="AJ24" s="159" t="s">
        <v>1679</v>
      </c>
    </row>
    <row r="25" spans="1:36" ht="24.75" customHeight="1">
      <c r="A25" s="317" t="s">
        <v>1680</v>
      </c>
      <c r="B25" s="318"/>
      <c r="C25" s="318"/>
      <c r="D25" s="318"/>
      <c r="E25" s="318"/>
      <c r="F25" s="319"/>
      <c r="G25" s="320" t="s">
        <v>1427</v>
      </c>
      <c r="H25" s="321"/>
      <c r="I25" s="321"/>
      <c r="J25" s="321"/>
      <c r="K25" s="321"/>
      <c r="L25" s="321"/>
      <c r="M25" s="322"/>
      <c r="N25" s="320" t="s">
        <v>1681</v>
      </c>
      <c r="O25" s="321"/>
      <c r="P25" s="321"/>
      <c r="Q25" s="321"/>
      <c r="R25" s="322"/>
      <c r="S25" s="323" t="str">
        <f>AJ25</f>
        <v>825-88-00620</v>
      </c>
      <c r="T25" s="324"/>
      <c r="U25" s="324"/>
      <c r="V25" s="324"/>
      <c r="W25" s="324"/>
      <c r="X25" s="324"/>
      <c r="Y25" s="325"/>
      <c r="AI25" s="179" t="s">
        <v>1682</v>
      </c>
      <c r="AJ25" s="180" t="str">
        <f>VLOOKUP(AI25,AI27:AJ30,2,0)</f>
        <v>825-88-00620</v>
      </c>
    </row>
    <row r="26" spans="1:36" ht="6" customHeight="1">
      <c r="A26" s="153"/>
      <c r="B26" s="153"/>
      <c r="C26" s="153"/>
      <c r="D26" s="153"/>
      <c r="E26" s="153"/>
      <c r="F26" s="153"/>
      <c r="G26" s="153"/>
      <c r="H26" s="153"/>
      <c r="I26" s="153"/>
      <c r="J26" s="153"/>
      <c r="K26" s="153"/>
      <c r="L26" s="153"/>
      <c r="M26" s="153"/>
      <c r="N26" s="153"/>
      <c r="O26" s="153"/>
      <c r="P26" s="153"/>
      <c r="Q26" s="153"/>
      <c r="R26" s="153"/>
      <c r="S26" s="153"/>
      <c r="T26" s="153"/>
      <c r="U26" s="153"/>
      <c r="V26" s="153"/>
      <c r="W26" s="153"/>
      <c r="X26" s="153"/>
      <c r="Y26" s="153"/>
      <c r="AI26" s="1"/>
      <c r="AJ26" s="1"/>
    </row>
    <row r="27" spans="1:36" ht="21.75" customHeight="1">
      <c r="A27" s="310" t="s">
        <v>254</v>
      </c>
      <c r="B27" s="311"/>
      <c r="C27" s="311"/>
      <c r="D27" s="311"/>
      <c r="E27" s="311"/>
      <c r="F27" s="311"/>
      <c r="G27" s="311"/>
      <c r="H27" s="311"/>
      <c r="I27" s="311"/>
      <c r="J27" s="311"/>
      <c r="K27" s="311"/>
      <c r="L27" s="311"/>
      <c r="M27" s="311"/>
      <c r="N27" s="311"/>
      <c r="O27" s="311"/>
      <c r="P27" s="311"/>
      <c r="Q27" s="311"/>
      <c r="R27" s="311"/>
      <c r="S27" s="311"/>
      <c r="T27" s="311"/>
      <c r="U27" s="311"/>
      <c r="V27" s="311"/>
      <c r="W27" s="311"/>
      <c r="X27" s="311"/>
      <c r="Y27" s="326"/>
      <c r="AI27" s="178" t="s">
        <v>1744</v>
      </c>
      <c r="AJ27" s="178" t="s">
        <v>1745</v>
      </c>
    </row>
    <row r="28" spans="1:36" ht="24.75" customHeight="1">
      <c r="A28" s="327" t="s">
        <v>372</v>
      </c>
      <c r="B28" s="328"/>
      <c r="C28" s="328"/>
      <c r="D28" s="328"/>
      <c r="E28" s="328"/>
      <c r="F28" s="329"/>
      <c r="G28" s="330" t="s">
        <v>1683</v>
      </c>
      <c r="H28" s="328"/>
      <c r="I28" s="328"/>
      <c r="J28" s="328"/>
      <c r="K28" s="328"/>
      <c r="L28" s="328"/>
      <c r="M28" s="329"/>
      <c r="N28" s="330" t="s">
        <v>478</v>
      </c>
      <c r="O28" s="328"/>
      <c r="P28" s="328"/>
      <c r="Q28" s="328"/>
      <c r="R28" s="329"/>
      <c r="S28" s="330" t="s">
        <v>443</v>
      </c>
      <c r="T28" s="328"/>
      <c r="U28" s="328"/>
      <c r="V28" s="328"/>
      <c r="W28" s="328"/>
      <c r="X28" s="328"/>
      <c r="Y28" s="331"/>
      <c r="AI28" s="178" t="s">
        <v>1746</v>
      </c>
      <c r="AJ28" s="178" t="s">
        <v>1747</v>
      </c>
    </row>
    <row r="29" spans="1:36" ht="24.75" customHeight="1">
      <c r="A29" s="307" t="s">
        <v>1541</v>
      </c>
      <c r="B29" s="308"/>
      <c r="C29" s="308"/>
      <c r="D29" s="308"/>
      <c r="E29" s="308"/>
      <c r="F29" s="309"/>
      <c r="G29" s="298" t="str">
        <f>IF(ISBLANK(A29),"",VLOOKUP(A29,'정보입력-Rev.2'!$B$18:$N$51,2,0))</f>
        <v>기계설비유지관리특급</v>
      </c>
      <c r="H29" s="299"/>
      <c r="I29" s="299"/>
      <c r="J29" s="299"/>
      <c r="K29" s="299"/>
      <c r="L29" s="299"/>
      <c r="M29" s="300"/>
      <c r="N29" s="301" t="str">
        <f>IF(ISBLANK(A29),"",VLOOKUP(A29,'정보입력-Rev.2'!B:N,7,0))</f>
        <v>202111-V00007</v>
      </c>
      <c r="O29" s="302"/>
      <c r="P29" s="302"/>
      <c r="Q29" s="302"/>
      <c r="R29" s="303"/>
      <c r="S29" s="304" t="str">
        <f>IF(A29="","",'정보입력-Rev.2'!$C$5&amp;"."&amp;'정보입력-Rev.2'!$E$5&amp;"."&amp;'정보입력-Rev.2'!$G$5&amp;" ~ "&amp;'정보입력-Rev.2'!$J$5&amp;"."&amp;'정보입력-Rev.2'!$L$5&amp;"."&amp;'정보입력-Rev.2'!$N$5)</f>
        <v>2026.9.2 ~ 2026.9.2</v>
      </c>
      <c r="T29" s="305"/>
      <c r="U29" s="305"/>
      <c r="V29" s="305"/>
      <c r="W29" s="305"/>
      <c r="X29" s="305"/>
      <c r="Y29" s="306"/>
      <c r="AI29" s="178" t="s">
        <v>1748</v>
      </c>
      <c r="AJ29" s="178" t="s">
        <v>1749</v>
      </c>
    </row>
    <row r="30" spans="1:36" ht="24.75" customHeight="1">
      <c r="A30" s="253" t="s">
        <v>1684</v>
      </c>
      <c r="B30" s="254"/>
      <c r="C30" s="254"/>
      <c r="D30" s="254"/>
      <c r="E30" s="254"/>
      <c r="F30" s="255"/>
      <c r="G30" s="256" t="str">
        <f>IF(ISBLANK(A30),"",VLOOKUP(A30,'정보입력-Rev.2'!$B$18:$N$51,2,0))</f>
        <v>기계설비유지관리특급</v>
      </c>
      <c r="H30" s="257"/>
      <c r="I30" s="257"/>
      <c r="J30" s="257"/>
      <c r="K30" s="257"/>
      <c r="L30" s="257"/>
      <c r="M30" s="258"/>
      <c r="N30" s="259" t="str">
        <f>IF(ISBLANK(A30),"",VLOOKUP(A30,'정보입력-Rev.2'!B:N,7,0))</f>
        <v>202103-C00275</v>
      </c>
      <c r="O30" s="260"/>
      <c r="P30" s="260"/>
      <c r="Q30" s="260"/>
      <c r="R30" s="261"/>
      <c r="S30" s="262" t="str">
        <f>IF(A30="","",'정보입력-Rev.2'!$C$5&amp;"."&amp;'정보입력-Rev.2'!$E$5&amp;"."&amp;'정보입력-Rev.2'!$G$5&amp;" ~ "&amp;'정보입력-Rev.2'!$J$5&amp;"."&amp;'정보입력-Rev.2'!$L$5&amp;"."&amp;'정보입력-Rev.2'!$N$5)</f>
        <v>2026.9.2 ~ 2026.9.2</v>
      </c>
      <c r="T30" s="263"/>
      <c r="U30" s="263"/>
      <c r="V30" s="263"/>
      <c r="W30" s="263"/>
      <c r="X30" s="263"/>
      <c r="Y30" s="264"/>
      <c r="AI30" s="178"/>
      <c r="AJ30" s="178"/>
    </row>
    <row r="31" spans="1:36" ht="24.75" customHeight="1">
      <c r="A31" s="253"/>
      <c r="B31" s="254"/>
      <c r="C31" s="254"/>
      <c r="D31" s="254"/>
      <c r="E31" s="254"/>
      <c r="F31" s="255"/>
      <c r="G31" s="256" t="str">
        <f>IF(ISBLANK(A31),"",VLOOKUP(A31,'정보입력-Rev.2'!$B$18:$N$51,2,0))</f>
        <v/>
      </c>
      <c r="H31" s="257"/>
      <c r="I31" s="257"/>
      <c r="J31" s="257"/>
      <c r="K31" s="257"/>
      <c r="L31" s="257"/>
      <c r="M31" s="258"/>
      <c r="N31" s="259" t="str">
        <f>IF(ISBLANK(A31),"",VLOOKUP(A31,'정보입력-Rev.2'!B:N,7,0))</f>
        <v/>
      </c>
      <c r="O31" s="260"/>
      <c r="P31" s="260"/>
      <c r="Q31" s="260"/>
      <c r="R31" s="261"/>
      <c r="S31" s="262" t="str">
        <f>IF(A31="","",'정보입력-Rev.2'!$C$5&amp;"."&amp;'정보입력-Rev.2'!$E$5&amp;"."&amp;'정보입력-Rev.2'!$G$5&amp;" ~ "&amp;'정보입력-Rev.2'!$J$5&amp;"."&amp;'정보입력-Rev.2'!$L$5&amp;"."&amp;'정보입력-Rev.2'!$N$5)</f>
        <v/>
      </c>
      <c r="T31" s="263"/>
      <c r="U31" s="263"/>
      <c r="V31" s="263"/>
      <c r="W31" s="263"/>
      <c r="X31" s="263"/>
      <c r="Y31" s="264"/>
    </row>
    <row r="32" spans="1:36" ht="24.75" customHeight="1">
      <c r="A32" s="265"/>
      <c r="B32" s="266"/>
      <c r="C32" s="266"/>
      <c r="D32" s="266"/>
      <c r="E32" s="266"/>
      <c r="F32" s="267"/>
      <c r="G32" s="268" t="str">
        <f>IF(ISBLANK(A32),"",VLOOKUP(A32,'정보입력-Rev.2'!$B$18:$N$51,2,0))</f>
        <v/>
      </c>
      <c r="H32" s="269"/>
      <c r="I32" s="269"/>
      <c r="J32" s="269"/>
      <c r="K32" s="269"/>
      <c r="L32" s="269"/>
      <c r="M32" s="270"/>
      <c r="N32" s="271" t="str">
        <f>IF(ISBLANK(A32),"",VLOOKUP(A32,'정보입력-Rev.2'!B:N,7,0))</f>
        <v/>
      </c>
      <c r="O32" s="272"/>
      <c r="P32" s="272"/>
      <c r="Q32" s="272"/>
      <c r="R32" s="273"/>
      <c r="S32" s="274" t="str">
        <f>IF(A32="","",'정보입력-Rev.2'!$C$5&amp;"."&amp;'정보입력-Rev.2'!$E$5&amp;"."&amp;'정보입력-Rev.2'!$G$5&amp;" ~ "&amp;'정보입력-Rev.2'!$J$5&amp;"."&amp;'정보입력-Rev.2'!$L$5&amp;"."&amp;'정보입력-Rev.2'!$N$5)</f>
        <v/>
      </c>
      <c r="T32" s="275"/>
      <c r="U32" s="275"/>
      <c r="V32" s="275"/>
      <c r="W32" s="275"/>
      <c r="X32" s="275"/>
      <c r="Y32" s="276"/>
    </row>
    <row r="33" spans="1:25" ht="33" customHeight="1">
      <c r="A33" s="277" t="s">
        <v>83</v>
      </c>
      <c r="B33" s="278"/>
      <c r="C33" s="278"/>
      <c r="D33" s="278"/>
      <c r="E33" s="278"/>
      <c r="F33" s="278"/>
      <c r="G33" s="278"/>
      <c r="H33" s="278"/>
      <c r="I33" s="278"/>
      <c r="J33" s="278"/>
      <c r="K33" s="278"/>
      <c r="L33" s="278"/>
      <c r="M33" s="278"/>
      <c r="N33" s="278"/>
      <c r="O33" s="278"/>
      <c r="P33" s="278"/>
      <c r="Q33" s="278"/>
      <c r="R33" s="278"/>
      <c r="S33" s="278"/>
      <c r="T33" s="278"/>
      <c r="U33" s="278"/>
      <c r="V33" s="278"/>
      <c r="W33" s="278"/>
      <c r="X33" s="278"/>
      <c r="Y33" s="279"/>
    </row>
    <row r="34" spans="1:25" ht="23.25" customHeight="1">
      <c r="A34" s="249">
        <f>'정보입력-Rev.2'!$C$10</f>
        <v>46295</v>
      </c>
      <c r="B34" s="250"/>
      <c r="C34" s="250"/>
      <c r="D34" s="251"/>
      <c r="E34" s="251"/>
      <c r="F34" s="251"/>
      <c r="G34" s="251"/>
      <c r="H34" s="251"/>
      <c r="I34" s="251"/>
      <c r="J34" s="251"/>
      <c r="K34" s="251"/>
      <c r="L34" s="251"/>
      <c r="M34" s="251"/>
      <c r="N34" s="251"/>
      <c r="O34" s="251"/>
      <c r="P34" s="251"/>
      <c r="Q34" s="251"/>
      <c r="R34" s="251"/>
      <c r="S34" s="251"/>
      <c r="T34" s="251"/>
      <c r="U34" s="251"/>
      <c r="V34" s="251"/>
      <c r="W34" s="251"/>
      <c r="X34" s="251"/>
      <c r="Y34" s="252"/>
    </row>
    <row r="35" spans="1:25" ht="27" customHeight="1">
      <c r="A35" s="280" t="s">
        <v>96</v>
      </c>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2"/>
    </row>
    <row r="36" spans="1:25" ht="25.5" customHeight="1">
      <c r="A36" s="283" t="s">
        <v>187</v>
      </c>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5"/>
    </row>
    <row r="37" spans="1:25" ht="18.75" customHeight="1">
      <c r="A37" s="286" t="s">
        <v>451</v>
      </c>
      <c r="B37" s="287"/>
      <c r="C37" s="288"/>
      <c r="D37" s="292" t="s">
        <v>224</v>
      </c>
      <c r="E37" s="293"/>
      <c r="F37" s="293"/>
      <c r="G37" s="293"/>
      <c r="H37" s="293"/>
      <c r="I37" s="293"/>
      <c r="J37" s="293"/>
      <c r="K37" s="293"/>
      <c r="L37" s="293"/>
      <c r="M37" s="293"/>
      <c r="N37" s="293"/>
      <c r="O37" s="293"/>
      <c r="P37" s="293"/>
      <c r="Q37" s="293"/>
      <c r="R37" s="293"/>
      <c r="S37" s="293"/>
      <c r="T37" s="293"/>
      <c r="U37" s="293"/>
      <c r="V37" s="293"/>
      <c r="W37" s="293"/>
      <c r="X37" s="293"/>
      <c r="Y37" s="294"/>
    </row>
    <row r="38" spans="1:25" ht="18.75" customHeight="1">
      <c r="A38" s="289"/>
      <c r="B38" s="290"/>
      <c r="C38" s="291"/>
      <c r="D38" s="295" t="s">
        <v>150</v>
      </c>
      <c r="E38" s="296"/>
      <c r="F38" s="296"/>
      <c r="G38" s="296"/>
      <c r="H38" s="296"/>
      <c r="I38" s="296"/>
      <c r="J38" s="296"/>
      <c r="K38" s="296"/>
      <c r="L38" s="296"/>
      <c r="M38" s="296"/>
      <c r="N38" s="296"/>
      <c r="O38" s="296"/>
      <c r="P38" s="296"/>
      <c r="Q38" s="296"/>
      <c r="R38" s="296"/>
      <c r="S38" s="296"/>
      <c r="T38" s="296"/>
      <c r="U38" s="296"/>
      <c r="V38" s="296"/>
      <c r="W38" s="296"/>
      <c r="X38" s="296"/>
      <c r="Y38" s="297"/>
    </row>
    <row r="39" spans="1:25">
      <c r="Y39" s="160"/>
    </row>
  </sheetData>
  <mergeCells count="84">
    <mergeCell ref="A2:Y2"/>
    <mergeCell ref="D4:F4"/>
    <mergeCell ref="H4:V4"/>
    <mergeCell ref="A5:Y5"/>
    <mergeCell ref="A6:C12"/>
    <mergeCell ref="D6:F7"/>
    <mergeCell ref="G6:M7"/>
    <mergeCell ref="N6:Q7"/>
    <mergeCell ref="R6:S6"/>
    <mergeCell ref="T6:U6"/>
    <mergeCell ref="V6:W6"/>
    <mergeCell ref="X6:Y6"/>
    <mergeCell ref="R7:S7"/>
    <mergeCell ref="T7:U7"/>
    <mergeCell ref="V7:W7"/>
    <mergeCell ref="X7:Y7"/>
    <mergeCell ref="D8:F8"/>
    <mergeCell ref="G8:Y8"/>
    <mergeCell ref="D9:F10"/>
    <mergeCell ref="G9:M10"/>
    <mergeCell ref="N9:Q10"/>
    <mergeCell ref="R9:W9"/>
    <mergeCell ref="X9:Y9"/>
    <mergeCell ref="R10:W10"/>
    <mergeCell ref="X10:Y10"/>
    <mergeCell ref="D11:F12"/>
    <mergeCell ref="G11:M12"/>
    <mergeCell ref="N11:Q12"/>
    <mergeCell ref="R11:Y12"/>
    <mergeCell ref="G13:N13"/>
    <mergeCell ref="D16:F16"/>
    <mergeCell ref="G16:Y16"/>
    <mergeCell ref="A17:D17"/>
    <mergeCell ref="G17:Y17"/>
    <mergeCell ref="A18:F20"/>
    <mergeCell ref="G18:Y20"/>
    <mergeCell ref="A14:C16"/>
    <mergeCell ref="D14:F15"/>
    <mergeCell ref="G14:M15"/>
    <mergeCell ref="N14:Q15"/>
    <mergeCell ref="R14:Y15"/>
    <mergeCell ref="S28:Y28"/>
    <mergeCell ref="A21:F21"/>
    <mergeCell ref="G21:Y21"/>
    <mergeCell ref="A23:F23"/>
    <mergeCell ref="G23:H23"/>
    <mergeCell ref="I23:O23"/>
    <mergeCell ref="P23:Q23"/>
    <mergeCell ref="R23:Y23"/>
    <mergeCell ref="G29:M29"/>
    <mergeCell ref="N29:R29"/>
    <mergeCell ref="S29:Y29"/>
    <mergeCell ref="A29:F29"/>
    <mergeCell ref="A24:F24"/>
    <mergeCell ref="G24:M24"/>
    <mergeCell ref="N24:R24"/>
    <mergeCell ref="S24:Y24"/>
    <mergeCell ref="A25:F25"/>
    <mergeCell ref="G25:M25"/>
    <mergeCell ref="N25:R25"/>
    <mergeCell ref="S25:Y25"/>
    <mergeCell ref="A27:Y27"/>
    <mergeCell ref="A28:F28"/>
    <mergeCell ref="G28:M28"/>
    <mergeCell ref="N28:R28"/>
    <mergeCell ref="A35:Y35"/>
    <mergeCell ref="A36:Y36"/>
    <mergeCell ref="A37:C38"/>
    <mergeCell ref="D37:Y37"/>
    <mergeCell ref="D38:Y38"/>
    <mergeCell ref="A34:Y34"/>
    <mergeCell ref="A30:F30"/>
    <mergeCell ref="G30:M30"/>
    <mergeCell ref="N30:R30"/>
    <mergeCell ref="S30:Y30"/>
    <mergeCell ref="A31:F31"/>
    <mergeCell ref="G31:M31"/>
    <mergeCell ref="N31:R31"/>
    <mergeCell ref="S31:Y31"/>
    <mergeCell ref="A32:F32"/>
    <mergeCell ref="G32:M32"/>
    <mergeCell ref="N32:R32"/>
    <mergeCell ref="S32:Y32"/>
    <mergeCell ref="A33:Y33"/>
  </mergeCells>
  <phoneticPr fontId="54" type="noConversion"/>
  <dataValidations count="3">
    <dataValidation type="list" allowBlank="1" showInputMessage="1" showErrorMessage="1" sqref="G23:H23 P23:Q23">
      <formula1>"[  ],[V]"</formula1>
    </dataValidation>
    <dataValidation type="list" allowBlank="1" showInputMessage="1" showErrorMessage="1" sqref="X6:X7 T6:T7">
      <formula1>"[   ],[√ ]"</formula1>
    </dataValidation>
    <dataValidation type="list" allowBlank="1" showInputMessage="1" showErrorMessage="1" sqref="AI25">
      <formula1>"본사,인천,광주,청주"</formula1>
    </dataValidation>
  </dataValidations>
  <printOptions horizontalCentered="1"/>
  <pageMargins left="0.7086111307144165" right="0.7086111307144165" top="0.74763888120651245" bottom="0.74763888120651245" header="0.31486111879348755" footer="0.31486111879348755"/>
  <pageSetup paperSize="9" scale="92" orientation="portrait" r:id="rId1"/>
  <headerFooter>
    <oddHeader>&amp;L&amp;"KoPub돋움체 Bold,보통"&amp;9
기계설비 성능점검 결과보고서&amp;C
&amp;G&amp;R&amp;"KoPub돋움체 Bold,보통"&amp;9
II. 기계설비 성능점검 결과보고서</oddHeader>
    <oddFooter>&amp;L&amp;G&amp;R&amp;G</oddFooter>
  </headerFooter>
  <drawing r:id="rId2"/>
  <legacyDrawingHF r:id="rId3"/>
  <extLst>
    <ext xmlns:x14="http://schemas.microsoft.com/office/spreadsheetml/2009/9/main" uri="{CCE6A557-97BC-4b89-ADB6-D9C93CAAB3DF}">
      <x14:dataValidations xmlns:xm="http://schemas.microsoft.com/office/excel/2006/main" count="2">
        <x14:dataValidation type="list" allowBlank="1" showInputMessage="1" showErrorMessage="1">
          <x14:formula1>
            <xm:f>'정보입력-Rev.2'!$B$18:$B$50</xm:f>
          </x14:formula1>
          <xm:sqref>A32:F32</xm:sqref>
        </x14:dataValidation>
        <x14:dataValidation type="list" allowBlank="1" showInputMessage="1" showErrorMessage="1">
          <x14:formula1>
            <xm:f>'정보입력-Rev.2'!$B$18:$B$50</xm:f>
          </x14:formula1>
          <xm:sqref>A29:F29 A30:F30 A31:F31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V24"/>
  <sheetViews>
    <sheetView view="pageBreakPreview" zoomScale="115" zoomScaleNormal="100" zoomScaleSheetLayoutView="115" workbookViewId="0">
      <selection activeCell="AB2" sqref="AB2:AV14"/>
    </sheetView>
  </sheetViews>
  <sheetFormatPr defaultColWidth="3.25" defaultRowHeight="15"/>
  <cols>
    <col min="1" max="16384" width="3.25" style="1"/>
  </cols>
  <sheetData>
    <row r="1" spans="1:48" ht="37.5" customHeight="1">
      <c r="A1" s="463" t="s">
        <v>455</v>
      </c>
      <c r="B1" s="463"/>
      <c r="C1" s="463"/>
      <c r="D1" s="463"/>
      <c r="E1" s="463"/>
      <c r="F1" s="463"/>
      <c r="G1" s="463"/>
      <c r="H1" s="463"/>
      <c r="I1" s="463"/>
      <c r="J1" s="463"/>
      <c r="K1" s="463"/>
      <c r="L1" s="463"/>
      <c r="M1" s="463"/>
      <c r="N1" s="463"/>
      <c r="O1" s="463"/>
      <c r="P1" s="463"/>
      <c r="Q1" s="463"/>
      <c r="R1" s="463"/>
      <c r="S1" s="463"/>
      <c r="T1" s="463"/>
      <c r="U1" s="463"/>
      <c r="V1" s="463"/>
      <c r="W1" s="463"/>
      <c r="X1" s="463"/>
      <c r="Y1" s="463"/>
    </row>
    <row r="2" spans="1:48" ht="39" customHeight="1">
      <c r="A2" s="464" t="s">
        <v>202</v>
      </c>
      <c r="B2" s="465"/>
      <c r="C2" s="465"/>
      <c r="D2" s="465"/>
      <c r="E2" s="465"/>
      <c r="F2" s="465"/>
      <c r="G2" s="465"/>
      <c r="H2" s="465"/>
      <c r="I2" s="465"/>
      <c r="J2" s="465"/>
      <c r="K2" s="465"/>
      <c r="L2" s="465"/>
      <c r="M2" s="465"/>
      <c r="N2" s="465"/>
      <c r="O2" s="465"/>
      <c r="P2" s="465"/>
      <c r="Q2" s="465"/>
      <c r="R2" s="465"/>
      <c r="S2" s="465"/>
      <c r="T2" s="465"/>
      <c r="U2" s="465"/>
      <c r="V2" s="465"/>
      <c r="W2" s="465"/>
      <c r="X2" s="465"/>
      <c r="Y2" s="466"/>
      <c r="AB2" s="490" t="s">
        <v>1466</v>
      </c>
      <c r="AC2" s="490"/>
      <c r="AD2" s="490"/>
      <c r="AE2" s="490"/>
      <c r="AF2" s="490"/>
      <c r="AG2" s="490"/>
      <c r="AH2" s="490"/>
      <c r="AI2" s="490"/>
      <c r="AJ2" s="490"/>
      <c r="AK2" s="490"/>
      <c r="AL2" s="490"/>
      <c r="AM2" s="490"/>
      <c r="AN2" s="490"/>
      <c r="AO2" s="490"/>
      <c r="AP2" s="490"/>
      <c r="AQ2" s="490"/>
      <c r="AR2" s="490"/>
      <c r="AS2" s="490"/>
      <c r="AT2" s="490"/>
      <c r="AU2" s="490"/>
      <c r="AV2" s="490"/>
    </row>
    <row r="3" spans="1:48" ht="26.25" customHeight="1">
      <c r="A3" s="473" t="s">
        <v>471</v>
      </c>
      <c r="B3" s="474"/>
      <c r="C3" s="474"/>
      <c r="D3" s="474"/>
      <c r="E3" s="475"/>
      <c r="F3" s="476" t="str">
        <f>'정보입력-Rev.2'!$C$3</f>
        <v>○○○○○○ 아파트</v>
      </c>
      <c r="G3" s="477"/>
      <c r="H3" s="477"/>
      <c r="I3" s="477"/>
      <c r="J3" s="477"/>
      <c r="K3" s="477"/>
      <c r="L3" s="478"/>
      <c r="M3" s="473" t="s">
        <v>377</v>
      </c>
      <c r="N3" s="474"/>
      <c r="O3" s="475"/>
      <c r="P3" s="476" t="str">
        <f>'정보입력-Rev.2'!$C$4</f>
        <v>인천 서구 율도로 81번길 4</v>
      </c>
      <c r="Q3" s="477"/>
      <c r="R3" s="477"/>
      <c r="S3" s="477"/>
      <c r="T3" s="477"/>
      <c r="U3" s="477"/>
      <c r="V3" s="477"/>
      <c r="W3" s="477"/>
      <c r="X3" s="477"/>
      <c r="Y3" s="478"/>
      <c r="AB3" s="490"/>
      <c r="AC3" s="490"/>
      <c r="AD3" s="490"/>
      <c r="AE3" s="490"/>
      <c r="AF3" s="490"/>
      <c r="AG3" s="490"/>
      <c r="AH3" s="490"/>
      <c r="AI3" s="490"/>
      <c r="AJ3" s="490"/>
      <c r="AK3" s="490"/>
      <c r="AL3" s="490"/>
      <c r="AM3" s="490"/>
      <c r="AN3" s="490"/>
      <c r="AO3" s="490"/>
      <c r="AP3" s="490"/>
      <c r="AQ3" s="490"/>
      <c r="AR3" s="490"/>
      <c r="AS3" s="490"/>
      <c r="AT3" s="490"/>
      <c r="AU3" s="490"/>
      <c r="AV3" s="490"/>
    </row>
    <row r="4" spans="1:48" ht="103.5" customHeight="1">
      <c r="A4" s="481" t="s">
        <v>297</v>
      </c>
      <c r="B4" s="482"/>
      <c r="C4" s="482"/>
      <c r="D4" s="482"/>
      <c r="E4" s="483"/>
      <c r="F4" s="467" t="s">
        <v>1702</v>
      </c>
      <c r="G4" s="468"/>
      <c r="H4" s="468"/>
      <c r="I4" s="468"/>
      <c r="J4" s="468"/>
      <c r="K4" s="468"/>
      <c r="L4" s="468"/>
      <c r="M4" s="468"/>
      <c r="N4" s="468"/>
      <c r="O4" s="468"/>
      <c r="P4" s="468"/>
      <c r="Q4" s="468"/>
      <c r="R4" s="468"/>
      <c r="S4" s="468"/>
      <c r="T4" s="468"/>
      <c r="U4" s="468"/>
      <c r="V4" s="468"/>
      <c r="W4" s="468"/>
      <c r="X4" s="468"/>
      <c r="Y4" s="469"/>
      <c r="AB4" s="490"/>
      <c r="AC4" s="490"/>
      <c r="AD4" s="490"/>
      <c r="AE4" s="490"/>
      <c r="AF4" s="490"/>
      <c r="AG4" s="490"/>
      <c r="AH4" s="490"/>
      <c r="AI4" s="490"/>
      <c r="AJ4" s="490"/>
      <c r="AK4" s="490"/>
      <c r="AL4" s="490"/>
      <c r="AM4" s="490"/>
      <c r="AN4" s="490"/>
      <c r="AO4" s="490"/>
      <c r="AP4" s="490"/>
      <c r="AQ4" s="490"/>
      <c r="AR4" s="490"/>
      <c r="AS4" s="490"/>
      <c r="AT4" s="490"/>
      <c r="AU4" s="490"/>
      <c r="AV4" s="490"/>
    </row>
    <row r="5" spans="1:48" ht="103.5" customHeight="1">
      <c r="A5" s="484"/>
      <c r="B5" s="485"/>
      <c r="C5" s="485"/>
      <c r="D5" s="485"/>
      <c r="E5" s="486"/>
      <c r="F5" s="470"/>
      <c r="G5" s="471"/>
      <c r="H5" s="471"/>
      <c r="I5" s="471"/>
      <c r="J5" s="471"/>
      <c r="K5" s="471"/>
      <c r="L5" s="471"/>
      <c r="M5" s="471"/>
      <c r="N5" s="471"/>
      <c r="O5" s="471"/>
      <c r="P5" s="471"/>
      <c r="Q5" s="471"/>
      <c r="R5" s="471"/>
      <c r="S5" s="471"/>
      <c r="T5" s="471"/>
      <c r="U5" s="471"/>
      <c r="V5" s="471"/>
      <c r="W5" s="471"/>
      <c r="X5" s="471"/>
      <c r="Y5" s="472"/>
      <c r="AB5" s="490"/>
      <c r="AC5" s="490"/>
      <c r="AD5" s="490"/>
      <c r="AE5" s="490"/>
      <c r="AF5" s="490"/>
      <c r="AG5" s="490"/>
      <c r="AH5" s="490"/>
      <c r="AI5" s="490"/>
      <c r="AJ5" s="490"/>
      <c r="AK5" s="490"/>
      <c r="AL5" s="490"/>
      <c r="AM5" s="490"/>
      <c r="AN5" s="490"/>
      <c r="AO5" s="490"/>
      <c r="AP5" s="490"/>
      <c r="AQ5" s="490"/>
      <c r="AR5" s="490"/>
      <c r="AS5" s="490"/>
      <c r="AT5" s="490"/>
      <c r="AU5" s="490"/>
      <c r="AV5" s="490"/>
    </row>
    <row r="6" spans="1:48" ht="27.75" customHeight="1">
      <c r="A6" s="473" t="s">
        <v>205</v>
      </c>
      <c r="B6" s="474"/>
      <c r="C6" s="474"/>
      <c r="D6" s="474"/>
      <c r="E6" s="475"/>
      <c r="F6" s="479" t="s">
        <v>1685</v>
      </c>
      <c r="G6" s="480"/>
      <c r="H6" s="480"/>
      <c r="I6" s="477" t="s">
        <v>1427</v>
      </c>
      <c r="J6" s="477"/>
      <c r="K6" s="477"/>
      <c r="L6" s="477"/>
      <c r="M6" s="477"/>
      <c r="N6" s="477"/>
      <c r="O6" s="480" t="s">
        <v>1686</v>
      </c>
      <c r="P6" s="480"/>
      <c r="Q6" s="480"/>
      <c r="R6" s="477" t="s">
        <v>1687</v>
      </c>
      <c r="S6" s="477"/>
      <c r="T6" s="477"/>
      <c r="U6" s="434" t="s">
        <v>203</v>
      </c>
      <c r="V6" s="434"/>
      <c r="W6" s="434"/>
      <c r="X6" s="434"/>
      <c r="Y6" s="435"/>
      <c r="AB6" s="490"/>
      <c r="AC6" s="490"/>
      <c r="AD6" s="490"/>
      <c r="AE6" s="490"/>
      <c r="AF6" s="490"/>
      <c r="AG6" s="490"/>
      <c r="AH6" s="490"/>
      <c r="AI6" s="490"/>
      <c r="AJ6" s="490"/>
      <c r="AK6" s="490"/>
      <c r="AL6" s="490"/>
      <c r="AM6" s="490"/>
      <c r="AN6" s="490"/>
      <c r="AO6" s="490"/>
      <c r="AP6" s="490"/>
      <c r="AQ6" s="490"/>
      <c r="AR6" s="490"/>
      <c r="AS6" s="490"/>
      <c r="AT6" s="490"/>
      <c r="AU6" s="490"/>
      <c r="AV6" s="490"/>
    </row>
    <row r="7" spans="1:48" ht="8.25" customHeight="1">
      <c r="A7" s="4"/>
      <c r="B7" s="4"/>
      <c r="C7" s="4"/>
      <c r="D7" s="4"/>
      <c r="E7" s="4"/>
      <c r="F7" s="4"/>
      <c r="G7" s="4"/>
      <c r="H7" s="4"/>
      <c r="I7" s="4"/>
      <c r="J7" s="4"/>
      <c r="K7" s="4"/>
      <c r="L7" s="4"/>
      <c r="M7" s="3"/>
      <c r="N7" s="3"/>
      <c r="O7" s="3"/>
      <c r="P7" s="3"/>
      <c r="Q7" s="3"/>
      <c r="R7" s="3"/>
      <c r="S7" s="3"/>
      <c r="T7" s="3"/>
      <c r="U7" s="3"/>
      <c r="V7" s="3"/>
      <c r="W7" s="3"/>
      <c r="X7" s="3"/>
      <c r="Y7" s="28"/>
      <c r="AB7" s="490"/>
      <c r="AC7" s="490"/>
      <c r="AD7" s="490"/>
      <c r="AE7" s="490"/>
      <c r="AF7" s="490"/>
      <c r="AG7" s="490"/>
      <c r="AH7" s="490"/>
      <c r="AI7" s="490"/>
      <c r="AJ7" s="490"/>
      <c r="AK7" s="490"/>
      <c r="AL7" s="490"/>
      <c r="AM7" s="490"/>
      <c r="AN7" s="490"/>
      <c r="AO7" s="490"/>
      <c r="AP7" s="490"/>
      <c r="AQ7" s="490"/>
      <c r="AR7" s="490"/>
      <c r="AS7" s="490"/>
      <c r="AT7" s="490"/>
      <c r="AU7" s="490"/>
      <c r="AV7" s="490"/>
    </row>
    <row r="8" spans="1:48" ht="24.75" customHeight="1">
      <c r="A8" s="473" t="s">
        <v>359</v>
      </c>
      <c r="B8" s="474"/>
      <c r="C8" s="474"/>
      <c r="D8" s="474"/>
      <c r="E8" s="474"/>
      <c r="F8" s="474"/>
      <c r="G8" s="474"/>
      <c r="H8" s="475"/>
      <c r="I8" s="473" t="s">
        <v>442</v>
      </c>
      <c r="J8" s="474"/>
      <c r="K8" s="474"/>
      <c r="L8" s="475"/>
      <c r="M8" s="473" t="s">
        <v>1688</v>
      </c>
      <c r="N8" s="474"/>
      <c r="O8" s="474"/>
      <c r="P8" s="474"/>
      <c r="Q8" s="474"/>
      <c r="R8" s="474"/>
      <c r="S8" s="474"/>
      <c r="T8" s="474"/>
      <c r="U8" s="474"/>
      <c r="V8" s="474"/>
      <c r="W8" s="474"/>
      <c r="X8" s="474"/>
      <c r="Y8" s="475"/>
      <c r="AB8" s="490"/>
      <c r="AC8" s="490"/>
      <c r="AD8" s="490"/>
      <c r="AE8" s="490"/>
      <c r="AF8" s="490"/>
      <c r="AG8" s="490"/>
      <c r="AH8" s="490"/>
      <c r="AI8" s="490"/>
      <c r="AJ8" s="490"/>
      <c r="AK8" s="490"/>
      <c r="AL8" s="490"/>
      <c r="AM8" s="490"/>
      <c r="AN8" s="490"/>
      <c r="AO8" s="490"/>
      <c r="AP8" s="490"/>
      <c r="AQ8" s="490"/>
      <c r="AR8" s="490"/>
      <c r="AS8" s="490"/>
      <c r="AT8" s="490"/>
      <c r="AU8" s="490"/>
      <c r="AV8" s="490"/>
    </row>
    <row r="9" spans="1:48" ht="24.75" customHeight="1">
      <c r="A9" s="448" t="s">
        <v>204</v>
      </c>
      <c r="B9" s="449"/>
      <c r="C9" s="449"/>
      <c r="D9" s="449"/>
      <c r="E9" s="449"/>
      <c r="F9" s="449"/>
      <c r="G9" s="449"/>
      <c r="H9" s="450"/>
      <c r="I9" s="457" t="s">
        <v>414</v>
      </c>
      <c r="J9" s="458"/>
      <c r="K9" s="458"/>
      <c r="L9" s="459"/>
      <c r="M9" s="460" t="s">
        <v>691</v>
      </c>
      <c r="N9" s="461"/>
      <c r="O9" s="461"/>
      <c r="P9" s="461"/>
      <c r="Q9" s="461"/>
      <c r="R9" s="461"/>
      <c r="S9" s="461"/>
      <c r="T9" s="461"/>
      <c r="U9" s="461"/>
      <c r="V9" s="461"/>
      <c r="W9" s="461"/>
      <c r="X9" s="461"/>
      <c r="Y9" s="462"/>
      <c r="AB9" s="490"/>
      <c r="AC9" s="490"/>
      <c r="AD9" s="490"/>
      <c r="AE9" s="490"/>
      <c r="AF9" s="490"/>
      <c r="AG9" s="490"/>
      <c r="AH9" s="490"/>
      <c r="AI9" s="490"/>
      <c r="AJ9" s="490"/>
      <c r="AK9" s="490"/>
      <c r="AL9" s="490"/>
      <c r="AM9" s="490"/>
      <c r="AN9" s="490"/>
      <c r="AO9" s="490"/>
      <c r="AP9" s="490"/>
      <c r="AQ9" s="490"/>
      <c r="AR9" s="490"/>
      <c r="AS9" s="490"/>
      <c r="AT9" s="490"/>
      <c r="AU9" s="490"/>
      <c r="AV9" s="490"/>
    </row>
    <row r="10" spans="1:48" ht="24.75" customHeight="1">
      <c r="A10" s="451" t="s">
        <v>448</v>
      </c>
      <c r="B10" s="452"/>
      <c r="C10" s="452"/>
      <c r="D10" s="452"/>
      <c r="E10" s="452"/>
      <c r="F10" s="452"/>
      <c r="G10" s="452"/>
      <c r="H10" s="453"/>
      <c r="I10" s="454" t="s">
        <v>408</v>
      </c>
      <c r="J10" s="455"/>
      <c r="K10" s="455"/>
      <c r="L10" s="456"/>
      <c r="M10" s="445"/>
      <c r="N10" s="446"/>
      <c r="O10" s="446"/>
      <c r="P10" s="446"/>
      <c r="Q10" s="446"/>
      <c r="R10" s="446"/>
      <c r="S10" s="446"/>
      <c r="T10" s="446"/>
      <c r="U10" s="446"/>
      <c r="V10" s="446"/>
      <c r="W10" s="446"/>
      <c r="X10" s="446"/>
      <c r="Y10" s="447"/>
      <c r="AB10" s="490"/>
      <c r="AC10" s="490"/>
      <c r="AD10" s="490"/>
      <c r="AE10" s="490"/>
      <c r="AF10" s="490"/>
      <c r="AG10" s="490"/>
      <c r="AH10" s="490"/>
      <c r="AI10" s="490"/>
      <c r="AJ10" s="490"/>
      <c r="AK10" s="490"/>
      <c r="AL10" s="490"/>
      <c r="AM10" s="490"/>
      <c r="AN10" s="490"/>
      <c r="AO10" s="490"/>
      <c r="AP10" s="490"/>
      <c r="AQ10" s="490"/>
      <c r="AR10" s="490"/>
      <c r="AS10" s="490"/>
      <c r="AT10" s="490"/>
      <c r="AU10" s="490"/>
      <c r="AV10" s="490"/>
    </row>
    <row r="11" spans="1:48" ht="24.75" customHeight="1">
      <c r="A11" s="451" t="s">
        <v>446</v>
      </c>
      <c r="B11" s="452"/>
      <c r="C11" s="452"/>
      <c r="D11" s="452"/>
      <c r="E11" s="452"/>
      <c r="F11" s="452"/>
      <c r="G11" s="452"/>
      <c r="H11" s="453"/>
      <c r="I11" s="454" t="s">
        <v>375</v>
      </c>
      <c r="J11" s="455"/>
      <c r="K11" s="455"/>
      <c r="L11" s="456"/>
      <c r="M11" s="445"/>
      <c r="N11" s="446"/>
      <c r="O11" s="446"/>
      <c r="P11" s="446"/>
      <c r="Q11" s="446"/>
      <c r="R11" s="446"/>
      <c r="S11" s="446"/>
      <c r="T11" s="446"/>
      <c r="U11" s="446"/>
      <c r="V11" s="446"/>
      <c r="W11" s="446"/>
      <c r="X11" s="446"/>
      <c r="Y11" s="447"/>
      <c r="AB11" s="490"/>
      <c r="AC11" s="490"/>
      <c r="AD11" s="490"/>
      <c r="AE11" s="490"/>
      <c r="AF11" s="490"/>
      <c r="AG11" s="490"/>
      <c r="AH11" s="490"/>
      <c r="AI11" s="490"/>
      <c r="AJ11" s="490"/>
      <c r="AK11" s="490"/>
      <c r="AL11" s="490"/>
      <c r="AM11" s="490"/>
      <c r="AN11" s="490"/>
      <c r="AO11" s="490"/>
      <c r="AP11" s="490"/>
      <c r="AQ11" s="490"/>
      <c r="AR11" s="490"/>
      <c r="AS11" s="490"/>
      <c r="AT11" s="490"/>
      <c r="AU11" s="490"/>
      <c r="AV11" s="490"/>
    </row>
    <row r="12" spans="1:48" ht="24.75" customHeight="1">
      <c r="A12" s="451" t="s">
        <v>450</v>
      </c>
      <c r="B12" s="452"/>
      <c r="C12" s="452"/>
      <c r="D12" s="452"/>
      <c r="E12" s="452"/>
      <c r="F12" s="452"/>
      <c r="G12" s="452"/>
      <c r="H12" s="453"/>
      <c r="I12" s="454" t="s">
        <v>414</v>
      </c>
      <c r="J12" s="455"/>
      <c r="K12" s="455"/>
      <c r="L12" s="456"/>
      <c r="M12" s="445" t="s">
        <v>906</v>
      </c>
      <c r="N12" s="446"/>
      <c r="O12" s="446"/>
      <c r="P12" s="446"/>
      <c r="Q12" s="446"/>
      <c r="R12" s="446"/>
      <c r="S12" s="446"/>
      <c r="T12" s="446"/>
      <c r="U12" s="446"/>
      <c r="V12" s="446"/>
      <c r="W12" s="446"/>
      <c r="X12" s="446"/>
      <c r="Y12" s="447"/>
      <c r="AB12" s="490"/>
      <c r="AC12" s="490"/>
      <c r="AD12" s="490"/>
      <c r="AE12" s="490"/>
      <c r="AF12" s="490"/>
      <c r="AG12" s="490"/>
      <c r="AH12" s="490"/>
      <c r="AI12" s="490"/>
      <c r="AJ12" s="490"/>
      <c r="AK12" s="490"/>
      <c r="AL12" s="490"/>
      <c r="AM12" s="490"/>
      <c r="AN12" s="490"/>
      <c r="AO12" s="490"/>
      <c r="AP12" s="490"/>
      <c r="AQ12" s="490"/>
      <c r="AR12" s="490"/>
      <c r="AS12" s="490"/>
      <c r="AT12" s="490"/>
      <c r="AU12" s="490"/>
      <c r="AV12" s="490"/>
    </row>
    <row r="13" spans="1:48" ht="24.75" customHeight="1">
      <c r="A13" s="451" t="s">
        <v>457</v>
      </c>
      <c r="B13" s="452"/>
      <c r="C13" s="452"/>
      <c r="D13" s="452"/>
      <c r="E13" s="452"/>
      <c r="F13" s="452"/>
      <c r="G13" s="452"/>
      <c r="H13" s="453"/>
      <c r="I13" s="454" t="s">
        <v>375</v>
      </c>
      <c r="J13" s="455"/>
      <c r="K13" s="455"/>
      <c r="L13" s="456"/>
      <c r="M13" s="445"/>
      <c r="N13" s="446"/>
      <c r="O13" s="446"/>
      <c r="P13" s="446"/>
      <c r="Q13" s="446"/>
      <c r="R13" s="446"/>
      <c r="S13" s="446"/>
      <c r="T13" s="446"/>
      <c r="U13" s="446"/>
      <c r="V13" s="446"/>
      <c r="W13" s="446"/>
      <c r="X13" s="446"/>
      <c r="Y13" s="447"/>
      <c r="AB13" s="490"/>
      <c r="AC13" s="490"/>
      <c r="AD13" s="490"/>
      <c r="AE13" s="490"/>
      <c r="AF13" s="490"/>
      <c r="AG13" s="490"/>
      <c r="AH13" s="490"/>
      <c r="AI13" s="490"/>
      <c r="AJ13" s="490"/>
      <c r="AK13" s="490"/>
      <c r="AL13" s="490"/>
      <c r="AM13" s="490"/>
      <c r="AN13" s="490"/>
      <c r="AO13" s="490"/>
      <c r="AP13" s="490"/>
      <c r="AQ13" s="490"/>
      <c r="AR13" s="490"/>
      <c r="AS13" s="490"/>
      <c r="AT13" s="490"/>
      <c r="AU13" s="490"/>
      <c r="AV13" s="490"/>
    </row>
    <row r="14" spans="1:48" ht="24.75" customHeight="1">
      <c r="A14" s="451" t="s">
        <v>78</v>
      </c>
      <c r="B14" s="452"/>
      <c r="C14" s="452"/>
      <c r="D14" s="452"/>
      <c r="E14" s="452"/>
      <c r="F14" s="452"/>
      <c r="G14" s="452"/>
      <c r="H14" s="453"/>
      <c r="I14" s="454" t="s">
        <v>414</v>
      </c>
      <c r="J14" s="455"/>
      <c r="K14" s="455"/>
      <c r="L14" s="456"/>
      <c r="M14" s="445" t="s">
        <v>1053</v>
      </c>
      <c r="N14" s="446"/>
      <c r="O14" s="446"/>
      <c r="P14" s="446"/>
      <c r="Q14" s="446"/>
      <c r="R14" s="446"/>
      <c r="S14" s="446"/>
      <c r="T14" s="446"/>
      <c r="U14" s="446"/>
      <c r="V14" s="446"/>
      <c r="W14" s="446"/>
      <c r="X14" s="446"/>
      <c r="Y14" s="447"/>
      <c r="AB14" s="490"/>
      <c r="AC14" s="490"/>
      <c r="AD14" s="490"/>
      <c r="AE14" s="490"/>
      <c r="AF14" s="490"/>
      <c r="AG14" s="490"/>
      <c r="AH14" s="490"/>
      <c r="AI14" s="490"/>
      <c r="AJ14" s="490"/>
      <c r="AK14" s="490"/>
      <c r="AL14" s="490"/>
      <c r="AM14" s="490"/>
      <c r="AN14" s="490"/>
      <c r="AO14" s="490"/>
      <c r="AP14" s="490"/>
      <c r="AQ14" s="490"/>
      <c r="AR14" s="490"/>
      <c r="AS14" s="490"/>
      <c r="AT14" s="490"/>
      <c r="AU14" s="490"/>
      <c r="AV14" s="490"/>
    </row>
    <row r="15" spans="1:48" ht="24.75" customHeight="1">
      <c r="A15" s="451" t="s">
        <v>72</v>
      </c>
      <c r="B15" s="452"/>
      <c r="C15" s="452"/>
      <c r="D15" s="452"/>
      <c r="E15" s="452"/>
      <c r="F15" s="452"/>
      <c r="G15" s="452"/>
      <c r="H15" s="453"/>
      <c r="I15" s="454" t="s">
        <v>375</v>
      </c>
      <c r="J15" s="455"/>
      <c r="K15" s="455"/>
      <c r="L15" s="456"/>
      <c r="M15" s="445"/>
      <c r="N15" s="446"/>
      <c r="O15" s="446"/>
      <c r="P15" s="446"/>
      <c r="Q15" s="446"/>
      <c r="R15" s="446"/>
      <c r="S15" s="446"/>
      <c r="T15" s="446"/>
      <c r="U15" s="446"/>
      <c r="V15" s="446"/>
      <c r="W15" s="446"/>
      <c r="X15" s="446"/>
      <c r="Y15" s="447"/>
    </row>
    <row r="16" spans="1:48" ht="24.75" customHeight="1">
      <c r="A16" s="451" t="s">
        <v>452</v>
      </c>
      <c r="B16" s="452"/>
      <c r="C16" s="452"/>
      <c r="D16" s="452"/>
      <c r="E16" s="452"/>
      <c r="F16" s="452"/>
      <c r="G16" s="452"/>
      <c r="H16" s="453"/>
      <c r="I16" s="454" t="s">
        <v>375</v>
      </c>
      <c r="J16" s="455"/>
      <c r="K16" s="455"/>
      <c r="L16" s="456"/>
      <c r="M16" s="445"/>
      <c r="N16" s="446"/>
      <c r="O16" s="446"/>
      <c r="P16" s="446"/>
      <c r="Q16" s="446"/>
      <c r="R16" s="446"/>
      <c r="S16" s="446"/>
      <c r="T16" s="446"/>
      <c r="U16" s="446"/>
      <c r="V16" s="446"/>
      <c r="W16" s="446"/>
      <c r="X16" s="446"/>
      <c r="Y16" s="447"/>
    </row>
    <row r="17" spans="1:25" ht="24.75" customHeight="1">
      <c r="A17" s="451" t="s">
        <v>438</v>
      </c>
      <c r="B17" s="452"/>
      <c r="C17" s="452"/>
      <c r="D17" s="452"/>
      <c r="E17" s="452"/>
      <c r="F17" s="452"/>
      <c r="G17" s="452"/>
      <c r="H17" s="453"/>
      <c r="I17" s="454" t="s">
        <v>375</v>
      </c>
      <c r="J17" s="455"/>
      <c r="K17" s="455"/>
      <c r="L17" s="456"/>
      <c r="M17" s="445"/>
      <c r="N17" s="446"/>
      <c r="O17" s="446"/>
      <c r="P17" s="446"/>
      <c r="Q17" s="446"/>
      <c r="R17" s="446"/>
      <c r="S17" s="446"/>
      <c r="T17" s="446"/>
      <c r="U17" s="446"/>
      <c r="V17" s="446"/>
      <c r="W17" s="446"/>
      <c r="X17" s="446"/>
      <c r="Y17" s="447"/>
    </row>
    <row r="18" spans="1:25" ht="24.75" customHeight="1">
      <c r="A18" s="451" t="s">
        <v>463</v>
      </c>
      <c r="B18" s="452"/>
      <c r="C18" s="452"/>
      <c r="D18" s="452"/>
      <c r="E18" s="452"/>
      <c r="F18" s="452"/>
      <c r="G18" s="452"/>
      <c r="H18" s="453"/>
      <c r="I18" s="454" t="s">
        <v>414</v>
      </c>
      <c r="J18" s="455"/>
      <c r="K18" s="455"/>
      <c r="L18" s="456"/>
      <c r="M18" s="445" t="s">
        <v>1120</v>
      </c>
      <c r="N18" s="446"/>
      <c r="O18" s="446"/>
      <c r="P18" s="446"/>
      <c r="Q18" s="446"/>
      <c r="R18" s="446"/>
      <c r="S18" s="446"/>
      <c r="T18" s="446"/>
      <c r="U18" s="446"/>
      <c r="V18" s="446"/>
      <c r="W18" s="446"/>
      <c r="X18" s="446"/>
      <c r="Y18" s="447"/>
    </row>
    <row r="19" spans="1:25" ht="24.75" customHeight="1">
      <c r="A19" s="451" t="s">
        <v>453</v>
      </c>
      <c r="B19" s="452"/>
      <c r="C19" s="452"/>
      <c r="D19" s="452"/>
      <c r="E19" s="452"/>
      <c r="F19" s="452"/>
      <c r="G19" s="452"/>
      <c r="H19" s="453"/>
      <c r="I19" s="454" t="s">
        <v>375</v>
      </c>
      <c r="J19" s="455"/>
      <c r="K19" s="455"/>
      <c r="L19" s="456"/>
      <c r="M19" s="445"/>
      <c r="N19" s="446"/>
      <c r="O19" s="446"/>
      <c r="P19" s="446"/>
      <c r="Q19" s="446"/>
      <c r="R19" s="446"/>
      <c r="S19" s="446"/>
      <c r="T19" s="446"/>
      <c r="U19" s="446"/>
      <c r="V19" s="446"/>
      <c r="W19" s="446"/>
      <c r="X19" s="446"/>
      <c r="Y19" s="447"/>
    </row>
    <row r="20" spans="1:25" ht="24.75" customHeight="1">
      <c r="A20" s="487" t="s">
        <v>201</v>
      </c>
      <c r="B20" s="488"/>
      <c r="C20" s="488"/>
      <c r="D20" s="488"/>
      <c r="E20" s="488"/>
      <c r="F20" s="488"/>
      <c r="G20" s="488"/>
      <c r="H20" s="489"/>
      <c r="I20" s="491" t="s">
        <v>375</v>
      </c>
      <c r="J20" s="492"/>
      <c r="K20" s="492"/>
      <c r="L20" s="493"/>
      <c r="M20" s="494"/>
      <c r="N20" s="495"/>
      <c r="O20" s="495"/>
      <c r="P20" s="495"/>
      <c r="Q20" s="495"/>
      <c r="R20" s="495"/>
      <c r="S20" s="495"/>
      <c r="T20" s="495"/>
      <c r="U20" s="495"/>
      <c r="V20" s="495"/>
      <c r="W20" s="495"/>
      <c r="X20" s="495"/>
      <c r="Y20" s="496"/>
    </row>
    <row r="21" spans="1:25" ht="25.5" customHeight="1">
      <c r="A21" s="473" t="s">
        <v>473</v>
      </c>
      <c r="B21" s="474"/>
      <c r="C21" s="474"/>
      <c r="D21" s="474"/>
      <c r="E21" s="474"/>
      <c r="F21" s="474"/>
      <c r="G21" s="474"/>
      <c r="H21" s="474"/>
      <c r="I21" s="474"/>
      <c r="J21" s="474"/>
      <c r="K21" s="474"/>
      <c r="L21" s="474"/>
      <c r="M21" s="474"/>
      <c r="N21" s="474"/>
      <c r="O21" s="474"/>
      <c r="P21" s="474"/>
      <c r="Q21" s="474"/>
      <c r="R21" s="474"/>
      <c r="S21" s="474"/>
      <c r="T21" s="474"/>
      <c r="U21" s="474"/>
      <c r="V21" s="474"/>
      <c r="W21" s="474"/>
      <c r="X21" s="474"/>
      <c r="Y21" s="475"/>
    </row>
    <row r="22" spans="1:25" ht="18" customHeight="1">
      <c r="A22" s="436" t="s">
        <v>1689</v>
      </c>
      <c r="B22" s="437"/>
      <c r="C22" s="437"/>
      <c r="D22" s="437"/>
      <c r="E22" s="437"/>
      <c r="F22" s="437"/>
      <c r="G22" s="437"/>
      <c r="H22" s="437"/>
      <c r="I22" s="437"/>
      <c r="J22" s="437"/>
      <c r="K22" s="437"/>
      <c r="L22" s="437"/>
      <c r="M22" s="437"/>
      <c r="N22" s="437"/>
      <c r="O22" s="437"/>
      <c r="P22" s="437"/>
      <c r="Q22" s="437"/>
      <c r="R22" s="437"/>
      <c r="S22" s="437"/>
      <c r="T22" s="437"/>
      <c r="U22" s="437"/>
      <c r="V22" s="437"/>
      <c r="W22" s="437"/>
      <c r="X22" s="437"/>
      <c r="Y22" s="438"/>
    </row>
    <row r="23" spans="1:25" ht="18" customHeight="1">
      <c r="A23" s="439" t="s">
        <v>1690</v>
      </c>
      <c r="B23" s="440"/>
      <c r="C23" s="440"/>
      <c r="D23" s="440"/>
      <c r="E23" s="440"/>
      <c r="F23" s="440"/>
      <c r="G23" s="440"/>
      <c r="H23" s="440"/>
      <c r="I23" s="440"/>
      <c r="J23" s="440"/>
      <c r="K23" s="440"/>
      <c r="L23" s="440"/>
      <c r="M23" s="440"/>
      <c r="N23" s="440"/>
      <c r="O23" s="440"/>
      <c r="P23" s="440"/>
      <c r="Q23" s="440"/>
      <c r="R23" s="440"/>
      <c r="S23" s="440"/>
      <c r="T23" s="440"/>
      <c r="U23" s="440"/>
      <c r="V23" s="440"/>
      <c r="W23" s="440"/>
      <c r="X23" s="440"/>
      <c r="Y23" s="441"/>
    </row>
    <row r="24" spans="1:25" ht="18" customHeight="1">
      <c r="A24" s="442" t="s">
        <v>1691</v>
      </c>
      <c r="B24" s="443"/>
      <c r="C24" s="443"/>
      <c r="D24" s="443"/>
      <c r="E24" s="443"/>
      <c r="F24" s="443"/>
      <c r="G24" s="443"/>
      <c r="H24" s="443"/>
      <c r="I24" s="443"/>
      <c r="J24" s="443"/>
      <c r="K24" s="443"/>
      <c r="L24" s="443"/>
      <c r="M24" s="443"/>
      <c r="N24" s="443"/>
      <c r="O24" s="443"/>
      <c r="P24" s="443"/>
      <c r="Q24" s="443"/>
      <c r="R24" s="443"/>
      <c r="S24" s="443"/>
      <c r="T24" s="443"/>
      <c r="U24" s="443"/>
      <c r="V24" s="443"/>
      <c r="W24" s="443"/>
      <c r="X24" s="443"/>
      <c r="Y24" s="444"/>
    </row>
  </sheetData>
  <mergeCells count="58">
    <mergeCell ref="A13:H13"/>
    <mergeCell ref="I15:L15"/>
    <mergeCell ref="I14:L14"/>
    <mergeCell ref="I13:L13"/>
    <mergeCell ref="M20:Y20"/>
    <mergeCell ref="A21:Y21"/>
    <mergeCell ref="A20:H20"/>
    <mergeCell ref="A19:H19"/>
    <mergeCell ref="AB2:AV14"/>
    <mergeCell ref="A17:H17"/>
    <mergeCell ref="A16:H16"/>
    <mergeCell ref="I20:L20"/>
    <mergeCell ref="I19:L19"/>
    <mergeCell ref="I18:L18"/>
    <mergeCell ref="I17:L17"/>
    <mergeCell ref="I16:L16"/>
    <mergeCell ref="M18:Y18"/>
    <mergeCell ref="A18:H18"/>
    <mergeCell ref="A15:H15"/>
    <mergeCell ref="A14:H14"/>
    <mergeCell ref="M10:Y10"/>
    <mergeCell ref="A1:Y1"/>
    <mergeCell ref="A2:Y2"/>
    <mergeCell ref="F4:Y5"/>
    <mergeCell ref="M8:Y8"/>
    <mergeCell ref="A3:E3"/>
    <mergeCell ref="A6:E6"/>
    <mergeCell ref="F3:L3"/>
    <mergeCell ref="F6:H6"/>
    <mergeCell ref="I8:L8"/>
    <mergeCell ref="A8:H8"/>
    <mergeCell ref="P3:Y3"/>
    <mergeCell ref="A4:E5"/>
    <mergeCell ref="I6:N6"/>
    <mergeCell ref="O6:Q6"/>
    <mergeCell ref="R6:T6"/>
    <mergeCell ref="M3:O3"/>
    <mergeCell ref="M11:Y11"/>
    <mergeCell ref="I9:L9"/>
    <mergeCell ref="M9:Y9"/>
    <mergeCell ref="I11:L11"/>
    <mergeCell ref="I10:L10"/>
    <mergeCell ref="U6:Y6"/>
    <mergeCell ref="A22:Y22"/>
    <mergeCell ref="A23:Y23"/>
    <mergeCell ref="A24:Y24"/>
    <mergeCell ref="M17:Y17"/>
    <mergeCell ref="A9:H9"/>
    <mergeCell ref="A12:H12"/>
    <mergeCell ref="A11:H11"/>
    <mergeCell ref="A10:H10"/>
    <mergeCell ref="I12:L12"/>
    <mergeCell ref="M12:Y12"/>
    <mergeCell ref="M13:Y13"/>
    <mergeCell ref="M14:Y14"/>
    <mergeCell ref="M15:Y15"/>
    <mergeCell ref="M16:Y16"/>
    <mergeCell ref="M19:Y19"/>
  </mergeCells>
  <phoneticPr fontId="54" type="noConversion"/>
  <dataValidations disablePrompts="1" count="1">
    <dataValidation type="list" allowBlank="1" showInputMessage="1" showErrorMessage="1" sqref="I9:L20">
      <formula1>"○,×,/,미사용"</formula1>
    </dataValidation>
  </dataValidations>
  <printOptions horizontalCentered="1"/>
  <pageMargins left="0.7086111307144165" right="0.7086111307144165" top="0.74763888120651245" bottom="0.74763888120651245" header="0.31486111879348755" footer="0.31486111879348755"/>
  <pageSetup paperSize="9" scale="96" orientation="portrait" r:id="rId1"/>
  <headerFooter>
    <oddHeader>&amp;L&amp;"KoPub돋움체 Bold,보통"&amp;9기계설비 성능점검 결과보고서&amp;C
&amp;G&amp;R&amp;"KoPub돋움체 Bold,보통"&amp;9II. 기계설비 성능점검 결과보고서</oddHeader>
    <oddFooter>&amp;L&amp;"맑은 고딕,Regular"&amp;G&amp;R&amp;"맑은 고딕,Regular"&amp;G</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X32"/>
  <sheetViews>
    <sheetView showGridLines="0" view="pageBreakPreview" zoomScale="115" zoomScaleNormal="100" zoomScaleSheetLayoutView="115" workbookViewId="0">
      <selection activeCell="J14" sqref="J14:X18"/>
    </sheetView>
  </sheetViews>
  <sheetFormatPr defaultColWidth="3.25" defaultRowHeight="18" customHeight="1"/>
  <cols>
    <col min="1" max="6" width="3.25" style="1"/>
    <col min="7" max="7" width="3.375" style="1" bestFit="1" customWidth="1"/>
    <col min="8" max="16384" width="3.25" style="1"/>
  </cols>
  <sheetData>
    <row r="1" spans="1:24" ht="18" customHeight="1">
      <c r="A1"/>
    </row>
    <row r="4" spans="1:24" ht="18" customHeight="1">
      <c r="A4" s="244"/>
      <c r="B4" s="244"/>
      <c r="C4" s="244"/>
      <c r="D4" s="244"/>
      <c r="E4" s="244"/>
      <c r="F4" s="244"/>
      <c r="G4" s="244"/>
      <c r="H4" s="244"/>
      <c r="I4" s="244"/>
      <c r="J4" s="244"/>
      <c r="K4" s="244"/>
      <c r="L4" s="244"/>
      <c r="M4" s="244"/>
      <c r="N4" s="244"/>
      <c r="O4" s="244"/>
      <c r="P4" s="244"/>
      <c r="Q4" s="244"/>
      <c r="R4" s="244"/>
      <c r="S4" s="244"/>
      <c r="T4" s="244"/>
      <c r="U4" s="244"/>
      <c r="V4" s="244"/>
      <c r="W4" s="244"/>
      <c r="X4" s="244"/>
    </row>
    <row r="5" spans="1:24" ht="18" customHeight="1">
      <c r="A5" s="244"/>
      <c r="B5" s="244"/>
      <c r="C5" s="244"/>
      <c r="D5" s="244"/>
      <c r="E5" s="244"/>
      <c r="F5" s="244"/>
      <c r="G5" s="244"/>
      <c r="H5" s="244"/>
      <c r="I5" s="244"/>
      <c r="J5" s="244"/>
      <c r="K5" s="244"/>
      <c r="L5" s="244"/>
      <c r="M5" s="244"/>
      <c r="N5" s="244"/>
      <c r="O5" s="244"/>
      <c r="P5" s="244"/>
      <c r="Q5" s="244"/>
      <c r="R5" s="244"/>
      <c r="S5" s="244"/>
      <c r="T5" s="244"/>
      <c r="U5" s="244"/>
      <c r="V5" s="244"/>
      <c r="W5" s="244"/>
      <c r="X5" s="244"/>
    </row>
    <row r="6" spans="1:24" ht="18" customHeight="1">
      <c r="A6" s="245"/>
      <c r="B6" s="245"/>
      <c r="C6" s="245"/>
      <c r="D6" s="44"/>
    </row>
    <row r="7" spans="1:24" ht="18" customHeight="1">
      <c r="B7" s="44"/>
    </row>
    <row r="8" spans="1:24" ht="18" customHeight="1">
      <c r="C8" s="45"/>
      <c r="D8" s="33"/>
      <c r="E8" s="33"/>
      <c r="F8" s="33"/>
      <c r="L8"/>
    </row>
    <row r="9" spans="1:24" ht="18" customHeight="1">
      <c r="C9" s="33"/>
      <c r="D9" s="33"/>
      <c r="E9" s="33"/>
      <c r="F9" s="33"/>
    </row>
    <row r="10" spans="1:24" ht="18" customHeight="1">
      <c r="A10" s="246"/>
      <c r="B10" s="246"/>
      <c r="C10" s="246"/>
      <c r="D10" s="246"/>
      <c r="E10" s="246"/>
      <c r="F10" s="246"/>
      <c r="G10" s="246"/>
      <c r="H10" s="246"/>
      <c r="I10" s="246"/>
      <c r="J10" s="246"/>
      <c r="K10" s="246"/>
      <c r="L10" s="246"/>
      <c r="M10" s="246"/>
      <c r="N10" s="246"/>
      <c r="O10" s="246"/>
      <c r="P10" s="246"/>
      <c r="Q10" s="246"/>
      <c r="R10" s="246"/>
      <c r="S10" s="246"/>
      <c r="T10" s="246"/>
      <c r="U10" s="246"/>
      <c r="V10" s="246"/>
      <c r="W10" s="246"/>
      <c r="X10" s="246"/>
    </row>
    <row r="11" spans="1:24" ht="18" customHeight="1">
      <c r="A11" s="246"/>
      <c r="B11" s="246"/>
      <c r="C11" s="246"/>
      <c r="D11" s="246"/>
      <c r="E11" s="246"/>
      <c r="F11" s="246"/>
      <c r="G11" s="246"/>
      <c r="H11" s="246"/>
      <c r="I11" s="246"/>
      <c r="J11" s="246"/>
      <c r="K11" s="246"/>
      <c r="L11" s="246"/>
      <c r="M11" s="246"/>
      <c r="N11" s="246"/>
      <c r="O11" s="246"/>
      <c r="P11" s="246"/>
      <c r="Q11" s="246"/>
      <c r="R11" s="246"/>
      <c r="S11" s="246"/>
      <c r="T11" s="246"/>
      <c r="U11" s="246"/>
      <c r="V11" s="246"/>
      <c r="W11" s="246"/>
      <c r="X11" s="246"/>
    </row>
    <row r="12" spans="1:24" ht="18" customHeight="1">
      <c r="C12" s="33"/>
      <c r="D12" s="33"/>
      <c r="E12" s="33"/>
      <c r="F12" s="33"/>
    </row>
    <row r="13" spans="1:24" ht="25.15" customHeight="1">
      <c r="C13" s="44"/>
      <c r="D13" s="33"/>
      <c r="E13" s="33"/>
      <c r="F13" s="33"/>
      <c r="G13" s="44"/>
    </row>
    <row r="14" spans="1:24" ht="25.15" customHeight="1">
      <c r="C14" s="44"/>
      <c r="D14" s="33"/>
      <c r="E14" s="33"/>
      <c r="F14" s="33"/>
      <c r="G14" s="44"/>
      <c r="J14" s="247" t="s">
        <v>223</v>
      </c>
      <c r="K14" s="248"/>
      <c r="L14" s="248"/>
      <c r="M14" s="248"/>
      <c r="N14" s="248"/>
      <c r="O14" s="248"/>
      <c r="P14" s="248"/>
      <c r="Q14" s="248"/>
      <c r="R14" s="248"/>
      <c r="S14" s="248"/>
      <c r="T14" s="248"/>
      <c r="U14" s="248"/>
      <c r="V14" s="248"/>
      <c r="W14" s="248"/>
      <c r="X14" s="248"/>
    </row>
    <row r="15" spans="1:24" ht="25.15" customHeight="1">
      <c r="C15" s="44"/>
      <c r="G15" s="44"/>
      <c r="J15" s="248"/>
      <c r="K15" s="248"/>
      <c r="L15" s="248"/>
      <c r="M15" s="248"/>
      <c r="N15" s="248"/>
      <c r="O15" s="248"/>
      <c r="P15" s="248"/>
      <c r="Q15" s="248"/>
      <c r="R15" s="248"/>
      <c r="S15" s="248"/>
      <c r="T15" s="248"/>
      <c r="U15" s="248"/>
      <c r="V15" s="248"/>
      <c r="W15" s="248"/>
      <c r="X15" s="248"/>
    </row>
    <row r="16" spans="1:24" ht="25.15" customHeight="1">
      <c r="C16" s="44"/>
      <c r="G16" s="44"/>
      <c r="J16" s="248"/>
      <c r="K16" s="248"/>
      <c r="L16" s="248"/>
      <c r="M16" s="248"/>
      <c r="N16" s="248"/>
      <c r="O16" s="248"/>
      <c r="P16" s="248"/>
      <c r="Q16" s="248"/>
      <c r="R16" s="248"/>
      <c r="S16" s="248"/>
      <c r="T16" s="248"/>
      <c r="U16" s="248"/>
      <c r="V16" s="248"/>
      <c r="W16" s="248"/>
      <c r="X16" s="248"/>
    </row>
    <row r="17" spans="1:24" ht="25.15" customHeight="1">
      <c r="C17" s="44"/>
      <c r="G17" s="44"/>
      <c r="J17" s="248"/>
      <c r="K17" s="248"/>
      <c r="L17" s="248"/>
      <c r="M17" s="248"/>
      <c r="N17" s="248"/>
      <c r="O17" s="248"/>
      <c r="P17" s="248"/>
      <c r="Q17" s="248"/>
      <c r="R17" s="248"/>
      <c r="S17" s="248"/>
      <c r="T17" s="248"/>
      <c r="U17" s="248"/>
      <c r="V17" s="248"/>
      <c r="W17" s="248"/>
      <c r="X17" s="248"/>
    </row>
    <row r="18" spans="1:24" ht="25.15" customHeight="1">
      <c r="G18" s="44"/>
      <c r="H18" s="46"/>
      <c r="J18" s="248"/>
      <c r="K18" s="248"/>
      <c r="L18" s="248"/>
      <c r="M18" s="248"/>
      <c r="N18" s="248"/>
      <c r="O18" s="248"/>
      <c r="P18" s="248"/>
      <c r="Q18" s="248"/>
      <c r="R18" s="248"/>
      <c r="S18" s="248"/>
      <c r="T18" s="248"/>
      <c r="U18" s="248"/>
      <c r="V18" s="248"/>
      <c r="W18" s="248"/>
      <c r="X18" s="248"/>
    </row>
    <row r="19" spans="1:24" ht="25.15" customHeight="1">
      <c r="G19" s="44"/>
    </row>
    <row r="20" spans="1:24" ht="25.15" customHeight="1">
      <c r="G20" s="44"/>
    </row>
    <row r="21" spans="1:24" ht="25.15" customHeight="1">
      <c r="G21" s="44"/>
    </row>
    <row r="22" spans="1:24" ht="25.15" customHeight="1">
      <c r="G22" s="44"/>
    </row>
    <row r="23" spans="1:24" ht="25.15" customHeight="1">
      <c r="G23" s="44"/>
      <c r="J23" s="242"/>
      <c r="K23" s="242"/>
      <c r="L23" s="242"/>
      <c r="M23" s="242"/>
      <c r="N23" s="242"/>
      <c r="O23" s="242"/>
    </row>
    <row r="24" spans="1:24" ht="25.15" customHeight="1">
      <c r="G24" s="44"/>
    </row>
    <row r="25" spans="1:24" ht="25.15" customHeight="1">
      <c r="G25" s="44"/>
      <c r="J25" s="242"/>
      <c r="K25" s="242"/>
      <c r="L25" s="242"/>
      <c r="M25" s="242"/>
      <c r="N25" s="242"/>
      <c r="O25" s="242"/>
    </row>
    <row r="26" spans="1:24" ht="18" customHeight="1">
      <c r="A26" s="242"/>
      <c r="B26" s="242"/>
      <c r="C26" s="242"/>
      <c r="D26" s="242"/>
      <c r="E26" s="242"/>
      <c r="F26" s="242"/>
      <c r="G26" s="242"/>
      <c r="H26" s="242"/>
      <c r="I26" s="242"/>
      <c r="J26" s="242"/>
      <c r="K26" s="242"/>
      <c r="L26" s="242"/>
      <c r="M26" s="242"/>
      <c r="N26" s="242"/>
      <c r="O26" s="242"/>
      <c r="P26" s="242"/>
      <c r="Q26" s="242"/>
      <c r="R26" s="242"/>
      <c r="S26" s="242"/>
      <c r="T26" s="242"/>
      <c r="U26" s="242"/>
      <c r="V26" s="242"/>
      <c r="W26" s="242"/>
      <c r="X26" s="242"/>
    </row>
    <row r="27" spans="1:24" ht="18" customHeight="1">
      <c r="A27" s="242"/>
      <c r="B27" s="242"/>
      <c r="C27" s="242"/>
      <c r="D27" s="242"/>
      <c r="E27" s="242"/>
      <c r="F27" s="242"/>
      <c r="G27" s="242"/>
      <c r="H27" s="242"/>
      <c r="I27" s="242"/>
      <c r="J27" s="242"/>
      <c r="K27" s="242"/>
      <c r="L27" s="242"/>
      <c r="M27" s="242"/>
      <c r="N27" s="242"/>
      <c r="O27" s="242"/>
      <c r="P27" s="242"/>
      <c r="Q27" s="242"/>
      <c r="R27" s="242"/>
      <c r="S27" s="242"/>
      <c r="T27" s="242"/>
      <c r="U27" s="242"/>
      <c r="V27" s="242"/>
      <c r="W27" s="242"/>
      <c r="X27" s="242"/>
    </row>
    <row r="28" spans="1:24" ht="18" customHeight="1">
      <c r="A28" s="242"/>
      <c r="B28" s="242"/>
      <c r="C28" s="242"/>
      <c r="D28" s="242"/>
      <c r="E28" s="242"/>
      <c r="F28" s="242"/>
      <c r="G28" s="242"/>
      <c r="H28" s="242"/>
      <c r="I28" s="242"/>
      <c r="J28" s="242"/>
      <c r="K28" s="242"/>
      <c r="L28" s="242"/>
      <c r="M28" s="242"/>
      <c r="N28" s="242"/>
      <c r="O28" s="242"/>
      <c r="P28" s="242"/>
      <c r="Q28" s="242"/>
      <c r="R28" s="242"/>
      <c r="S28" s="242"/>
      <c r="T28" s="242"/>
      <c r="U28" s="242"/>
      <c r="V28" s="242"/>
      <c r="W28" s="242"/>
      <c r="X28" s="242"/>
    </row>
    <row r="29" spans="1:24" ht="18" customHeight="1">
      <c r="A29" s="243"/>
      <c r="B29" s="243"/>
      <c r="C29" s="243"/>
      <c r="D29" s="243"/>
      <c r="E29" s="243"/>
      <c r="F29" s="243"/>
      <c r="G29" s="243"/>
      <c r="H29" s="243"/>
      <c r="I29" s="243"/>
      <c r="J29" s="243"/>
      <c r="K29" s="243"/>
      <c r="L29" s="243"/>
      <c r="M29" s="243"/>
      <c r="N29" s="243"/>
      <c r="O29" s="243"/>
      <c r="P29" s="243"/>
      <c r="Q29" s="243"/>
      <c r="R29" s="243"/>
      <c r="S29" s="243"/>
      <c r="T29" s="243"/>
      <c r="U29" s="243"/>
      <c r="V29" s="243"/>
      <c r="W29" s="243"/>
    </row>
    <row r="30" spans="1:24" ht="18" customHeight="1">
      <c r="A30" s="243"/>
      <c r="B30" s="243"/>
      <c r="C30" s="243"/>
      <c r="D30" s="243"/>
      <c r="E30" s="243"/>
      <c r="F30" s="243"/>
      <c r="G30" s="243"/>
      <c r="H30" s="243"/>
      <c r="I30" s="243"/>
      <c r="J30" s="243"/>
      <c r="K30" s="243"/>
      <c r="L30" s="243"/>
      <c r="M30" s="243"/>
      <c r="N30" s="243"/>
      <c r="O30" s="243"/>
      <c r="P30" s="243"/>
      <c r="Q30" s="243"/>
      <c r="R30" s="243"/>
      <c r="S30" s="243"/>
      <c r="T30" s="243"/>
      <c r="U30" s="243"/>
      <c r="V30" s="243"/>
      <c r="W30" s="243"/>
      <c r="X30" s="44"/>
    </row>
    <row r="31" spans="1:24" ht="18" customHeight="1">
      <c r="A31" s="243"/>
      <c r="B31" s="243"/>
      <c r="C31" s="243"/>
      <c r="D31" s="243"/>
      <c r="E31" s="243"/>
      <c r="F31" s="243"/>
      <c r="G31" s="243"/>
      <c r="H31" s="243"/>
      <c r="I31" s="243"/>
      <c r="J31" s="243"/>
      <c r="K31" s="243"/>
      <c r="L31" s="243"/>
      <c r="M31" s="243"/>
      <c r="N31" s="243"/>
      <c r="O31" s="243"/>
      <c r="P31" s="243"/>
      <c r="Q31" s="243"/>
      <c r="R31" s="243"/>
      <c r="S31" s="243"/>
      <c r="T31" s="243"/>
      <c r="U31" s="243"/>
      <c r="V31" s="243"/>
      <c r="W31" s="243"/>
    </row>
    <row r="32" spans="1:24" ht="18" customHeight="1">
      <c r="A32" s="243"/>
      <c r="B32" s="243"/>
      <c r="C32" s="243"/>
      <c r="D32" s="243"/>
      <c r="E32" s="243"/>
      <c r="F32" s="243"/>
      <c r="G32" s="243"/>
      <c r="H32" s="243"/>
      <c r="I32" s="243"/>
      <c r="J32" s="243"/>
      <c r="K32" s="243"/>
      <c r="L32" s="243"/>
      <c r="M32" s="243"/>
      <c r="N32" s="243"/>
      <c r="O32" s="243"/>
      <c r="P32" s="243"/>
      <c r="Q32" s="243"/>
      <c r="R32" s="243"/>
      <c r="S32" s="243"/>
      <c r="T32" s="243"/>
      <c r="U32" s="243"/>
      <c r="V32" s="243"/>
      <c r="W32" s="243"/>
    </row>
  </sheetData>
  <mergeCells count="11">
    <mergeCell ref="J25:O25"/>
    <mergeCell ref="A4:X5"/>
    <mergeCell ref="A6:C6"/>
    <mergeCell ref="A10:X11"/>
    <mergeCell ref="J14:X18"/>
    <mergeCell ref="J23:O23"/>
    <mergeCell ref="A26:X28"/>
    <mergeCell ref="A29:W29"/>
    <mergeCell ref="A30:W30"/>
    <mergeCell ref="A31:W31"/>
    <mergeCell ref="A32:W32"/>
  </mergeCells>
  <phoneticPr fontId="54" type="noConversion"/>
  <printOptions horizontalCentered="1"/>
  <pageMargins left="0.7086111307144165" right="0.7086111307144165" top="0.74763888120651245" bottom="0.74763888120651245" header="0.31486111879348755" footer="0.31486111879348755"/>
  <pageSetup paperSize="9"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3:X36"/>
  <sheetViews>
    <sheetView view="pageBreakPreview" zoomScale="115" zoomScaleNormal="100" zoomScaleSheetLayoutView="115" workbookViewId="0">
      <selection activeCell="P10" sqref="P10"/>
    </sheetView>
  </sheetViews>
  <sheetFormatPr defaultColWidth="9" defaultRowHeight="15"/>
  <cols>
    <col min="1" max="4" width="5.125" style="1" customWidth="1"/>
    <col min="5" max="6" width="3.375" style="1" customWidth="1"/>
    <col min="7" max="7" width="4.5" style="1" customWidth="1"/>
    <col min="8" max="8" width="6" style="1" customWidth="1"/>
    <col min="9" max="9" width="9" style="1"/>
    <col min="10" max="10" width="4.5" style="1" customWidth="1"/>
    <col min="11" max="11" width="14.25" style="1" customWidth="1"/>
    <col min="12" max="12" width="7" style="1" customWidth="1"/>
    <col min="13" max="13" width="10.25" style="1" customWidth="1"/>
    <col min="14" max="16384" width="9" style="1"/>
  </cols>
  <sheetData>
    <row r="3" spans="1:24">
      <c r="A3" s="526" t="s">
        <v>584</v>
      </c>
      <c r="B3" s="526"/>
      <c r="C3" s="526"/>
      <c r="D3" s="526"/>
      <c r="E3" s="526"/>
      <c r="F3" s="526"/>
      <c r="G3" s="526"/>
      <c r="H3" s="526"/>
      <c r="I3" s="526"/>
      <c r="J3" s="526"/>
      <c r="K3" s="526"/>
      <c r="L3" s="526"/>
      <c r="M3" s="526"/>
    </row>
    <row r="4" spans="1:24">
      <c r="A4" s="80"/>
      <c r="B4" s="80"/>
      <c r="C4" s="80"/>
      <c r="D4" s="80"/>
      <c r="E4" s="80"/>
      <c r="F4" s="80"/>
      <c r="G4" s="80"/>
      <c r="H4" s="80"/>
      <c r="I4" s="80"/>
      <c r="J4" s="80"/>
      <c r="K4" s="80"/>
      <c r="L4" s="80"/>
      <c r="M4" s="80"/>
    </row>
    <row r="5" spans="1:24">
      <c r="A5" s="80"/>
      <c r="B5" s="80"/>
      <c r="C5" s="80"/>
      <c r="D5" s="80"/>
      <c r="E5" s="80"/>
      <c r="F5" s="80"/>
      <c r="G5" s="80"/>
      <c r="H5" s="80"/>
      <c r="I5" s="80"/>
      <c r="J5" s="80"/>
      <c r="K5" s="80"/>
      <c r="L5" s="80"/>
      <c r="M5" s="80"/>
    </row>
    <row r="6" spans="1:24">
      <c r="A6" s="8"/>
      <c r="B6" s="8"/>
      <c r="C6" s="8"/>
      <c r="D6" s="8"/>
      <c r="E6" s="8"/>
      <c r="F6" s="8"/>
      <c r="G6" s="8"/>
      <c r="H6" s="8"/>
      <c r="I6" s="8"/>
      <c r="J6" s="8"/>
      <c r="K6" s="8"/>
      <c r="L6" s="8"/>
      <c r="M6" s="8"/>
    </row>
    <row r="7" spans="1:24" ht="23.25">
      <c r="A7" s="35"/>
      <c r="B7" s="35"/>
      <c r="C7" s="531" t="s">
        <v>528</v>
      </c>
      <c r="D7" s="532"/>
      <c r="E7" s="36"/>
      <c r="F7" s="533" t="s">
        <v>276</v>
      </c>
      <c r="G7" s="533"/>
      <c r="H7" s="533"/>
      <c r="I7" s="533"/>
      <c r="J7" s="533"/>
      <c r="K7" s="533"/>
      <c r="L7" s="533"/>
      <c r="M7" s="35"/>
    </row>
    <row r="8" spans="1:24">
      <c r="D8" s="20"/>
      <c r="E8" s="20"/>
      <c r="I8" s="20"/>
      <c r="J8" s="20"/>
      <c r="K8" s="20"/>
    </row>
    <row r="9" spans="1:24" ht="24" customHeight="1">
      <c r="A9" s="529" t="s">
        <v>470</v>
      </c>
      <c r="B9" s="530"/>
      <c r="C9" s="476" t="str">
        <f>'정보입력-Rev.2'!C$3</f>
        <v>○○○○○○ 아파트</v>
      </c>
      <c r="D9" s="477"/>
      <c r="E9" s="477"/>
      <c r="F9" s="477"/>
      <c r="G9" s="478"/>
      <c r="H9" s="529" t="s">
        <v>464</v>
      </c>
      <c r="I9" s="530"/>
      <c r="J9" s="476" t="str">
        <f>'정보입력-Rev.2'!C$4</f>
        <v>인천 서구 율도로 81번길 4</v>
      </c>
      <c r="K9" s="477"/>
      <c r="L9" s="477"/>
      <c r="M9" s="478"/>
    </row>
    <row r="10" spans="1:24" ht="12" customHeight="1">
      <c r="A10" s="2"/>
      <c r="B10" s="2"/>
      <c r="C10" s="2"/>
      <c r="D10" s="4"/>
      <c r="E10" s="4"/>
      <c r="F10" s="527"/>
      <c r="G10" s="527"/>
      <c r="H10" s="2"/>
      <c r="I10" s="4"/>
      <c r="J10" s="4"/>
      <c r="K10" s="527"/>
      <c r="L10" s="527"/>
      <c r="M10" s="527"/>
    </row>
    <row r="11" spans="1:24" ht="24" customHeight="1">
      <c r="A11" s="38" t="s">
        <v>359</v>
      </c>
      <c r="B11" s="528" t="s">
        <v>476</v>
      </c>
      <c r="C11" s="528"/>
      <c r="D11" s="529"/>
      <c r="E11" s="528" t="s">
        <v>369</v>
      </c>
      <c r="F11" s="528"/>
      <c r="G11" s="530" t="s">
        <v>442</v>
      </c>
      <c r="H11" s="528"/>
      <c r="I11" s="528" t="s">
        <v>350</v>
      </c>
      <c r="J11" s="528"/>
      <c r="K11" s="152" t="s">
        <v>476</v>
      </c>
      <c r="L11" s="38" t="s">
        <v>369</v>
      </c>
      <c r="M11" s="37" t="s">
        <v>442</v>
      </c>
    </row>
    <row r="12" spans="1:24" ht="24" customHeight="1">
      <c r="A12" s="536" t="s">
        <v>217</v>
      </c>
      <c r="B12" s="537" t="s">
        <v>361</v>
      </c>
      <c r="C12" s="537"/>
      <c r="D12" s="537"/>
      <c r="E12" s="534" t="s">
        <v>461</v>
      </c>
      <c r="F12" s="535"/>
      <c r="G12" s="458"/>
      <c r="H12" s="459"/>
      <c r="I12" s="522" t="s">
        <v>446</v>
      </c>
      <c r="J12" s="522"/>
      <c r="K12" s="161" t="s">
        <v>446</v>
      </c>
      <c r="L12" s="165" t="s">
        <v>524</v>
      </c>
      <c r="M12" s="149" t="s">
        <v>375</v>
      </c>
    </row>
    <row r="13" spans="1:24" ht="24" customHeight="1">
      <c r="A13" s="536"/>
      <c r="B13" s="511" t="s">
        <v>373</v>
      </c>
      <c r="C13" s="511"/>
      <c r="D13" s="511"/>
      <c r="E13" s="513" t="s">
        <v>461</v>
      </c>
      <c r="F13" s="514"/>
      <c r="G13" s="455"/>
      <c r="H13" s="456"/>
      <c r="I13" s="522"/>
      <c r="J13" s="522"/>
      <c r="K13" s="162" t="s">
        <v>371</v>
      </c>
      <c r="L13" s="166" t="s">
        <v>461</v>
      </c>
      <c r="M13" s="150"/>
      <c r="Q13" s="497" t="s">
        <v>1456</v>
      </c>
      <c r="R13" s="498"/>
      <c r="S13" s="497" t="s">
        <v>1463</v>
      </c>
      <c r="T13" s="498"/>
      <c r="U13" s="497" t="s">
        <v>1464</v>
      </c>
      <c r="V13" s="498"/>
      <c r="W13" s="497" t="s">
        <v>1738</v>
      </c>
      <c r="X13" s="498"/>
    </row>
    <row r="14" spans="1:24" ht="24" customHeight="1">
      <c r="A14" s="536"/>
      <c r="B14" s="511" t="s">
        <v>364</v>
      </c>
      <c r="C14" s="511"/>
      <c r="D14" s="511"/>
      <c r="E14" s="513" t="s">
        <v>461</v>
      </c>
      <c r="F14" s="514"/>
      <c r="G14" s="455"/>
      <c r="H14" s="456"/>
      <c r="I14" s="522" t="s">
        <v>450</v>
      </c>
      <c r="J14" s="522"/>
      <c r="K14" s="162" t="s">
        <v>450</v>
      </c>
      <c r="L14" s="166" t="s">
        <v>524</v>
      </c>
      <c r="M14" s="150" t="s">
        <v>414</v>
      </c>
      <c r="Q14" s="499"/>
      <c r="R14" s="500"/>
      <c r="S14" s="499"/>
      <c r="T14" s="500"/>
      <c r="U14" s="499"/>
      <c r="V14" s="500"/>
      <c r="W14" s="499"/>
      <c r="X14" s="500"/>
    </row>
    <row r="15" spans="1:24" ht="24" customHeight="1">
      <c r="A15" s="536"/>
      <c r="B15" s="511" t="s">
        <v>358</v>
      </c>
      <c r="C15" s="511"/>
      <c r="D15" s="511"/>
      <c r="E15" s="513" t="s">
        <v>461</v>
      </c>
      <c r="F15" s="514"/>
      <c r="G15" s="455"/>
      <c r="H15" s="456"/>
      <c r="I15" s="522" t="s">
        <v>656</v>
      </c>
      <c r="J15" s="522"/>
      <c r="K15" s="162" t="s">
        <v>1256</v>
      </c>
      <c r="L15" s="166" t="s">
        <v>524</v>
      </c>
      <c r="M15" s="150" t="s">
        <v>375</v>
      </c>
      <c r="Q15" s="501"/>
      <c r="R15" s="502"/>
      <c r="S15" s="501"/>
      <c r="T15" s="502"/>
      <c r="U15" s="501"/>
      <c r="V15" s="502"/>
      <c r="W15" s="501"/>
      <c r="X15" s="502"/>
    </row>
    <row r="16" spans="1:24" ht="24" customHeight="1">
      <c r="A16" s="536"/>
      <c r="B16" s="511" t="s">
        <v>459</v>
      </c>
      <c r="C16" s="511"/>
      <c r="D16" s="511"/>
      <c r="E16" s="513" t="s">
        <v>524</v>
      </c>
      <c r="F16" s="514"/>
      <c r="G16" s="455" t="s">
        <v>414</v>
      </c>
      <c r="H16" s="456"/>
      <c r="I16" s="522"/>
      <c r="J16" s="522"/>
      <c r="K16" s="162" t="s">
        <v>1257</v>
      </c>
      <c r="L16" s="166" t="s">
        <v>524</v>
      </c>
      <c r="M16" s="150" t="s">
        <v>375</v>
      </c>
      <c r="Q16" s="503"/>
      <c r="R16" s="504"/>
      <c r="S16" s="503"/>
      <c r="T16" s="504"/>
      <c r="U16" s="503"/>
      <c r="V16" s="504"/>
      <c r="W16" s="503"/>
      <c r="X16" s="504"/>
    </row>
    <row r="17" spans="1:14" ht="30.75" customHeight="1">
      <c r="A17" s="536"/>
      <c r="B17" s="511" t="s">
        <v>467</v>
      </c>
      <c r="C17" s="511"/>
      <c r="D17" s="511"/>
      <c r="E17" s="513" t="s">
        <v>461</v>
      </c>
      <c r="F17" s="514"/>
      <c r="G17" s="455" t="s">
        <v>375</v>
      </c>
      <c r="H17" s="456"/>
      <c r="I17" s="512" t="s">
        <v>661</v>
      </c>
      <c r="J17" s="512"/>
      <c r="K17" s="163" t="s">
        <v>1258</v>
      </c>
      <c r="L17" s="166" t="s">
        <v>524</v>
      </c>
      <c r="M17" s="150" t="s">
        <v>414</v>
      </c>
    </row>
    <row r="18" spans="1:14" ht="24" customHeight="1">
      <c r="A18" s="536"/>
      <c r="B18" s="511" t="s">
        <v>664</v>
      </c>
      <c r="C18" s="511"/>
      <c r="D18" s="511"/>
      <c r="E18" s="513" t="s">
        <v>524</v>
      </c>
      <c r="F18" s="514"/>
      <c r="G18" s="455" t="s">
        <v>414</v>
      </c>
      <c r="H18" s="456"/>
      <c r="I18" s="515" t="s">
        <v>53</v>
      </c>
      <c r="J18" s="516"/>
      <c r="K18" s="162" t="s">
        <v>460</v>
      </c>
      <c r="L18" s="166" t="s">
        <v>461</v>
      </c>
      <c r="M18" s="150"/>
    </row>
    <row r="19" spans="1:14" ht="24" customHeight="1">
      <c r="A19" s="536"/>
      <c r="B19" s="519" t="s">
        <v>363</v>
      </c>
      <c r="C19" s="538" t="s">
        <v>376</v>
      </c>
      <c r="D19" s="539"/>
      <c r="E19" s="513" t="s">
        <v>461</v>
      </c>
      <c r="F19" s="514"/>
      <c r="G19" s="455"/>
      <c r="H19" s="456"/>
      <c r="I19" s="517"/>
      <c r="J19" s="518"/>
      <c r="K19" s="162" t="s">
        <v>472</v>
      </c>
      <c r="L19" s="166" t="s">
        <v>524</v>
      </c>
      <c r="M19" s="150" t="s">
        <v>375</v>
      </c>
    </row>
    <row r="20" spans="1:14" ht="24" customHeight="1">
      <c r="A20" s="536"/>
      <c r="B20" s="520"/>
      <c r="C20" s="540" t="s">
        <v>370</v>
      </c>
      <c r="D20" s="541"/>
      <c r="E20" s="513" t="s">
        <v>461</v>
      </c>
      <c r="F20" s="514"/>
      <c r="G20" s="455"/>
      <c r="H20" s="456"/>
      <c r="I20" s="522" t="s">
        <v>452</v>
      </c>
      <c r="J20" s="522"/>
      <c r="K20" s="162" t="s">
        <v>452</v>
      </c>
      <c r="L20" s="166" t="s">
        <v>524</v>
      </c>
      <c r="M20" s="150" t="s">
        <v>375</v>
      </c>
    </row>
    <row r="21" spans="1:14" ht="24" customHeight="1">
      <c r="A21" s="536"/>
      <c r="B21" s="521"/>
      <c r="C21" s="542" t="s">
        <v>475</v>
      </c>
      <c r="D21" s="543"/>
      <c r="E21" s="513" t="s">
        <v>461</v>
      </c>
      <c r="F21" s="514"/>
      <c r="G21" s="455"/>
      <c r="H21" s="456"/>
      <c r="I21" s="522" t="s">
        <v>438</v>
      </c>
      <c r="J21" s="522"/>
      <c r="K21" s="162" t="s">
        <v>438</v>
      </c>
      <c r="L21" s="166" t="s">
        <v>524</v>
      </c>
      <c r="M21" s="150" t="s">
        <v>375</v>
      </c>
    </row>
    <row r="22" spans="1:14" ht="24" customHeight="1">
      <c r="A22" s="536"/>
      <c r="B22" s="511" t="s">
        <v>466</v>
      </c>
      <c r="C22" s="511"/>
      <c r="D22" s="511"/>
      <c r="E22" s="513" t="s">
        <v>461</v>
      </c>
      <c r="F22" s="514"/>
      <c r="G22" s="455" t="s">
        <v>375</v>
      </c>
      <c r="H22" s="456"/>
      <c r="I22" s="522" t="s">
        <v>463</v>
      </c>
      <c r="J22" s="522"/>
      <c r="K22" s="162" t="s">
        <v>463</v>
      </c>
      <c r="L22" s="166" t="s">
        <v>524</v>
      </c>
      <c r="M22" s="150" t="s">
        <v>414</v>
      </c>
    </row>
    <row r="23" spans="1:14" ht="24" customHeight="1">
      <c r="A23" s="536"/>
      <c r="B23" s="511" t="s">
        <v>474</v>
      </c>
      <c r="C23" s="511"/>
      <c r="D23" s="511"/>
      <c r="E23" s="513" t="s">
        <v>461</v>
      </c>
      <c r="F23" s="514"/>
      <c r="G23" s="455"/>
      <c r="H23" s="456"/>
      <c r="I23" s="522" t="s">
        <v>453</v>
      </c>
      <c r="J23" s="522"/>
      <c r="K23" s="162" t="s">
        <v>453</v>
      </c>
      <c r="L23" s="166" t="s">
        <v>524</v>
      </c>
      <c r="M23" s="150"/>
    </row>
    <row r="24" spans="1:14" ht="35.25" customHeight="1">
      <c r="A24" s="522" t="s">
        <v>448</v>
      </c>
      <c r="B24" s="511" t="s">
        <v>462</v>
      </c>
      <c r="C24" s="511"/>
      <c r="D24" s="511"/>
      <c r="E24" s="513" t="s">
        <v>461</v>
      </c>
      <c r="F24" s="514"/>
      <c r="G24" s="455"/>
      <c r="H24" s="456"/>
      <c r="I24" s="522" t="s">
        <v>665</v>
      </c>
      <c r="J24" s="522"/>
      <c r="K24" s="163" t="s">
        <v>1259</v>
      </c>
      <c r="L24" s="166" t="s">
        <v>524</v>
      </c>
      <c r="M24" s="150"/>
    </row>
    <row r="25" spans="1:14" ht="24" customHeight="1">
      <c r="A25" s="522"/>
      <c r="B25" s="555" t="s">
        <v>477</v>
      </c>
      <c r="C25" s="555"/>
      <c r="D25" s="555"/>
      <c r="E25" s="556" t="s">
        <v>461</v>
      </c>
      <c r="F25" s="557"/>
      <c r="G25" s="492"/>
      <c r="H25" s="493"/>
      <c r="I25" s="512"/>
      <c r="J25" s="512"/>
      <c r="K25" s="164"/>
      <c r="L25" s="167"/>
      <c r="M25" s="29"/>
    </row>
    <row r="26" spans="1:14" ht="24" customHeight="1">
      <c r="A26" s="547"/>
      <c r="B26" s="548"/>
      <c r="C26" s="548"/>
      <c r="D26" s="548"/>
      <c r="E26" s="548"/>
      <c r="F26" s="548"/>
      <c r="G26" s="548"/>
      <c r="H26" s="548"/>
      <c r="I26" s="548"/>
      <c r="J26" s="548"/>
      <c r="K26" s="548"/>
      <c r="L26" s="548"/>
      <c r="M26" s="549"/>
    </row>
    <row r="27" spans="1:14" ht="24" customHeight="1">
      <c r="A27" s="550" t="str">
        <f>"점검기간 : "&amp;'정보입력-Rev.2'!C5&amp;" 년 "&amp;'정보입력-Rev.2'!E5&amp;" 월 "&amp;'정보입력-Rev.2'!G5&amp;" 일 부터 "&amp;'정보입력-Rev.2'!J5&amp;" 년 "&amp;'정보입력-Rev.2'!L5&amp;" 월 "&amp;'정보입력-Rev.2'!N5&amp;" 일 까지"</f>
        <v>점검기간 : 2026 년 9 월 2 일 부터 2026 년 9 월 2 일 까지</v>
      </c>
      <c r="B27" s="541"/>
      <c r="C27" s="541"/>
      <c r="D27" s="541"/>
      <c r="E27" s="541"/>
      <c r="F27" s="541"/>
      <c r="G27" s="541"/>
      <c r="H27" s="541"/>
      <c r="I27" s="541"/>
      <c r="J27" s="541"/>
      <c r="K27" s="541"/>
      <c r="L27" s="541"/>
      <c r="M27" s="551"/>
    </row>
    <row r="28" spans="1:14" ht="24" customHeight="1">
      <c r="A28" s="30"/>
      <c r="B28" s="2"/>
      <c r="C28" s="2"/>
      <c r="D28" s="2"/>
      <c r="E28" s="2"/>
      <c r="F28" s="2"/>
      <c r="G28" s="2"/>
      <c r="H28" s="2"/>
      <c r="I28" s="2"/>
      <c r="J28" s="2"/>
      <c r="K28" s="2"/>
      <c r="L28" s="2"/>
      <c r="M28" s="31"/>
    </row>
    <row r="29" spans="1:14" ht="24" customHeight="1">
      <c r="A29" s="552" t="s">
        <v>1703</v>
      </c>
      <c r="B29" s="553"/>
      <c r="C29" s="553"/>
      <c r="D29" s="553"/>
      <c r="E29" s="553"/>
      <c r="F29" s="553"/>
      <c r="G29" s="553"/>
      <c r="H29" s="553"/>
      <c r="I29" s="553"/>
      <c r="J29" s="553"/>
      <c r="K29" s="553"/>
      <c r="L29" s="553"/>
      <c r="M29" s="554"/>
      <c r="N29" s="1" t="s">
        <v>115</v>
      </c>
    </row>
    <row r="30" spans="1:14" ht="24" customHeight="1">
      <c r="A30" s="544"/>
      <c r="B30" s="545"/>
      <c r="C30" s="545"/>
      <c r="D30" s="545"/>
      <c r="E30" s="545"/>
      <c r="F30" s="545"/>
      <c r="G30" s="545"/>
      <c r="H30" s="545"/>
      <c r="I30" s="545"/>
      <c r="J30" s="545"/>
      <c r="K30" s="545"/>
      <c r="L30" s="545"/>
      <c r="M30" s="546"/>
    </row>
    <row r="31" spans="1:14" ht="3.75" customHeight="1">
      <c r="A31" s="9"/>
      <c r="B31" s="9"/>
      <c r="C31" s="9"/>
      <c r="D31" s="9"/>
      <c r="E31" s="9"/>
      <c r="F31" s="9"/>
      <c r="G31" s="9"/>
      <c r="H31" s="9"/>
      <c r="I31" s="9"/>
      <c r="J31" s="9"/>
      <c r="K31" s="9"/>
      <c r="L31" s="9"/>
      <c r="M31" s="9"/>
    </row>
    <row r="32" spans="1:14" ht="24" customHeight="1">
      <c r="A32" s="476" t="s">
        <v>473</v>
      </c>
      <c r="B32" s="477"/>
      <c r="C32" s="477"/>
      <c r="D32" s="477"/>
      <c r="E32" s="477"/>
      <c r="F32" s="477"/>
      <c r="G32" s="477"/>
      <c r="H32" s="477"/>
      <c r="I32" s="477"/>
      <c r="J32" s="477"/>
      <c r="K32" s="477"/>
      <c r="L32" s="477"/>
      <c r="M32" s="478"/>
    </row>
    <row r="33" spans="1:13">
      <c r="A33" s="505" t="s">
        <v>1692</v>
      </c>
      <c r="B33" s="506"/>
      <c r="C33" s="506"/>
      <c r="D33" s="506"/>
      <c r="E33" s="506"/>
      <c r="F33" s="506"/>
      <c r="G33" s="506"/>
      <c r="H33" s="506"/>
      <c r="I33" s="506"/>
      <c r="J33" s="506"/>
      <c r="K33" s="506"/>
      <c r="L33" s="506"/>
      <c r="M33" s="507"/>
    </row>
    <row r="34" spans="1:13">
      <c r="A34" s="508" t="s">
        <v>1693</v>
      </c>
      <c r="B34" s="509"/>
      <c r="C34" s="509"/>
      <c r="D34" s="509"/>
      <c r="E34" s="509"/>
      <c r="F34" s="509"/>
      <c r="G34" s="509"/>
      <c r="H34" s="509"/>
      <c r="I34" s="509"/>
      <c r="J34" s="509"/>
      <c r="K34" s="509"/>
      <c r="L34" s="509"/>
      <c r="M34" s="510"/>
    </row>
    <row r="35" spans="1:13">
      <c r="A35" s="508" t="s">
        <v>1694</v>
      </c>
      <c r="B35" s="509"/>
      <c r="C35" s="509"/>
      <c r="D35" s="509"/>
      <c r="E35" s="509"/>
      <c r="F35" s="509"/>
      <c r="G35" s="509"/>
      <c r="H35" s="509"/>
      <c r="I35" s="509"/>
      <c r="J35" s="509"/>
      <c r="K35" s="509"/>
      <c r="L35" s="509"/>
      <c r="M35" s="510"/>
    </row>
    <row r="36" spans="1:13">
      <c r="A36" s="523" t="s">
        <v>1695</v>
      </c>
      <c r="B36" s="524"/>
      <c r="C36" s="524"/>
      <c r="D36" s="524"/>
      <c r="E36" s="524"/>
      <c r="F36" s="524"/>
      <c r="G36" s="524"/>
      <c r="H36" s="524"/>
      <c r="I36" s="524"/>
      <c r="J36" s="524"/>
      <c r="K36" s="524"/>
      <c r="L36" s="524"/>
      <c r="M36" s="525"/>
    </row>
  </sheetData>
  <mergeCells count="86">
    <mergeCell ref="Q13:R13"/>
    <mergeCell ref="S13:T13"/>
    <mergeCell ref="U13:V13"/>
    <mergeCell ref="Q14:R16"/>
    <mergeCell ref="S14:T16"/>
    <mergeCell ref="U14:V16"/>
    <mergeCell ref="A30:M30"/>
    <mergeCell ref="I24:J24"/>
    <mergeCell ref="A26:M26"/>
    <mergeCell ref="A27:M27"/>
    <mergeCell ref="A29:M29"/>
    <mergeCell ref="A24:A25"/>
    <mergeCell ref="B24:D24"/>
    <mergeCell ref="G24:H24"/>
    <mergeCell ref="B25:D25"/>
    <mergeCell ref="I25:J25"/>
    <mergeCell ref="E24:F24"/>
    <mergeCell ref="E25:F25"/>
    <mergeCell ref="G25:H25"/>
    <mergeCell ref="G23:H23"/>
    <mergeCell ref="I23:J23"/>
    <mergeCell ref="E22:F22"/>
    <mergeCell ref="E23:F23"/>
    <mergeCell ref="I22:J22"/>
    <mergeCell ref="G21:H21"/>
    <mergeCell ref="I21:J21"/>
    <mergeCell ref="E19:F19"/>
    <mergeCell ref="A12:A23"/>
    <mergeCell ref="B12:D12"/>
    <mergeCell ref="G12:H12"/>
    <mergeCell ref="B22:D22"/>
    <mergeCell ref="G22:H22"/>
    <mergeCell ref="E21:F21"/>
    <mergeCell ref="C19:D19"/>
    <mergeCell ref="C20:D20"/>
    <mergeCell ref="C21:D21"/>
    <mergeCell ref="E20:F20"/>
    <mergeCell ref="B23:D23"/>
    <mergeCell ref="B17:D17"/>
    <mergeCell ref="G17:H17"/>
    <mergeCell ref="E12:F12"/>
    <mergeCell ref="E13:F13"/>
    <mergeCell ref="E14:F14"/>
    <mergeCell ref="I14:J14"/>
    <mergeCell ref="B15:D15"/>
    <mergeCell ref="G15:H15"/>
    <mergeCell ref="I15:J16"/>
    <mergeCell ref="B16:D16"/>
    <mergeCell ref="G16:H16"/>
    <mergeCell ref="E15:F15"/>
    <mergeCell ref="E16:F16"/>
    <mergeCell ref="G13:H13"/>
    <mergeCell ref="B14:D14"/>
    <mergeCell ref="G14:H14"/>
    <mergeCell ref="A35:M35"/>
    <mergeCell ref="A36:M36"/>
    <mergeCell ref="A3:M3"/>
    <mergeCell ref="F10:G10"/>
    <mergeCell ref="K10:M10"/>
    <mergeCell ref="B11:D11"/>
    <mergeCell ref="G11:H11"/>
    <mergeCell ref="I11:J11"/>
    <mergeCell ref="E11:F11"/>
    <mergeCell ref="A9:B9"/>
    <mergeCell ref="H9:I9"/>
    <mergeCell ref="J9:M9"/>
    <mergeCell ref="C9:G9"/>
    <mergeCell ref="C7:D7"/>
    <mergeCell ref="F7:L7"/>
    <mergeCell ref="I12:J13"/>
    <mergeCell ref="W13:X13"/>
    <mergeCell ref="W14:X16"/>
    <mergeCell ref="A32:M32"/>
    <mergeCell ref="A33:M33"/>
    <mergeCell ref="A34:M34"/>
    <mergeCell ref="B13:D13"/>
    <mergeCell ref="I17:J17"/>
    <mergeCell ref="B18:D18"/>
    <mergeCell ref="G18:H18"/>
    <mergeCell ref="E17:F17"/>
    <mergeCell ref="E18:F18"/>
    <mergeCell ref="I18:J19"/>
    <mergeCell ref="B19:B21"/>
    <mergeCell ref="G19:H19"/>
    <mergeCell ref="G20:H20"/>
    <mergeCell ref="I20:J20"/>
  </mergeCells>
  <phoneticPr fontId="54" type="noConversion"/>
  <dataValidations disablePrompts="1" count="3">
    <dataValidation type="list" allowBlank="1" showInputMessage="1" showErrorMessage="1" sqref="L12:L24 E12:E25">
      <formula1>"[√ ],[   ]"</formula1>
    </dataValidation>
    <dataValidation type="list" allowBlank="1" showInputMessage="1" showErrorMessage="1" sqref="M25">
      <formula1>"○,×,/"</formula1>
    </dataValidation>
    <dataValidation type="list" allowBlank="1" showInputMessage="1" showErrorMessage="1" sqref="G12:H25 M12:M24">
      <formula1>"○,×,/,미사용"</formula1>
    </dataValidation>
  </dataValidations>
  <printOptions horizontalCentered="1"/>
  <pageMargins left="0.70866141732283472" right="0.70866141732283472" top="0.74803149606299213" bottom="0.74803149606299213" header="0.31496062992125984" footer="0.31496062992125984"/>
  <pageSetup paperSize="9" scale="96" orientation="portrait" r:id="rId1"/>
  <headerFooter>
    <oddHeader>&amp;L&amp;"KoPub돋움체 Bold,보통"기계설비 성능점검 결과보고서&amp;C
&amp;G&amp;R&amp;"KoPub돋움체 Bold,보통"Ⅲ. 기계설비 성능점검 대상 점검표</oddHeader>
    <oddFooter>&amp;L&amp;G&amp;R&amp;8&amp;G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2:AI683"/>
  <sheetViews>
    <sheetView showGridLines="0" view="pageBreakPreview" zoomScale="115" zoomScaleNormal="100" zoomScaleSheetLayoutView="115" workbookViewId="0"/>
  </sheetViews>
  <sheetFormatPr defaultColWidth="9" defaultRowHeight="15"/>
  <cols>
    <col min="1" max="24" width="3.25" style="1" customWidth="1"/>
    <col min="25" max="25" width="3.5" style="1" customWidth="1"/>
    <col min="26" max="29" width="9" style="1"/>
    <col min="30" max="30" width="13.375" style="1" customWidth="1"/>
    <col min="31" max="16384" width="9" style="1"/>
  </cols>
  <sheetData>
    <row r="2" spans="1:24" ht="24.75" customHeight="1">
      <c r="A2" s="924" t="s">
        <v>788</v>
      </c>
      <c r="B2" s="924"/>
      <c r="C2" s="924"/>
      <c r="D2" s="924"/>
      <c r="E2" s="924"/>
      <c r="F2" s="924"/>
      <c r="G2" s="924"/>
      <c r="H2" s="924"/>
      <c r="I2" s="924"/>
      <c r="J2" s="924"/>
      <c r="K2" s="924"/>
      <c r="L2" s="924"/>
      <c r="M2" s="924"/>
      <c r="N2" s="924"/>
      <c r="O2" s="924"/>
      <c r="P2" s="924"/>
      <c r="Q2" s="924"/>
      <c r="R2" s="922" t="s">
        <v>480</v>
      </c>
      <c r="S2" s="922"/>
      <c r="T2" s="922"/>
      <c r="U2" s="926"/>
      <c r="V2" s="926"/>
      <c r="W2" s="926"/>
      <c r="X2" s="926"/>
    </row>
    <row r="3" spans="1:24" ht="24.75" customHeight="1">
      <c r="A3" s="925"/>
      <c r="B3" s="925"/>
      <c r="C3" s="925"/>
      <c r="D3" s="925"/>
      <c r="E3" s="925"/>
      <c r="F3" s="925"/>
      <c r="G3" s="925"/>
      <c r="H3" s="925"/>
      <c r="I3" s="925"/>
      <c r="J3" s="925"/>
      <c r="K3" s="925"/>
      <c r="L3" s="925"/>
      <c r="M3" s="925"/>
      <c r="N3" s="925"/>
      <c r="O3" s="925"/>
      <c r="P3" s="925"/>
      <c r="Q3" s="925"/>
      <c r="R3" s="922" t="s">
        <v>1837</v>
      </c>
      <c r="S3" s="922"/>
      <c r="T3" s="922"/>
      <c r="U3" s="803"/>
      <c r="V3" s="803"/>
      <c r="W3" s="803"/>
      <c r="X3" s="803"/>
    </row>
    <row r="4" spans="1:24" ht="27.95" customHeight="1">
      <c r="A4" s="904" t="s">
        <v>352</v>
      </c>
      <c r="B4" s="904"/>
      <c r="C4" s="803" t="str">
        <f>'정보입력-Rev.2'!$C$9</f>
        <v>홍길동</v>
      </c>
      <c r="D4" s="803"/>
      <c r="E4" s="803"/>
      <c r="F4" s="803"/>
      <c r="G4" s="803"/>
      <c r="H4" s="803"/>
      <c r="I4" s="904" t="s">
        <v>458</v>
      </c>
      <c r="J4" s="904"/>
      <c r="K4" s="904"/>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75" customHeight="1">
      <c r="A6" s="718" t="s">
        <v>350</v>
      </c>
      <c r="B6" s="719"/>
      <c r="C6" s="719" t="s">
        <v>465</v>
      </c>
      <c r="D6" s="719"/>
      <c r="E6" s="719"/>
      <c r="F6" s="719"/>
      <c r="G6" s="719"/>
      <c r="H6" s="719"/>
      <c r="I6" s="719"/>
      <c r="J6" s="719"/>
      <c r="K6" s="719"/>
      <c r="L6" s="719"/>
      <c r="M6" s="719"/>
      <c r="N6" s="719"/>
      <c r="O6" s="719"/>
      <c r="P6" s="719"/>
      <c r="Q6" s="719"/>
      <c r="R6" s="719"/>
      <c r="S6" s="719"/>
      <c r="T6" s="719"/>
      <c r="U6" s="719"/>
      <c r="V6" s="719" t="s">
        <v>442</v>
      </c>
      <c r="W6" s="719"/>
      <c r="X6" s="720"/>
    </row>
    <row r="7" spans="1:24" ht="17.25" customHeight="1">
      <c r="A7" s="903" t="s">
        <v>481</v>
      </c>
      <c r="B7" s="904"/>
      <c r="C7" s="933" t="s">
        <v>73</v>
      </c>
      <c r="D7" s="933"/>
      <c r="E7" s="933"/>
      <c r="F7" s="933"/>
      <c r="G7" s="933"/>
      <c r="H7" s="933"/>
      <c r="I7" s="933"/>
      <c r="J7" s="933"/>
      <c r="K7" s="933"/>
      <c r="L7" s="933"/>
      <c r="M7" s="933"/>
      <c r="N7" s="933"/>
      <c r="O7" s="933"/>
      <c r="P7" s="933"/>
      <c r="Q7" s="933"/>
      <c r="R7" s="933"/>
      <c r="S7" s="933"/>
      <c r="T7" s="933"/>
      <c r="U7" s="933"/>
      <c r="V7" s="934" t="s">
        <v>1646</v>
      </c>
      <c r="W7" s="934"/>
      <c r="X7" s="935"/>
    </row>
    <row r="8" spans="1:24" ht="16.5" customHeight="1">
      <c r="A8" s="903"/>
      <c r="B8" s="904"/>
      <c r="C8" s="919" t="s">
        <v>777</v>
      </c>
      <c r="D8" s="919"/>
      <c r="E8" s="919"/>
      <c r="F8" s="919"/>
      <c r="G8" s="919"/>
      <c r="H8" s="919"/>
      <c r="I8" s="919"/>
      <c r="J8" s="919"/>
      <c r="K8" s="919"/>
      <c r="L8" s="919"/>
      <c r="M8" s="919"/>
      <c r="N8" s="919"/>
      <c r="O8" s="919"/>
      <c r="P8" s="919"/>
      <c r="Q8" s="919"/>
      <c r="R8" s="919"/>
      <c r="S8" s="919"/>
      <c r="T8" s="919"/>
      <c r="U8" s="919"/>
      <c r="V8" s="920" t="s">
        <v>375</v>
      </c>
      <c r="W8" s="920"/>
      <c r="X8" s="921"/>
    </row>
    <row r="9" spans="1:24" ht="16.5" customHeight="1">
      <c r="A9" s="903"/>
      <c r="B9" s="904"/>
      <c r="C9" s="919" t="s">
        <v>1063</v>
      </c>
      <c r="D9" s="919"/>
      <c r="E9" s="919"/>
      <c r="F9" s="919"/>
      <c r="G9" s="919"/>
      <c r="H9" s="919"/>
      <c r="I9" s="919"/>
      <c r="J9" s="919"/>
      <c r="K9" s="919"/>
      <c r="L9" s="919"/>
      <c r="M9" s="919"/>
      <c r="N9" s="919"/>
      <c r="O9" s="919"/>
      <c r="P9" s="919"/>
      <c r="Q9" s="919"/>
      <c r="R9" s="919"/>
      <c r="S9" s="919"/>
      <c r="T9" s="919"/>
      <c r="U9" s="919"/>
      <c r="V9" s="920" t="s">
        <v>375</v>
      </c>
      <c r="W9" s="920"/>
      <c r="X9" s="921"/>
    </row>
    <row r="10" spans="1:24" ht="16.5" customHeight="1">
      <c r="A10" s="903"/>
      <c r="B10" s="904"/>
      <c r="C10" s="919" t="s">
        <v>1124</v>
      </c>
      <c r="D10" s="919"/>
      <c r="E10" s="919"/>
      <c r="F10" s="919"/>
      <c r="G10" s="919"/>
      <c r="H10" s="919"/>
      <c r="I10" s="919"/>
      <c r="J10" s="919"/>
      <c r="K10" s="919"/>
      <c r="L10" s="919"/>
      <c r="M10" s="919"/>
      <c r="N10" s="919"/>
      <c r="O10" s="919"/>
      <c r="P10" s="919"/>
      <c r="Q10" s="919"/>
      <c r="R10" s="919"/>
      <c r="S10" s="919"/>
      <c r="T10" s="919"/>
      <c r="U10" s="919"/>
      <c r="V10" s="920" t="s">
        <v>375</v>
      </c>
      <c r="W10" s="920"/>
      <c r="X10" s="921"/>
    </row>
    <row r="11" spans="1:24" ht="16.5" customHeight="1">
      <c r="A11" s="903"/>
      <c r="B11" s="904"/>
      <c r="C11" s="919" t="s">
        <v>898</v>
      </c>
      <c r="D11" s="919"/>
      <c r="E11" s="919"/>
      <c r="F11" s="919"/>
      <c r="G11" s="919"/>
      <c r="H11" s="919"/>
      <c r="I11" s="919"/>
      <c r="J11" s="919"/>
      <c r="K11" s="919"/>
      <c r="L11" s="919"/>
      <c r="M11" s="919"/>
      <c r="N11" s="919"/>
      <c r="O11" s="919"/>
      <c r="P11" s="919"/>
      <c r="Q11" s="919"/>
      <c r="R11" s="919"/>
      <c r="S11" s="919"/>
      <c r="T11" s="919"/>
      <c r="U11" s="919"/>
      <c r="V11" s="920" t="s">
        <v>375</v>
      </c>
      <c r="W11" s="920"/>
      <c r="X11" s="921"/>
    </row>
    <row r="12" spans="1:24" ht="16.5" customHeight="1">
      <c r="A12" s="903"/>
      <c r="B12" s="904"/>
      <c r="C12" s="919" t="s">
        <v>792</v>
      </c>
      <c r="D12" s="919"/>
      <c r="E12" s="919"/>
      <c r="F12" s="919"/>
      <c r="G12" s="919"/>
      <c r="H12" s="919"/>
      <c r="I12" s="919"/>
      <c r="J12" s="919"/>
      <c r="K12" s="919"/>
      <c r="L12" s="919"/>
      <c r="M12" s="919"/>
      <c r="N12" s="919"/>
      <c r="O12" s="919"/>
      <c r="P12" s="919"/>
      <c r="Q12" s="919"/>
      <c r="R12" s="919"/>
      <c r="S12" s="919"/>
      <c r="T12" s="919"/>
      <c r="U12" s="919"/>
      <c r="V12" s="920" t="s">
        <v>375</v>
      </c>
      <c r="W12" s="920"/>
      <c r="X12" s="921"/>
    </row>
    <row r="13" spans="1:24" ht="16.5" customHeight="1">
      <c r="A13" s="903"/>
      <c r="B13" s="904"/>
      <c r="C13" s="919" t="s">
        <v>970</v>
      </c>
      <c r="D13" s="919"/>
      <c r="E13" s="919"/>
      <c r="F13" s="919"/>
      <c r="G13" s="919"/>
      <c r="H13" s="919"/>
      <c r="I13" s="919"/>
      <c r="J13" s="919"/>
      <c r="K13" s="919"/>
      <c r="L13" s="919"/>
      <c r="M13" s="919"/>
      <c r="N13" s="919"/>
      <c r="O13" s="919"/>
      <c r="P13" s="919"/>
      <c r="Q13" s="919"/>
      <c r="R13" s="919"/>
      <c r="S13" s="919"/>
      <c r="T13" s="919"/>
      <c r="U13" s="919"/>
      <c r="V13" s="920" t="s">
        <v>375</v>
      </c>
      <c r="W13" s="920"/>
      <c r="X13" s="921"/>
    </row>
    <row r="14" spans="1:24" ht="16.5" customHeight="1">
      <c r="A14" s="903"/>
      <c r="B14" s="904"/>
      <c r="C14" s="919" t="s">
        <v>1042</v>
      </c>
      <c r="D14" s="919"/>
      <c r="E14" s="919"/>
      <c r="F14" s="919"/>
      <c r="G14" s="919"/>
      <c r="H14" s="919"/>
      <c r="I14" s="919"/>
      <c r="J14" s="919"/>
      <c r="K14" s="919"/>
      <c r="L14" s="919"/>
      <c r="M14" s="919"/>
      <c r="N14" s="919"/>
      <c r="O14" s="919"/>
      <c r="P14" s="919"/>
      <c r="Q14" s="919"/>
      <c r="R14" s="919"/>
      <c r="S14" s="919"/>
      <c r="T14" s="919"/>
      <c r="U14" s="919"/>
      <c r="V14" s="920" t="s">
        <v>375</v>
      </c>
      <c r="W14" s="920"/>
      <c r="X14" s="921"/>
    </row>
    <row r="15" spans="1:24" ht="16.5" customHeight="1">
      <c r="A15" s="903"/>
      <c r="B15" s="904"/>
      <c r="C15" s="919" t="s">
        <v>772</v>
      </c>
      <c r="D15" s="919"/>
      <c r="E15" s="919"/>
      <c r="F15" s="919"/>
      <c r="G15" s="919"/>
      <c r="H15" s="919"/>
      <c r="I15" s="919"/>
      <c r="J15" s="919"/>
      <c r="K15" s="919"/>
      <c r="L15" s="919"/>
      <c r="M15" s="919"/>
      <c r="N15" s="919"/>
      <c r="O15" s="919"/>
      <c r="P15" s="919"/>
      <c r="Q15" s="919"/>
      <c r="R15" s="919"/>
      <c r="S15" s="919"/>
      <c r="T15" s="919"/>
      <c r="U15" s="919"/>
      <c r="V15" s="920" t="s">
        <v>375</v>
      </c>
      <c r="W15" s="920"/>
      <c r="X15" s="921"/>
    </row>
    <row r="16" spans="1:24" ht="16.5" customHeight="1">
      <c r="A16" s="903"/>
      <c r="B16" s="904"/>
      <c r="C16" s="919" t="s">
        <v>790</v>
      </c>
      <c r="D16" s="919"/>
      <c r="E16" s="919"/>
      <c r="F16" s="919"/>
      <c r="G16" s="919"/>
      <c r="H16" s="919"/>
      <c r="I16" s="919"/>
      <c r="J16" s="919"/>
      <c r="K16" s="919"/>
      <c r="L16" s="919"/>
      <c r="M16" s="919"/>
      <c r="N16" s="919"/>
      <c r="O16" s="919"/>
      <c r="P16" s="919"/>
      <c r="Q16" s="919"/>
      <c r="R16" s="919"/>
      <c r="S16" s="919"/>
      <c r="T16" s="919"/>
      <c r="U16" s="919"/>
      <c r="V16" s="920" t="s">
        <v>375</v>
      </c>
      <c r="W16" s="920"/>
      <c r="X16" s="921"/>
    </row>
    <row r="17" spans="1:24" ht="16.5" customHeight="1">
      <c r="A17" s="903"/>
      <c r="B17" s="904"/>
      <c r="C17" s="919" t="s">
        <v>1075</v>
      </c>
      <c r="D17" s="919"/>
      <c r="E17" s="919"/>
      <c r="F17" s="919"/>
      <c r="G17" s="919"/>
      <c r="H17" s="919"/>
      <c r="I17" s="919"/>
      <c r="J17" s="919"/>
      <c r="K17" s="919"/>
      <c r="L17" s="919"/>
      <c r="M17" s="919"/>
      <c r="N17" s="919"/>
      <c r="O17" s="919"/>
      <c r="P17" s="919"/>
      <c r="Q17" s="919"/>
      <c r="R17" s="919"/>
      <c r="S17" s="919"/>
      <c r="T17" s="919"/>
      <c r="U17" s="919"/>
      <c r="V17" s="920" t="s">
        <v>375</v>
      </c>
      <c r="W17" s="920"/>
      <c r="X17" s="921"/>
    </row>
    <row r="18" spans="1:24" ht="16.5" customHeight="1">
      <c r="A18" s="903"/>
      <c r="B18" s="904"/>
      <c r="C18" s="919" t="s">
        <v>785</v>
      </c>
      <c r="D18" s="919"/>
      <c r="E18" s="919"/>
      <c r="F18" s="919"/>
      <c r="G18" s="919"/>
      <c r="H18" s="919"/>
      <c r="I18" s="919"/>
      <c r="J18" s="919"/>
      <c r="K18" s="919"/>
      <c r="L18" s="919"/>
      <c r="M18" s="919"/>
      <c r="N18" s="919"/>
      <c r="O18" s="919"/>
      <c r="P18" s="919"/>
      <c r="Q18" s="919"/>
      <c r="R18" s="919"/>
      <c r="S18" s="919"/>
      <c r="T18" s="919"/>
      <c r="U18" s="919"/>
      <c r="V18" s="920" t="s">
        <v>375</v>
      </c>
      <c r="W18" s="920"/>
      <c r="X18" s="921"/>
    </row>
    <row r="19" spans="1:24" ht="16.5" customHeight="1">
      <c r="A19" s="903"/>
      <c r="B19" s="904"/>
      <c r="C19" s="919" t="s">
        <v>900</v>
      </c>
      <c r="D19" s="919"/>
      <c r="E19" s="919"/>
      <c r="F19" s="919"/>
      <c r="G19" s="919"/>
      <c r="H19" s="919"/>
      <c r="I19" s="919"/>
      <c r="J19" s="919"/>
      <c r="K19" s="919"/>
      <c r="L19" s="919"/>
      <c r="M19" s="919"/>
      <c r="N19" s="919"/>
      <c r="O19" s="919"/>
      <c r="P19" s="919"/>
      <c r="Q19" s="919"/>
      <c r="R19" s="919"/>
      <c r="S19" s="919"/>
      <c r="T19" s="919"/>
      <c r="U19" s="919"/>
      <c r="V19" s="920" t="s">
        <v>375</v>
      </c>
      <c r="W19" s="920"/>
      <c r="X19" s="921"/>
    </row>
    <row r="20" spans="1:24" ht="16.5" customHeight="1">
      <c r="A20" s="903"/>
      <c r="B20" s="904"/>
      <c r="C20" s="919" t="s">
        <v>782</v>
      </c>
      <c r="D20" s="919"/>
      <c r="E20" s="919"/>
      <c r="F20" s="919"/>
      <c r="G20" s="919"/>
      <c r="H20" s="919"/>
      <c r="I20" s="919"/>
      <c r="J20" s="919"/>
      <c r="K20" s="919"/>
      <c r="L20" s="919"/>
      <c r="M20" s="919"/>
      <c r="N20" s="919"/>
      <c r="O20" s="919"/>
      <c r="P20" s="919"/>
      <c r="Q20" s="919"/>
      <c r="R20" s="919"/>
      <c r="S20" s="919"/>
      <c r="T20" s="919"/>
      <c r="U20" s="919"/>
      <c r="V20" s="920" t="s">
        <v>375</v>
      </c>
      <c r="W20" s="920"/>
      <c r="X20" s="921"/>
    </row>
    <row r="21" spans="1:24" ht="16.5" customHeight="1">
      <c r="A21" s="903"/>
      <c r="B21" s="904"/>
      <c r="C21" s="909" t="s">
        <v>778</v>
      </c>
      <c r="D21" s="909"/>
      <c r="E21" s="909"/>
      <c r="F21" s="909"/>
      <c r="G21" s="909"/>
      <c r="H21" s="909"/>
      <c r="I21" s="909"/>
      <c r="J21" s="909"/>
      <c r="K21" s="909"/>
      <c r="L21" s="909"/>
      <c r="M21" s="909"/>
      <c r="N21" s="909"/>
      <c r="O21" s="909"/>
      <c r="P21" s="909"/>
      <c r="Q21" s="909"/>
      <c r="R21" s="909"/>
      <c r="S21" s="909"/>
      <c r="T21" s="909"/>
      <c r="U21" s="909"/>
      <c r="V21" s="910" t="s">
        <v>375</v>
      </c>
      <c r="W21" s="910"/>
      <c r="X21" s="911"/>
    </row>
    <row r="22" spans="1:24" ht="16.5" customHeight="1">
      <c r="A22" s="903" t="s">
        <v>1647</v>
      </c>
      <c r="B22" s="904"/>
      <c r="C22" s="912" t="s">
        <v>1648</v>
      </c>
      <c r="D22" s="912"/>
      <c r="E22" s="912"/>
      <c r="F22" s="912"/>
      <c r="G22" s="912"/>
      <c r="H22" s="912"/>
      <c r="I22" s="912"/>
      <c r="J22" s="912"/>
      <c r="K22" s="912"/>
      <c r="L22" s="912"/>
      <c r="M22" s="912"/>
      <c r="N22" s="912"/>
      <c r="O22" s="912"/>
      <c r="P22" s="912"/>
      <c r="Q22" s="912"/>
      <c r="R22" s="912"/>
      <c r="S22" s="912"/>
      <c r="T22" s="912"/>
      <c r="U22" s="912"/>
      <c r="V22" s="912"/>
      <c r="W22" s="912"/>
      <c r="X22" s="913"/>
    </row>
    <row r="23" spans="1:24">
      <c r="A23" s="903"/>
      <c r="B23" s="904"/>
      <c r="C23" s="912"/>
      <c r="D23" s="912"/>
      <c r="E23" s="912"/>
      <c r="F23" s="912"/>
      <c r="G23" s="912"/>
      <c r="H23" s="912"/>
      <c r="I23" s="912"/>
      <c r="J23" s="912"/>
      <c r="K23" s="912"/>
      <c r="L23" s="912"/>
      <c r="M23" s="912"/>
      <c r="N23" s="912"/>
      <c r="O23" s="912"/>
      <c r="P23" s="912"/>
      <c r="Q23" s="912"/>
      <c r="R23" s="912"/>
      <c r="S23" s="912"/>
      <c r="T23" s="912"/>
      <c r="U23" s="912"/>
      <c r="V23" s="912"/>
      <c r="W23" s="912"/>
      <c r="X23" s="913"/>
    </row>
    <row r="24" spans="1:24">
      <c r="A24" s="903"/>
      <c r="B24" s="904"/>
      <c r="C24" s="912"/>
      <c r="D24" s="912"/>
      <c r="E24" s="912"/>
      <c r="F24" s="912"/>
      <c r="G24" s="912"/>
      <c r="H24" s="912"/>
      <c r="I24" s="912"/>
      <c r="J24" s="912"/>
      <c r="K24" s="912"/>
      <c r="L24" s="912"/>
      <c r="M24" s="912"/>
      <c r="N24" s="912"/>
      <c r="O24" s="912"/>
      <c r="P24" s="912"/>
      <c r="Q24" s="912"/>
      <c r="R24" s="912"/>
      <c r="S24" s="912"/>
      <c r="T24" s="912"/>
      <c r="U24" s="912"/>
      <c r="V24" s="912"/>
      <c r="W24" s="912"/>
      <c r="X24" s="913"/>
    </row>
    <row r="25" spans="1:24">
      <c r="A25" s="903"/>
      <c r="B25" s="904"/>
      <c r="C25" s="912" t="s">
        <v>70</v>
      </c>
      <c r="D25" s="912"/>
      <c r="E25" s="912"/>
      <c r="F25" s="912"/>
      <c r="G25" s="912"/>
      <c r="H25" s="912"/>
      <c r="I25" s="912"/>
      <c r="J25" s="912"/>
      <c r="K25" s="912"/>
      <c r="L25" s="912"/>
      <c r="M25" s="912"/>
      <c r="N25" s="912"/>
      <c r="O25" s="912"/>
      <c r="P25" s="912"/>
      <c r="Q25" s="912"/>
      <c r="R25" s="912"/>
      <c r="S25" s="912"/>
      <c r="T25" s="912"/>
      <c r="U25" s="912"/>
      <c r="V25" s="912"/>
      <c r="W25" s="912"/>
      <c r="X25" s="913"/>
    </row>
    <row r="26" spans="1:24">
      <c r="A26" s="903"/>
      <c r="B26" s="904"/>
      <c r="C26" s="912"/>
      <c r="D26" s="912"/>
      <c r="E26" s="912"/>
      <c r="F26" s="912"/>
      <c r="G26" s="912"/>
      <c r="H26" s="912"/>
      <c r="I26" s="912"/>
      <c r="J26" s="912"/>
      <c r="K26" s="912"/>
      <c r="L26" s="912"/>
      <c r="M26" s="912"/>
      <c r="N26" s="912"/>
      <c r="O26" s="912"/>
      <c r="P26" s="912"/>
      <c r="Q26" s="912"/>
      <c r="R26" s="912"/>
      <c r="S26" s="912"/>
      <c r="T26" s="912"/>
      <c r="U26" s="912"/>
      <c r="V26" s="912"/>
      <c r="W26" s="912"/>
      <c r="X26" s="913"/>
    </row>
    <row r="27" spans="1:24">
      <c r="A27" s="903"/>
      <c r="B27" s="904"/>
      <c r="C27" s="914"/>
      <c r="D27" s="914"/>
      <c r="E27" s="914"/>
      <c r="F27" s="914"/>
      <c r="G27" s="914"/>
      <c r="H27" s="914"/>
      <c r="I27" s="914"/>
      <c r="J27" s="914"/>
      <c r="K27" s="914"/>
      <c r="L27" s="914"/>
      <c r="M27" s="914"/>
      <c r="N27" s="914"/>
      <c r="O27" s="914"/>
      <c r="P27" s="914"/>
      <c r="Q27" s="914"/>
      <c r="R27" s="914"/>
      <c r="S27" s="914"/>
      <c r="T27" s="914"/>
      <c r="U27" s="914"/>
      <c r="V27" s="914"/>
      <c r="W27" s="914"/>
      <c r="X27" s="915"/>
    </row>
    <row r="28" spans="1:24" ht="12.95" customHeight="1">
      <c r="A28" s="903" t="s">
        <v>503</v>
      </c>
      <c r="B28" s="473"/>
      <c r="C28" s="558"/>
      <c r="D28" s="704"/>
      <c r="E28" s="704"/>
      <c r="F28" s="704"/>
      <c r="G28" s="704"/>
      <c r="H28" s="704"/>
      <c r="I28" s="704"/>
      <c r="J28" s="704"/>
      <c r="K28" s="704"/>
      <c r="L28" s="704"/>
      <c r="M28" s="704"/>
      <c r="N28" s="704"/>
      <c r="O28" s="704"/>
      <c r="P28" s="704"/>
      <c r="Q28" s="704"/>
      <c r="R28" s="704"/>
      <c r="S28" s="704"/>
      <c r="T28" s="704"/>
      <c r="U28" s="704"/>
      <c r="V28" s="704"/>
      <c r="W28" s="704"/>
      <c r="X28" s="916"/>
    </row>
    <row r="29" spans="1:24" ht="12.95" customHeight="1">
      <c r="A29" s="903"/>
      <c r="B29" s="473"/>
      <c r="C29" s="550"/>
      <c r="D29" s="541"/>
      <c r="E29" s="541"/>
      <c r="F29" s="541"/>
      <c r="G29" s="541"/>
      <c r="H29" s="541"/>
      <c r="I29" s="541"/>
      <c r="J29" s="541"/>
      <c r="K29" s="541"/>
      <c r="L29" s="541"/>
      <c r="M29" s="541"/>
      <c r="N29" s="541"/>
      <c r="O29" s="541"/>
      <c r="P29" s="541"/>
      <c r="Q29" s="541"/>
      <c r="R29" s="541"/>
      <c r="S29" s="541"/>
      <c r="T29" s="541"/>
      <c r="U29" s="541"/>
      <c r="V29" s="541"/>
      <c r="W29" s="541"/>
      <c r="X29" s="917"/>
    </row>
    <row r="30" spans="1:24" ht="12.95" customHeight="1">
      <c r="A30" s="903"/>
      <c r="B30" s="473"/>
      <c r="C30" s="550"/>
      <c r="D30" s="541"/>
      <c r="E30" s="541"/>
      <c r="F30" s="541"/>
      <c r="G30" s="541"/>
      <c r="H30" s="541"/>
      <c r="I30" s="541"/>
      <c r="J30" s="541"/>
      <c r="K30" s="541"/>
      <c r="L30" s="541"/>
      <c r="M30" s="541"/>
      <c r="N30" s="541"/>
      <c r="O30" s="541"/>
      <c r="P30" s="541"/>
      <c r="Q30" s="541"/>
      <c r="R30" s="541"/>
      <c r="S30" s="541"/>
      <c r="T30" s="541"/>
      <c r="U30" s="541"/>
      <c r="V30" s="541"/>
      <c r="W30" s="541"/>
      <c r="X30" s="917"/>
    </row>
    <row r="31" spans="1:24" ht="12.95" customHeight="1">
      <c r="A31" s="903"/>
      <c r="B31" s="473"/>
      <c r="C31" s="550"/>
      <c r="D31" s="541"/>
      <c r="E31" s="541"/>
      <c r="F31" s="541"/>
      <c r="G31" s="541"/>
      <c r="H31" s="541"/>
      <c r="I31" s="541"/>
      <c r="J31" s="541"/>
      <c r="K31" s="541"/>
      <c r="L31" s="541"/>
      <c r="M31" s="541"/>
      <c r="N31" s="541"/>
      <c r="O31" s="541"/>
      <c r="P31" s="541"/>
      <c r="Q31" s="541"/>
      <c r="R31" s="541"/>
      <c r="S31" s="541"/>
      <c r="T31" s="541"/>
      <c r="U31" s="541"/>
      <c r="V31" s="541"/>
      <c r="W31" s="541"/>
      <c r="X31" s="917"/>
    </row>
    <row r="32" spans="1:24" ht="12.95" customHeight="1">
      <c r="A32" s="903"/>
      <c r="B32" s="473"/>
      <c r="C32" s="550"/>
      <c r="D32" s="541"/>
      <c r="E32" s="541"/>
      <c r="F32" s="541"/>
      <c r="G32" s="541"/>
      <c r="H32" s="541"/>
      <c r="I32" s="541"/>
      <c r="J32" s="541"/>
      <c r="K32" s="541"/>
      <c r="L32" s="541"/>
      <c r="M32" s="541"/>
      <c r="N32" s="541"/>
      <c r="O32" s="541"/>
      <c r="P32" s="541"/>
      <c r="Q32" s="541"/>
      <c r="R32" s="541"/>
      <c r="S32" s="541"/>
      <c r="T32" s="541"/>
      <c r="U32" s="541"/>
      <c r="V32" s="541"/>
      <c r="W32" s="541"/>
      <c r="X32" s="917"/>
    </row>
    <row r="33" spans="1:24" ht="12.95" customHeight="1">
      <c r="A33" s="903"/>
      <c r="B33" s="473"/>
      <c r="C33" s="550"/>
      <c r="D33" s="541"/>
      <c r="E33" s="541"/>
      <c r="F33" s="541"/>
      <c r="G33" s="541"/>
      <c r="H33" s="541"/>
      <c r="I33" s="541"/>
      <c r="J33" s="541"/>
      <c r="K33" s="541"/>
      <c r="L33" s="541"/>
      <c r="M33" s="541"/>
      <c r="N33" s="541"/>
      <c r="O33" s="541"/>
      <c r="P33" s="541"/>
      <c r="Q33" s="541"/>
      <c r="R33" s="541"/>
      <c r="S33" s="541"/>
      <c r="T33" s="541"/>
      <c r="U33" s="541"/>
      <c r="V33" s="541"/>
      <c r="W33" s="541"/>
      <c r="X33" s="917"/>
    </row>
    <row r="34" spans="1:24" ht="12.95" customHeight="1">
      <c r="A34" s="903"/>
      <c r="B34" s="473"/>
      <c r="C34" s="550"/>
      <c r="D34" s="541"/>
      <c r="E34" s="541"/>
      <c r="F34" s="541"/>
      <c r="G34" s="541"/>
      <c r="H34" s="541"/>
      <c r="I34" s="541"/>
      <c r="J34" s="541"/>
      <c r="K34" s="541"/>
      <c r="L34" s="541"/>
      <c r="M34" s="541"/>
      <c r="N34" s="541"/>
      <c r="O34" s="541"/>
      <c r="P34" s="541"/>
      <c r="Q34" s="541"/>
      <c r="R34" s="541"/>
      <c r="S34" s="541"/>
      <c r="T34" s="541"/>
      <c r="U34" s="541"/>
      <c r="V34" s="541"/>
      <c r="W34" s="541"/>
      <c r="X34" s="917"/>
    </row>
    <row r="35" spans="1:24" ht="12.95" customHeight="1">
      <c r="A35" s="903"/>
      <c r="B35" s="473"/>
      <c r="C35" s="550"/>
      <c r="D35" s="541"/>
      <c r="E35" s="541"/>
      <c r="F35" s="541"/>
      <c r="G35" s="541"/>
      <c r="H35" s="541"/>
      <c r="I35" s="541"/>
      <c r="J35" s="541"/>
      <c r="K35" s="541"/>
      <c r="L35" s="541"/>
      <c r="M35" s="541"/>
      <c r="N35" s="541"/>
      <c r="O35" s="541"/>
      <c r="P35" s="541"/>
      <c r="Q35" s="541"/>
      <c r="R35" s="541"/>
      <c r="S35" s="541"/>
      <c r="T35" s="541"/>
      <c r="U35" s="541"/>
      <c r="V35" s="541"/>
      <c r="W35" s="541"/>
      <c r="X35" s="917"/>
    </row>
    <row r="36" spans="1:24" ht="12.95" customHeight="1">
      <c r="A36" s="903"/>
      <c r="B36" s="473"/>
      <c r="C36" s="550"/>
      <c r="D36" s="541"/>
      <c r="E36" s="541"/>
      <c r="F36" s="541"/>
      <c r="G36" s="541"/>
      <c r="H36" s="541"/>
      <c r="I36" s="541"/>
      <c r="J36" s="541"/>
      <c r="K36" s="541"/>
      <c r="L36" s="541"/>
      <c r="M36" s="541"/>
      <c r="N36" s="541"/>
      <c r="O36" s="541"/>
      <c r="P36" s="541"/>
      <c r="Q36" s="541"/>
      <c r="R36" s="541"/>
      <c r="S36" s="541"/>
      <c r="T36" s="541"/>
      <c r="U36" s="541"/>
      <c r="V36" s="541"/>
      <c r="W36" s="541"/>
      <c r="X36" s="917"/>
    </row>
    <row r="37" spans="1:24" ht="12.95" customHeight="1">
      <c r="A37" s="903"/>
      <c r="B37" s="473"/>
      <c r="C37" s="560"/>
      <c r="D37" s="577"/>
      <c r="E37" s="577"/>
      <c r="F37" s="577"/>
      <c r="G37" s="577"/>
      <c r="H37" s="577"/>
      <c r="I37" s="577"/>
      <c r="J37" s="577"/>
      <c r="K37" s="577"/>
      <c r="L37" s="577"/>
      <c r="M37" s="577"/>
      <c r="N37" s="577"/>
      <c r="O37" s="577"/>
      <c r="P37" s="577"/>
      <c r="Q37" s="577"/>
      <c r="R37" s="577"/>
      <c r="S37" s="577"/>
      <c r="T37" s="577"/>
      <c r="U37" s="577"/>
      <c r="V37" s="577"/>
      <c r="W37" s="577"/>
      <c r="X37" s="918"/>
    </row>
    <row r="38" spans="1:24" ht="16.5" customHeight="1">
      <c r="A38" s="903" t="s">
        <v>368</v>
      </c>
      <c r="B38" s="904"/>
      <c r="C38" s="907"/>
      <c r="D38" s="907"/>
      <c r="E38" s="907"/>
      <c r="F38" s="907"/>
      <c r="G38" s="907"/>
      <c r="H38" s="907"/>
      <c r="I38" s="907"/>
      <c r="J38" s="907"/>
      <c r="K38" s="907"/>
      <c r="L38" s="907"/>
      <c r="M38" s="907"/>
      <c r="N38" s="907"/>
      <c r="O38" s="907"/>
      <c r="P38" s="907"/>
      <c r="Q38" s="907"/>
      <c r="R38" s="907"/>
      <c r="S38" s="907"/>
      <c r="T38" s="907"/>
      <c r="U38" s="907"/>
      <c r="V38" s="907"/>
      <c r="W38" s="907"/>
      <c r="X38" s="908"/>
    </row>
    <row r="39" spans="1:24">
      <c r="A39" s="905"/>
      <c r="B39" s="906"/>
      <c r="C39" s="807"/>
      <c r="D39" s="807"/>
      <c r="E39" s="807"/>
      <c r="F39" s="807"/>
      <c r="G39" s="807"/>
      <c r="H39" s="807"/>
      <c r="I39" s="807"/>
      <c r="J39" s="807"/>
      <c r="K39" s="807"/>
      <c r="L39" s="807"/>
      <c r="M39" s="807"/>
      <c r="N39" s="807"/>
      <c r="O39" s="807"/>
      <c r="P39" s="807"/>
      <c r="Q39" s="807"/>
      <c r="R39" s="807"/>
      <c r="S39" s="807"/>
      <c r="T39" s="807"/>
      <c r="U39" s="807"/>
      <c r="V39" s="807"/>
      <c r="W39" s="807"/>
      <c r="X39" s="808"/>
    </row>
    <row r="40" spans="1:24" ht="3.75" customHeight="1">
      <c r="A40" s="4"/>
      <c r="B40" s="4"/>
      <c r="C40" s="5"/>
      <c r="D40" s="5"/>
      <c r="E40" s="5"/>
      <c r="F40" s="5"/>
      <c r="G40" s="5"/>
      <c r="H40" s="5"/>
      <c r="I40" s="5"/>
      <c r="J40" s="5"/>
      <c r="K40" s="5"/>
      <c r="L40" s="5"/>
      <c r="M40" s="5"/>
      <c r="N40" s="5"/>
      <c r="O40" s="5"/>
      <c r="P40" s="5"/>
      <c r="Q40" s="5"/>
      <c r="R40" s="5"/>
      <c r="S40" s="5"/>
      <c r="T40" s="5"/>
      <c r="U40" s="5"/>
      <c r="V40" s="5"/>
      <c r="W40" s="5"/>
      <c r="X40" s="5"/>
    </row>
    <row r="41" spans="1:24" ht="21" customHeight="1">
      <c r="A41" s="718" t="s">
        <v>473</v>
      </c>
      <c r="B41" s="719"/>
      <c r="C41" s="719"/>
      <c r="D41" s="719"/>
      <c r="E41" s="719"/>
      <c r="F41" s="719"/>
      <c r="G41" s="719"/>
      <c r="H41" s="719"/>
      <c r="I41" s="719"/>
      <c r="J41" s="719"/>
      <c r="K41" s="719"/>
      <c r="L41" s="719"/>
      <c r="M41" s="719"/>
      <c r="N41" s="719"/>
      <c r="O41" s="719"/>
      <c r="P41" s="719"/>
      <c r="Q41" s="719"/>
      <c r="R41" s="719"/>
      <c r="S41" s="719"/>
      <c r="T41" s="719"/>
      <c r="U41" s="719"/>
      <c r="V41" s="719"/>
      <c r="W41" s="719"/>
      <c r="X41" s="720"/>
    </row>
    <row r="42" spans="1:24" ht="13.5" customHeight="1">
      <c r="A42" s="883" t="s">
        <v>93</v>
      </c>
      <c r="B42" s="884"/>
      <c r="C42" s="884"/>
      <c r="D42" s="884"/>
      <c r="E42" s="884"/>
      <c r="F42" s="884"/>
      <c r="G42" s="884"/>
      <c r="H42" s="884"/>
      <c r="I42" s="884"/>
      <c r="J42" s="884"/>
      <c r="K42" s="884"/>
      <c r="L42" s="884"/>
      <c r="M42" s="884"/>
      <c r="N42" s="884"/>
      <c r="O42" s="884"/>
      <c r="P42" s="884"/>
      <c r="Q42" s="884"/>
      <c r="R42" s="884"/>
      <c r="S42" s="884"/>
      <c r="T42" s="884"/>
      <c r="U42" s="884"/>
      <c r="V42" s="884"/>
      <c r="W42" s="884"/>
      <c r="X42" s="885"/>
    </row>
    <row r="43" spans="1:24" ht="13.5" customHeight="1">
      <c r="A43" s="886" t="s">
        <v>1649</v>
      </c>
      <c r="B43" s="887"/>
      <c r="C43" s="887"/>
      <c r="D43" s="887"/>
      <c r="E43" s="887"/>
      <c r="F43" s="887"/>
      <c r="G43" s="887"/>
      <c r="H43" s="887"/>
      <c r="I43" s="887"/>
      <c r="J43" s="887"/>
      <c r="K43" s="887"/>
      <c r="L43" s="887"/>
      <c r="M43" s="887"/>
      <c r="N43" s="887"/>
      <c r="O43" s="887"/>
      <c r="P43" s="887"/>
      <c r="Q43" s="887"/>
      <c r="R43" s="887"/>
      <c r="S43" s="887"/>
      <c r="T43" s="887"/>
      <c r="U43" s="887"/>
      <c r="V43" s="887"/>
      <c r="W43" s="887"/>
      <c r="X43" s="888"/>
    </row>
    <row r="44" spans="1:24" ht="13.5" customHeight="1">
      <c r="A44" s="886" t="s">
        <v>1650</v>
      </c>
      <c r="B44" s="887"/>
      <c r="C44" s="887"/>
      <c r="D44" s="887"/>
      <c r="E44" s="887"/>
      <c r="F44" s="887"/>
      <c r="G44" s="887"/>
      <c r="H44" s="887"/>
      <c r="I44" s="887"/>
      <c r="J44" s="887"/>
      <c r="K44" s="887"/>
      <c r="L44" s="887"/>
      <c r="M44" s="887"/>
      <c r="N44" s="887"/>
      <c r="O44" s="887"/>
      <c r="P44" s="887"/>
      <c r="Q44" s="887"/>
      <c r="R44" s="887"/>
      <c r="S44" s="887"/>
      <c r="T44" s="887"/>
      <c r="U44" s="887"/>
      <c r="V44" s="887"/>
      <c r="W44" s="887"/>
      <c r="X44" s="888"/>
    </row>
    <row r="45" spans="1:24" ht="13.5" customHeight="1">
      <c r="A45" s="886" t="s">
        <v>1651</v>
      </c>
      <c r="B45" s="887"/>
      <c r="C45" s="887"/>
      <c r="D45" s="887"/>
      <c r="E45" s="887"/>
      <c r="F45" s="887"/>
      <c r="G45" s="887"/>
      <c r="H45" s="887"/>
      <c r="I45" s="887"/>
      <c r="J45" s="887"/>
      <c r="K45" s="887"/>
      <c r="L45" s="887"/>
      <c r="M45" s="887"/>
      <c r="N45" s="887"/>
      <c r="O45" s="887"/>
      <c r="P45" s="887"/>
      <c r="Q45" s="887"/>
      <c r="R45" s="887"/>
      <c r="S45" s="887"/>
      <c r="T45" s="887"/>
      <c r="U45" s="887"/>
      <c r="V45" s="887"/>
      <c r="W45" s="887"/>
      <c r="X45" s="888"/>
    </row>
    <row r="46" spans="1:24" ht="13.5" customHeight="1">
      <c r="A46" s="889" t="s">
        <v>1652</v>
      </c>
      <c r="B46" s="890"/>
      <c r="C46" s="890"/>
      <c r="D46" s="890"/>
      <c r="E46" s="890"/>
      <c r="F46" s="890"/>
      <c r="G46" s="890"/>
      <c r="H46" s="890"/>
      <c r="I46" s="890"/>
      <c r="J46" s="890"/>
      <c r="K46" s="890"/>
      <c r="L46" s="890"/>
      <c r="M46" s="890"/>
      <c r="N46" s="890"/>
      <c r="O46" s="890"/>
      <c r="P46" s="890"/>
      <c r="Q46" s="890"/>
      <c r="R46" s="890"/>
      <c r="S46" s="890"/>
      <c r="T46" s="890"/>
      <c r="U46" s="890"/>
      <c r="V46" s="890"/>
      <c r="W46" s="890"/>
      <c r="X46" s="891"/>
    </row>
    <row r="47" spans="1:24" ht="13.5" customHeight="1">
      <c r="A47" s="9"/>
      <c r="B47" s="9"/>
      <c r="C47" s="9"/>
      <c r="D47" s="9"/>
      <c r="E47" s="9"/>
      <c r="F47" s="9"/>
      <c r="G47" s="9"/>
      <c r="H47" s="9"/>
      <c r="I47" s="9"/>
      <c r="J47" s="9"/>
      <c r="K47" s="9"/>
      <c r="L47" s="9"/>
      <c r="M47" s="9"/>
      <c r="N47" s="9"/>
      <c r="O47" s="9"/>
      <c r="P47" s="9"/>
      <c r="Q47" s="9"/>
      <c r="R47" s="9"/>
      <c r="S47" s="9"/>
      <c r="T47" s="9"/>
      <c r="U47" s="9"/>
      <c r="V47" s="9"/>
      <c r="W47" s="9"/>
      <c r="X47" s="9"/>
    </row>
    <row r="48" spans="1:24" ht="13.5" customHeight="1">
      <c r="A48" s="9"/>
      <c r="B48" s="9"/>
      <c r="C48" s="9"/>
      <c r="D48" s="9"/>
      <c r="E48" s="9"/>
      <c r="F48" s="9"/>
      <c r="G48" s="9"/>
      <c r="H48" s="9"/>
      <c r="I48" s="9"/>
      <c r="J48" s="9"/>
      <c r="K48" s="9"/>
      <c r="L48" s="9"/>
      <c r="M48" s="9"/>
      <c r="N48" s="9"/>
      <c r="O48" s="9"/>
      <c r="P48" s="9"/>
      <c r="Q48" s="9"/>
      <c r="R48" s="9"/>
      <c r="S48" s="9"/>
      <c r="T48" s="9"/>
      <c r="U48" s="9"/>
      <c r="V48" s="9"/>
      <c r="W48" s="9"/>
      <c r="X48" s="9"/>
    </row>
    <row r="49" spans="1:30" ht="16.5" customHeight="1">
      <c r="A49" s="652" t="s">
        <v>73</v>
      </c>
      <c r="B49" s="652"/>
      <c r="C49" s="652"/>
      <c r="D49" s="652"/>
      <c r="E49" s="652"/>
      <c r="F49" s="652"/>
      <c r="G49" s="652"/>
      <c r="H49" s="652"/>
      <c r="I49" s="652"/>
      <c r="J49" s="652"/>
      <c r="K49" s="652"/>
      <c r="L49" s="652"/>
      <c r="M49" s="652"/>
      <c r="N49" s="652"/>
      <c r="O49" s="652"/>
      <c r="P49" s="652"/>
      <c r="Q49" s="652"/>
      <c r="R49" s="652"/>
      <c r="S49" s="652"/>
      <c r="T49" s="652"/>
      <c r="U49" s="652"/>
      <c r="V49" s="652"/>
      <c r="W49" s="652"/>
      <c r="X49" s="652"/>
    </row>
    <row r="50" spans="1:30" ht="16.5" customHeight="1">
      <c r="A50" s="527"/>
      <c r="B50" s="527"/>
      <c r="C50" s="527"/>
      <c r="D50" s="2"/>
      <c r="E50" s="2"/>
      <c r="F50" s="2"/>
      <c r="G50" s="2"/>
      <c r="H50" s="527"/>
      <c r="I50" s="527"/>
      <c r="J50" s="2"/>
      <c r="K50" s="2"/>
      <c r="L50" s="2"/>
      <c r="M50" s="2"/>
      <c r="N50" s="2"/>
      <c r="O50" s="2"/>
      <c r="P50" s="2"/>
      <c r="Q50" s="2"/>
      <c r="R50" s="2"/>
      <c r="S50" s="2"/>
      <c r="T50" s="2"/>
      <c r="U50" s="2"/>
      <c r="V50" s="2"/>
      <c r="W50" s="3"/>
      <c r="X50" s="3"/>
      <c r="Z50" s="1" t="s">
        <v>873</v>
      </c>
    </row>
    <row r="51" spans="1:30" ht="16.5" customHeight="1">
      <c r="A51" s="874" t="s">
        <v>350</v>
      </c>
      <c r="B51" s="894"/>
      <c r="C51" s="895" t="s">
        <v>465</v>
      </c>
      <c r="D51" s="875"/>
      <c r="E51" s="875"/>
      <c r="F51" s="875"/>
      <c r="G51" s="875"/>
      <c r="H51" s="875"/>
      <c r="I51" s="875"/>
      <c r="J51" s="875"/>
      <c r="K51" s="875"/>
      <c r="L51" s="875"/>
      <c r="M51" s="875"/>
      <c r="N51" s="875"/>
      <c r="O51" s="875"/>
      <c r="P51" s="875"/>
      <c r="Q51" s="875"/>
      <c r="R51" s="875"/>
      <c r="S51" s="875"/>
      <c r="T51" s="875"/>
      <c r="U51" s="875"/>
      <c r="V51" s="875"/>
      <c r="W51" s="875"/>
      <c r="X51" s="876"/>
    </row>
    <row r="52" spans="1:30" ht="16.5" customHeight="1">
      <c r="A52" s="822" t="s">
        <v>491</v>
      </c>
      <c r="B52" s="559"/>
      <c r="C52" s="831" t="s">
        <v>1553</v>
      </c>
      <c r="D52" s="832"/>
      <c r="E52" s="832"/>
      <c r="F52" s="832"/>
      <c r="G52" s="832"/>
      <c r="H52" s="832"/>
      <c r="I52" s="832"/>
      <c r="J52" s="832"/>
      <c r="K52" s="832"/>
      <c r="L52" s="832"/>
      <c r="M52" s="832"/>
      <c r="N52" s="832"/>
      <c r="O52" s="832"/>
      <c r="P52" s="832"/>
      <c r="Q52" s="832"/>
      <c r="R52" s="832"/>
      <c r="S52" s="832"/>
      <c r="T52" s="832"/>
      <c r="U52" s="832"/>
      <c r="V52" s="832"/>
      <c r="W52" s="832"/>
      <c r="X52" s="833"/>
      <c r="Z52" s="1" t="s">
        <v>869</v>
      </c>
      <c r="AD52" s="1" t="s">
        <v>972</v>
      </c>
    </row>
    <row r="53" spans="1:30" ht="16.5" customHeight="1">
      <c r="A53" s="823"/>
      <c r="B53" s="551"/>
      <c r="C53" s="897" t="s">
        <v>1554</v>
      </c>
      <c r="D53" s="898"/>
      <c r="E53" s="898"/>
      <c r="F53" s="898"/>
      <c r="G53" s="898"/>
      <c r="H53" s="898"/>
      <c r="I53" s="898"/>
      <c r="J53" s="898"/>
      <c r="K53" s="898"/>
      <c r="L53" s="898"/>
      <c r="M53" s="898"/>
      <c r="N53" s="898"/>
      <c r="O53" s="898"/>
      <c r="P53" s="898"/>
      <c r="Q53" s="898"/>
      <c r="R53" s="898"/>
      <c r="S53" s="898"/>
      <c r="T53" s="898"/>
      <c r="U53" s="898"/>
      <c r="V53" s="898"/>
      <c r="W53" s="898"/>
      <c r="X53" s="899"/>
    </row>
    <row r="54" spans="1:30" ht="16.5" customHeight="1">
      <c r="A54" s="896"/>
      <c r="B54" s="672"/>
      <c r="C54" s="900" t="s">
        <v>1555</v>
      </c>
      <c r="D54" s="901"/>
      <c r="E54" s="901"/>
      <c r="F54" s="901"/>
      <c r="G54" s="901"/>
      <c r="H54" s="901"/>
      <c r="I54" s="901"/>
      <c r="J54" s="901"/>
      <c r="K54" s="901"/>
      <c r="L54" s="901"/>
      <c r="M54" s="901"/>
      <c r="N54" s="901"/>
      <c r="O54" s="901"/>
      <c r="P54" s="901"/>
      <c r="Q54" s="901"/>
      <c r="R54" s="901"/>
      <c r="S54" s="901"/>
      <c r="T54" s="901"/>
      <c r="U54" s="901"/>
      <c r="V54" s="901"/>
      <c r="W54" s="901"/>
      <c r="X54" s="902"/>
    </row>
    <row r="55" spans="1:30" ht="16.5" customHeight="1">
      <c r="A55" s="4"/>
      <c r="B55" s="4"/>
      <c r="C55" s="5"/>
      <c r="D55" s="5"/>
      <c r="E55" s="5"/>
      <c r="F55" s="5"/>
      <c r="G55" s="5"/>
      <c r="H55" s="5"/>
      <c r="I55" s="5"/>
      <c r="J55" s="5"/>
      <c r="K55" s="5"/>
      <c r="L55" s="5"/>
      <c r="M55" s="5"/>
      <c r="N55" s="5"/>
      <c r="O55" s="5"/>
      <c r="P55" s="5"/>
      <c r="Q55" s="5"/>
      <c r="R55" s="5"/>
      <c r="S55" s="5"/>
      <c r="T55" s="5"/>
      <c r="U55" s="5"/>
      <c r="V55" s="5"/>
      <c r="W55" s="5"/>
      <c r="X55" s="5"/>
    </row>
    <row r="56" spans="1:30" ht="16.5" customHeight="1">
      <c r="A56" s="718" t="s">
        <v>490</v>
      </c>
      <c r="B56" s="719"/>
      <c r="C56" s="719"/>
      <c r="D56" s="719"/>
      <c r="E56" s="719"/>
      <c r="F56" s="719"/>
      <c r="G56" s="719"/>
      <c r="H56" s="719"/>
      <c r="I56" s="719" t="s">
        <v>390</v>
      </c>
      <c r="J56" s="719"/>
      <c r="K56" s="719"/>
      <c r="L56" s="719"/>
      <c r="M56" s="719"/>
      <c r="N56" s="719"/>
      <c r="O56" s="719"/>
      <c r="P56" s="719"/>
      <c r="Q56" s="719" t="s">
        <v>1653</v>
      </c>
      <c r="R56" s="719"/>
      <c r="S56" s="719"/>
      <c r="T56" s="719"/>
      <c r="U56" s="719"/>
      <c r="V56" s="719"/>
      <c r="W56" s="719"/>
      <c r="X56" s="720"/>
    </row>
    <row r="57" spans="1:30" ht="16.5" customHeight="1">
      <c r="A57" s="721" t="s">
        <v>394</v>
      </c>
      <c r="B57" s="709"/>
      <c r="C57" s="709"/>
      <c r="D57" s="709"/>
      <c r="E57" s="709"/>
      <c r="F57" s="709"/>
      <c r="G57" s="709"/>
      <c r="H57" s="709"/>
      <c r="I57" s="709" t="s">
        <v>394</v>
      </c>
      <c r="J57" s="709"/>
      <c r="K57" s="709"/>
      <c r="L57" s="709"/>
      <c r="M57" s="709"/>
      <c r="N57" s="709"/>
      <c r="O57" s="709"/>
      <c r="P57" s="709"/>
      <c r="Q57" s="709" t="s">
        <v>394</v>
      </c>
      <c r="R57" s="709"/>
      <c r="S57" s="709"/>
      <c r="T57" s="709"/>
      <c r="U57" s="709"/>
      <c r="V57" s="709"/>
      <c r="W57" s="709"/>
      <c r="X57" s="724"/>
    </row>
    <row r="58" spans="1:30" ht="16.5" customHeight="1">
      <c r="A58" s="721"/>
      <c r="B58" s="709"/>
      <c r="C58" s="709"/>
      <c r="D58" s="709"/>
      <c r="E58" s="709"/>
      <c r="F58" s="709"/>
      <c r="G58" s="709"/>
      <c r="H58" s="709"/>
      <c r="I58" s="709"/>
      <c r="J58" s="709"/>
      <c r="K58" s="709"/>
      <c r="L58" s="709"/>
      <c r="M58" s="709"/>
      <c r="N58" s="709"/>
      <c r="O58" s="709"/>
      <c r="P58" s="709"/>
      <c r="Q58" s="709"/>
      <c r="R58" s="709"/>
      <c r="S58" s="709"/>
      <c r="T58" s="709"/>
      <c r="U58" s="709"/>
      <c r="V58" s="709"/>
      <c r="W58" s="709"/>
      <c r="X58" s="724"/>
    </row>
    <row r="59" spans="1:30" ht="16.5" customHeight="1">
      <c r="A59" s="721"/>
      <c r="B59" s="709"/>
      <c r="C59" s="709"/>
      <c r="D59" s="709"/>
      <c r="E59" s="709"/>
      <c r="F59" s="709"/>
      <c r="G59" s="709"/>
      <c r="H59" s="709"/>
      <c r="I59" s="709"/>
      <c r="J59" s="709"/>
      <c r="K59" s="709"/>
      <c r="L59" s="709"/>
      <c r="M59" s="709"/>
      <c r="N59" s="709"/>
      <c r="O59" s="709"/>
      <c r="P59" s="709"/>
      <c r="Q59" s="709"/>
      <c r="R59" s="709"/>
      <c r="S59" s="709"/>
      <c r="T59" s="709"/>
      <c r="U59" s="709"/>
      <c r="V59" s="709"/>
      <c r="W59" s="709"/>
      <c r="X59" s="724"/>
    </row>
    <row r="60" spans="1:30" ht="16.5" customHeight="1">
      <c r="A60" s="721"/>
      <c r="B60" s="709"/>
      <c r="C60" s="709"/>
      <c r="D60" s="709"/>
      <c r="E60" s="709"/>
      <c r="F60" s="709"/>
      <c r="G60" s="709"/>
      <c r="H60" s="709"/>
      <c r="I60" s="709"/>
      <c r="J60" s="709"/>
      <c r="K60" s="709"/>
      <c r="L60" s="709"/>
      <c r="M60" s="709"/>
      <c r="N60" s="709"/>
      <c r="O60" s="709"/>
      <c r="P60" s="709"/>
      <c r="Q60" s="709"/>
      <c r="R60" s="709"/>
      <c r="S60" s="709"/>
      <c r="T60" s="709"/>
      <c r="U60" s="709"/>
      <c r="V60" s="709"/>
      <c r="W60" s="709"/>
      <c r="X60" s="724"/>
    </row>
    <row r="61" spans="1:30" ht="16.5" customHeight="1">
      <c r="A61" s="721"/>
      <c r="B61" s="709"/>
      <c r="C61" s="709"/>
      <c r="D61" s="709"/>
      <c r="E61" s="709"/>
      <c r="F61" s="709"/>
      <c r="G61" s="709"/>
      <c r="H61" s="709"/>
      <c r="I61" s="709"/>
      <c r="J61" s="709"/>
      <c r="K61" s="709"/>
      <c r="L61" s="709"/>
      <c r="M61" s="709"/>
      <c r="N61" s="709"/>
      <c r="O61" s="709"/>
      <c r="P61" s="709"/>
      <c r="Q61" s="709"/>
      <c r="R61" s="709"/>
      <c r="S61" s="709"/>
      <c r="T61" s="709"/>
      <c r="U61" s="709"/>
      <c r="V61" s="709"/>
      <c r="W61" s="709"/>
      <c r="X61" s="724"/>
    </row>
    <row r="62" spans="1:30" ht="16.5" customHeight="1">
      <c r="A62" s="721"/>
      <c r="B62" s="709"/>
      <c r="C62" s="709"/>
      <c r="D62" s="709"/>
      <c r="E62" s="709"/>
      <c r="F62" s="709"/>
      <c r="G62" s="709"/>
      <c r="H62" s="709"/>
      <c r="I62" s="709"/>
      <c r="J62" s="709"/>
      <c r="K62" s="709"/>
      <c r="L62" s="709"/>
      <c r="M62" s="709"/>
      <c r="N62" s="709"/>
      <c r="O62" s="709"/>
      <c r="P62" s="709"/>
      <c r="Q62" s="709"/>
      <c r="R62" s="709"/>
      <c r="S62" s="709"/>
      <c r="T62" s="709"/>
      <c r="U62" s="709"/>
      <c r="V62" s="709"/>
      <c r="W62" s="709"/>
      <c r="X62" s="724"/>
    </row>
    <row r="63" spans="1:30" ht="16.5" customHeight="1">
      <c r="A63" s="721"/>
      <c r="B63" s="709"/>
      <c r="C63" s="709"/>
      <c r="D63" s="709"/>
      <c r="E63" s="709"/>
      <c r="F63" s="709"/>
      <c r="G63" s="709"/>
      <c r="H63" s="709"/>
      <c r="I63" s="709"/>
      <c r="J63" s="709"/>
      <c r="K63" s="709"/>
      <c r="L63" s="709"/>
      <c r="M63" s="709"/>
      <c r="N63" s="709"/>
      <c r="O63" s="709"/>
      <c r="P63" s="709"/>
      <c r="Q63" s="709"/>
      <c r="R63" s="709"/>
      <c r="S63" s="709"/>
      <c r="T63" s="709"/>
      <c r="U63" s="709"/>
      <c r="V63" s="709"/>
      <c r="W63" s="709"/>
      <c r="X63" s="724"/>
    </row>
    <row r="64" spans="1:30" ht="16.5" customHeight="1">
      <c r="A64" s="721"/>
      <c r="B64" s="709"/>
      <c r="C64" s="709"/>
      <c r="D64" s="709"/>
      <c r="E64" s="709"/>
      <c r="F64" s="709"/>
      <c r="G64" s="709"/>
      <c r="H64" s="709"/>
      <c r="I64" s="881"/>
      <c r="J64" s="881"/>
      <c r="K64" s="881"/>
      <c r="L64" s="881"/>
      <c r="M64" s="881"/>
      <c r="N64" s="881"/>
      <c r="O64" s="881"/>
      <c r="P64" s="881"/>
      <c r="Q64" s="881"/>
      <c r="R64" s="881"/>
      <c r="S64" s="881"/>
      <c r="T64" s="881"/>
      <c r="U64" s="881"/>
      <c r="V64" s="881"/>
      <c r="W64" s="881"/>
      <c r="X64" s="882"/>
    </row>
    <row r="65" spans="1:32" ht="16.5" customHeight="1">
      <c r="A65" s="721"/>
      <c r="B65" s="709"/>
      <c r="C65" s="709"/>
      <c r="D65" s="709"/>
      <c r="E65" s="709"/>
      <c r="F65" s="709"/>
      <c r="G65" s="709"/>
      <c r="H65" s="892"/>
      <c r="I65" s="558" t="s">
        <v>487</v>
      </c>
      <c r="J65" s="704"/>
      <c r="K65" s="699" t="s">
        <v>1467</v>
      </c>
      <c r="L65" s="699"/>
      <c r="M65" s="699"/>
      <c r="N65" s="699"/>
      <c r="O65" s="699"/>
      <c r="P65" s="700"/>
      <c r="Q65" s="558" t="s">
        <v>487</v>
      </c>
      <c r="R65" s="704"/>
      <c r="S65" s="699"/>
      <c r="T65" s="699"/>
      <c r="U65" s="699"/>
      <c r="V65" s="699"/>
      <c r="W65" s="699"/>
      <c r="X65" s="706"/>
      <c r="Z65" s="490" t="s">
        <v>1255</v>
      </c>
      <c r="AA65" s="490"/>
      <c r="AB65" s="490"/>
      <c r="AC65" s="490"/>
      <c r="AD65" s="490"/>
      <c r="AE65" s="490"/>
      <c r="AF65" s="490"/>
    </row>
    <row r="66" spans="1:32" ht="16.5" customHeight="1">
      <c r="A66" s="721"/>
      <c r="B66" s="709"/>
      <c r="C66" s="709"/>
      <c r="D66" s="709"/>
      <c r="E66" s="709"/>
      <c r="F66" s="709"/>
      <c r="G66" s="709"/>
      <c r="H66" s="892"/>
      <c r="I66" s="550"/>
      <c r="J66" s="541"/>
      <c r="K66" s="490"/>
      <c r="L66" s="490"/>
      <c r="M66" s="490"/>
      <c r="N66" s="490"/>
      <c r="O66" s="490"/>
      <c r="P66" s="701"/>
      <c r="Q66" s="550"/>
      <c r="R66" s="541"/>
      <c r="S66" s="490"/>
      <c r="T66" s="490"/>
      <c r="U66" s="490"/>
      <c r="V66" s="490"/>
      <c r="W66" s="490"/>
      <c r="X66" s="707"/>
      <c r="Z66" s="490"/>
      <c r="AA66" s="490"/>
      <c r="AB66" s="490"/>
      <c r="AC66" s="490"/>
      <c r="AD66" s="490"/>
      <c r="AE66" s="490"/>
      <c r="AF66" s="490"/>
    </row>
    <row r="67" spans="1:32" ht="16.5" customHeight="1">
      <c r="A67" s="722"/>
      <c r="B67" s="723"/>
      <c r="C67" s="723"/>
      <c r="D67" s="723"/>
      <c r="E67" s="723"/>
      <c r="F67" s="723"/>
      <c r="G67" s="723"/>
      <c r="H67" s="893"/>
      <c r="I67" s="671"/>
      <c r="J67" s="705"/>
      <c r="K67" s="702"/>
      <c r="L67" s="702"/>
      <c r="M67" s="702"/>
      <c r="N67" s="702"/>
      <c r="O67" s="702"/>
      <c r="P67" s="703"/>
      <c r="Q67" s="671"/>
      <c r="R67" s="705"/>
      <c r="S67" s="702"/>
      <c r="T67" s="702"/>
      <c r="U67" s="702"/>
      <c r="V67" s="702"/>
      <c r="W67" s="702"/>
      <c r="X67" s="708"/>
      <c r="Z67" s="490"/>
      <c r="AA67" s="490"/>
      <c r="AB67" s="490"/>
      <c r="AC67" s="490"/>
      <c r="AD67" s="490"/>
      <c r="AE67" s="490"/>
      <c r="AF67" s="490"/>
    </row>
    <row r="68" spans="1:32" ht="16.5" customHeight="1">
      <c r="A68" s="3"/>
      <c r="B68" s="3"/>
      <c r="C68" s="3"/>
      <c r="D68" s="3"/>
      <c r="E68" s="3"/>
      <c r="F68" s="3"/>
      <c r="G68" s="3"/>
      <c r="H68" s="3"/>
      <c r="I68" s="3"/>
      <c r="J68" s="3"/>
      <c r="K68" s="3"/>
      <c r="L68" s="3"/>
      <c r="M68" s="3"/>
      <c r="N68" s="3"/>
      <c r="O68" s="3"/>
      <c r="P68" s="3"/>
      <c r="Q68" s="3"/>
      <c r="R68" s="3"/>
      <c r="S68" s="3"/>
      <c r="T68" s="3"/>
      <c r="U68" s="3"/>
      <c r="V68" s="3"/>
      <c r="W68" s="3"/>
      <c r="X68" s="3"/>
    </row>
    <row r="69" spans="1:32" ht="16.5" customHeight="1">
      <c r="A69" s="652" t="s">
        <v>903</v>
      </c>
      <c r="B69" s="652"/>
      <c r="C69" s="652"/>
      <c r="D69" s="652"/>
      <c r="E69" s="652"/>
      <c r="F69" s="652"/>
      <c r="G69" s="652"/>
      <c r="H69" s="652"/>
      <c r="I69" s="652"/>
      <c r="J69" s="652"/>
      <c r="K69" s="652"/>
      <c r="L69" s="652"/>
      <c r="M69" s="652"/>
      <c r="N69" s="652"/>
      <c r="O69" s="652"/>
      <c r="P69" s="652"/>
      <c r="Q69" s="652"/>
      <c r="R69" s="652"/>
      <c r="S69" s="652"/>
      <c r="T69" s="652"/>
      <c r="U69" s="652"/>
      <c r="V69" s="652"/>
      <c r="W69" s="652"/>
      <c r="X69" s="652"/>
    </row>
    <row r="70" spans="1:32" ht="16.5" customHeight="1">
      <c r="A70" s="527"/>
      <c r="B70" s="527"/>
      <c r="C70" s="527"/>
      <c r="D70" s="2"/>
      <c r="E70" s="2"/>
      <c r="F70" s="2"/>
      <c r="G70" s="2"/>
      <c r="H70" s="527"/>
      <c r="I70" s="527"/>
      <c r="J70" s="2"/>
      <c r="K70" s="2"/>
      <c r="L70" s="2"/>
      <c r="M70" s="2"/>
      <c r="N70" s="2"/>
      <c r="O70" s="2"/>
      <c r="P70" s="2"/>
      <c r="Q70" s="2"/>
      <c r="R70" s="2"/>
      <c r="S70" s="2"/>
      <c r="T70" s="2"/>
      <c r="U70" s="2"/>
      <c r="V70" s="2"/>
      <c r="W70" s="527"/>
      <c r="X70" s="527"/>
    </row>
    <row r="71" spans="1:32" ht="16.5" customHeight="1">
      <c r="A71" s="718" t="s">
        <v>350</v>
      </c>
      <c r="B71" s="719"/>
      <c r="C71" s="719" t="s">
        <v>465</v>
      </c>
      <c r="D71" s="719"/>
      <c r="E71" s="719"/>
      <c r="F71" s="719"/>
      <c r="G71" s="719"/>
      <c r="H71" s="719"/>
      <c r="I71" s="719"/>
      <c r="J71" s="719"/>
      <c r="K71" s="719"/>
      <c r="L71" s="719"/>
      <c r="M71" s="719"/>
      <c r="N71" s="719"/>
      <c r="O71" s="719"/>
      <c r="P71" s="719"/>
      <c r="Q71" s="719"/>
      <c r="R71" s="719"/>
      <c r="S71" s="719"/>
      <c r="T71" s="719"/>
      <c r="U71" s="719"/>
      <c r="V71" s="719"/>
      <c r="W71" s="719"/>
      <c r="X71" s="720"/>
    </row>
    <row r="72" spans="1:32" ht="35.1" customHeight="1">
      <c r="A72" s="812" t="s">
        <v>497</v>
      </c>
      <c r="B72" s="803"/>
      <c r="C72" s="804" t="s">
        <v>1556</v>
      </c>
      <c r="D72" s="804"/>
      <c r="E72" s="804"/>
      <c r="F72" s="804"/>
      <c r="G72" s="804"/>
      <c r="H72" s="804"/>
      <c r="I72" s="804"/>
      <c r="J72" s="804"/>
      <c r="K72" s="804"/>
      <c r="L72" s="804"/>
      <c r="M72" s="804"/>
      <c r="N72" s="804"/>
      <c r="O72" s="804"/>
      <c r="P72" s="804"/>
      <c r="Q72" s="804"/>
      <c r="R72" s="804"/>
      <c r="S72" s="804"/>
      <c r="T72" s="804"/>
      <c r="U72" s="804"/>
      <c r="V72" s="804"/>
      <c r="W72" s="804"/>
      <c r="X72" s="813"/>
      <c r="Z72" s="1" t="s">
        <v>978</v>
      </c>
    </row>
    <row r="73" spans="1:32" ht="35.1" customHeight="1">
      <c r="A73" s="805" t="s">
        <v>491</v>
      </c>
      <c r="B73" s="806"/>
      <c r="C73" s="807" t="s">
        <v>724</v>
      </c>
      <c r="D73" s="807"/>
      <c r="E73" s="807"/>
      <c r="F73" s="807"/>
      <c r="G73" s="807"/>
      <c r="H73" s="807"/>
      <c r="I73" s="807"/>
      <c r="J73" s="807"/>
      <c r="K73" s="807"/>
      <c r="L73" s="807"/>
      <c r="M73" s="807"/>
      <c r="N73" s="807"/>
      <c r="O73" s="807"/>
      <c r="P73" s="807"/>
      <c r="Q73" s="807"/>
      <c r="R73" s="807"/>
      <c r="S73" s="807"/>
      <c r="T73" s="807"/>
      <c r="U73" s="807"/>
      <c r="V73" s="807"/>
      <c r="W73" s="807"/>
      <c r="X73" s="808"/>
      <c r="Z73" s="1" t="s">
        <v>1241</v>
      </c>
      <c r="AD73" s="1" t="s">
        <v>985</v>
      </c>
    </row>
    <row r="74" spans="1:32" ht="16.5" customHeight="1">
      <c r="A74" s="4"/>
      <c r="B74" s="4"/>
      <c r="C74" s="5"/>
      <c r="D74" s="5"/>
      <c r="E74" s="5"/>
      <c r="F74" s="5"/>
      <c r="G74" s="5"/>
      <c r="H74" s="5"/>
      <c r="I74" s="5"/>
      <c r="J74" s="5"/>
      <c r="K74" s="5"/>
      <c r="L74" s="5"/>
      <c r="M74" s="5"/>
      <c r="N74" s="5"/>
      <c r="O74" s="5"/>
      <c r="P74" s="5"/>
      <c r="Q74" s="5"/>
      <c r="R74" s="5"/>
      <c r="S74" s="5"/>
      <c r="T74" s="5"/>
      <c r="U74" s="5"/>
      <c r="V74" s="5"/>
      <c r="W74" s="5"/>
      <c r="X74" s="5"/>
    </row>
    <row r="75" spans="1:32" ht="16.5" customHeight="1">
      <c r="A75" s="718" t="s">
        <v>490</v>
      </c>
      <c r="B75" s="719"/>
      <c r="C75" s="719"/>
      <c r="D75" s="719"/>
      <c r="E75" s="719"/>
      <c r="F75" s="719"/>
      <c r="G75" s="719"/>
      <c r="H75" s="719"/>
      <c r="I75" s="719" t="s">
        <v>390</v>
      </c>
      <c r="J75" s="719"/>
      <c r="K75" s="719"/>
      <c r="L75" s="719"/>
      <c r="M75" s="719"/>
      <c r="N75" s="719"/>
      <c r="O75" s="719"/>
      <c r="P75" s="719"/>
      <c r="Q75" s="719" t="s">
        <v>1653</v>
      </c>
      <c r="R75" s="719"/>
      <c r="S75" s="719"/>
      <c r="T75" s="719"/>
      <c r="U75" s="719"/>
      <c r="V75" s="719"/>
      <c r="W75" s="719"/>
      <c r="X75" s="720"/>
      <c r="Z75" s="1" t="s">
        <v>994</v>
      </c>
      <c r="AB75" s="1" t="s">
        <v>820</v>
      </c>
    </row>
    <row r="76" spans="1:32" ht="16.5" customHeight="1">
      <c r="A76" s="721" t="s">
        <v>394</v>
      </c>
      <c r="B76" s="709"/>
      <c r="C76" s="709"/>
      <c r="D76" s="709"/>
      <c r="E76" s="709"/>
      <c r="F76" s="709"/>
      <c r="G76" s="709"/>
      <c r="H76" s="709"/>
      <c r="I76" s="709" t="s">
        <v>394</v>
      </c>
      <c r="J76" s="709"/>
      <c r="K76" s="709"/>
      <c r="L76" s="709"/>
      <c r="M76" s="709"/>
      <c r="N76" s="709"/>
      <c r="O76" s="709"/>
      <c r="P76" s="709"/>
      <c r="Q76" s="709" t="s">
        <v>394</v>
      </c>
      <c r="R76" s="709"/>
      <c r="S76" s="709"/>
      <c r="T76" s="709"/>
      <c r="U76" s="709"/>
      <c r="V76" s="709"/>
      <c r="W76" s="709"/>
      <c r="X76" s="724"/>
      <c r="Z76" s="1" t="s">
        <v>998</v>
      </c>
      <c r="AB76" s="1" t="s">
        <v>980</v>
      </c>
    </row>
    <row r="77" spans="1:32" ht="16.5" customHeight="1">
      <c r="A77" s="721"/>
      <c r="B77" s="709"/>
      <c r="C77" s="709"/>
      <c r="D77" s="709"/>
      <c r="E77" s="709"/>
      <c r="F77" s="709"/>
      <c r="G77" s="709"/>
      <c r="H77" s="709"/>
      <c r="I77" s="709"/>
      <c r="J77" s="709"/>
      <c r="K77" s="709"/>
      <c r="L77" s="709"/>
      <c r="M77" s="709"/>
      <c r="N77" s="709"/>
      <c r="O77" s="709"/>
      <c r="P77" s="709"/>
      <c r="Q77" s="709"/>
      <c r="R77" s="709"/>
      <c r="S77" s="709"/>
      <c r="T77" s="709"/>
      <c r="U77" s="709"/>
      <c r="V77" s="709"/>
      <c r="W77" s="709"/>
      <c r="X77" s="724"/>
      <c r="Z77" s="1" t="s">
        <v>100</v>
      </c>
    </row>
    <row r="78" spans="1:32" ht="16.5" customHeight="1">
      <c r="A78" s="721"/>
      <c r="B78" s="709"/>
      <c r="C78" s="709"/>
      <c r="D78" s="709"/>
      <c r="E78" s="709"/>
      <c r="F78" s="709"/>
      <c r="G78" s="709"/>
      <c r="H78" s="709"/>
      <c r="I78" s="709"/>
      <c r="J78" s="709"/>
      <c r="K78" s="709"/>
      <c r="L78" s="709"/>
      <c r="M78" s="709"/>
      <c r="N78" s="709"/>
      <c r="O78" s="709"/>
      <c r="P78" s="709"/>
      <c r="Q78" s="709"/>
      <c r="R78" s="709"/>
      <c r="S78" s="709"/>
      <c r="T78" s="709"/>
      <c r="U78" s="709"/>
      <c r="V78" s="709"/>
      <c r="W78" s="709"/>
      <c r="X78" s="724"/>
    </row>
    <row r="79" spans="1:32" ht="16.5" customHeight="1">
      <c r="A79" s="721"/>
      <c r="B79" s="709"/>
      <c r="C79" s="709"/>
      <c r="D79" s="709"/>
      <c r="E79" s="709"/>
      <c r="F79" s="709"/>
      <c r="G79" s="709"/>
      <c r="H79" s="709"/>
      <c r="I79" s="709"/>
      <c r="J79" s="709"/>
      <c r="K79" s="709"/>
      <c r="L79" s="709"/>
      <c r="M79" s="709"/>
      <c r="N79" s="709"/>
      <c r="O79" s="709"/>
      <c r="P79" s="709"/>
      <c r="Q79" s="709"/>
      <c r="R79" s="709"/>
      <c r="S79" s="709"/>
      <c r="T79" s="709"/>
      <c r="U79" s="709"/>
      <c r="V79" s="709"/>
      <c r="W79" s="709"/>
      <c r="X79" s="724"/>
      <c r="Z79" s="1" t="s">
        <v>1098</v>
      </c>
    </row>
    <row r="80" spans="1:32" ht="16.5" customHeight="1">
      <c r="A80" s="721"/>
      <c r="B80" s="709"/>
      <c r="C80" s="709"/>
      <c r="D80" s="709"/>
      <c r="E80" s="709"/>
      <c r="F80" s="709"/>
      <c r="G80" s="709"/>
      <c r="H80" s="709"/>
      <c r="I80" s="709"/>
      <c r="J80" s="709"/>
      <c r="K80" s="709"/>
      <c r="L80" s="709"/>
      <c r="M80" s="709"/>
      <c r="N80" s="709"/>
      <c r="O80" s="709"/>
      <c r="P80" s="709"/>
      <c r="Q80" s="709"/>
      <c r="R80" s="709"/>
      <c r="S80" s="709"/>
      <c r="T80" s="709"/>
      <c r="U80" s="709"/>
      <c r="V80" s="709"/>
      <c r="W80" s="709"/>
      <c r="X80" s="724"/>
    </row>
    <row r="81" spans="1:35" ht="16.5" customHeight="1">
      <c r="A81" s="721"/>
      <c r="B81" s="709"/>
      <c r="C81" s="709"/>
      <c r="D81" s="709"/>
      <c r="E81" s="709"/>
      <c r="F81" s="709"/>
      <c r="G81" s="709"/>
      <c r="H81" s="709"/>
      <c r="I81" s="709"/>
      <c r="J81" s="709"/>
      <c r="K81" s="709"/>
      <c r="L81" s="709"/>
      <c r="M81" s="709"/>
      <c r="N81" s="709"/>
      <c r="O81" s="709"/>
      <c r="P81" s="709"/>
      <c r="Q81" s="709"/>
      <c r="R81" s="709"/>
      <c r="S81" s="709"/>
      <c r="T81" s="709"/>
      <c r="U81" s="709"/>
      <c r="V81" s="709"/>
      <c r="W81" s="709"/>
      <c r="X81" s="724"/>
      <c r="Z81" s="1" t="s">
        <v>812</v>
      </c>
      <c r="AD81" s="1" t="s">
        <v>985</v>
      </c>
    </row>
    <row r="82" spans="1:35" ht="16.5" customHeight="1">
      <c r="A82" s="721"/>
      <c r="B82" s="709"/>
      <c r="C82" s="709"/>
      <c r="D82" s="709"/>
      <c r="E82" s="709"/>
      <c r="F82" s="709"/>
      <c r="G82" s="709"/>
      <c r="H82" s="709"/>
      <c r="I82" s="709"/>
      <c r="J82" s="709"/>
      <c r="K82" s="709"/>
      <c r="L82" s="709"/>
      <c r="M82" s="709"/>
      <c r="N82" s="709"/>
      <c r="O82" s="709"/>
      <c r="P82" s="709"/>
      <c r="Q82" s="709"/>
      <c r="R82" s="709"/>
      <c r="S82" s="709"/>
      <c r="T82" s="709"/>
      <c r="U82" s="709"/>
      <c r="V82" s="709"/>
      <c r="W82" s="709"/>
      <c r="X82" s="724"/>
      <c r="Z82" s="1" t="s">
        <v>886</v>
      </c>
    </row>
    <row r="83" spans="1:35" ht="16.5" customHeight="1">
      <c r="A83" s="721"/>
      <c r="B83" s="709"/>
      <c r="C83" s="709"/>
      <c r="D83" s="709"/>
      <c r="E83" s="709"/>
      <c r="F83" s="709"/>
      <c r="G83" s="709"/>
      <c r="H83" s="709"/>
      <c r="I83" s="881"/>
      <c r="J83" s="881"/>
      <c r="K83" s="881"/>
      <c r="L83" s="881"/>
      <c r="M83" s="881"/>
      <c r="N83" s="881"/>
      <c r="O83" s="881"/>
      <c r="P83" s="881"/>
      <c r="Q83" s="881"/>
      <c r="R83" s="881"/>
      <c r="S83" s="881"/>
      <c r="T83" s="881"/>
      <c r="U83" s="881"/>
      <c r="V83" s="881"/>
      <c r="W83" s="881"/>
      <c r="X83" s="882"/>
    </row>
    <row r="84" spans="1:35" ht="16.5" customHeight="1">
      <c r="A84" s="721"/>
      <c r="B84" s="709"/>
      <c r="C84" s="709"/>
      <c r="D84" s="709"/>
      <c r="E84" s="709"/>
      <c r="F84" s="709"/>
      <c r="G84" s="709"/>
      <c r="H84" s="709"/>
      <c r="I84" s="558" t="s">
        <v>487</v>
      </c>
      <c r="J84" s="704"/>
      <c r="K84" s="699" t="s">
        <v>1557</v>
      </c>
      <c r="L84" s="699"/>
      <c r="M84" s="699"/>
      <c r="N84" s="699"/>
      <c r="O84" s="699"/>
      <c r="P84" s="700"/>
      <c r="Q84" s="558" t="s">
        <v>487</v>
      </c>
      <c r="R84" s="704"/>
      <c r="S84" s="699"/>
      <c r="T84" s="699"/>
      <c r="U84" s="699"/>
      <c r="V84" s="699"/>
      <c r="W84" s="699"/>
      <c r="X84" s="706"/>
    </row>
    <row r="85" spans="1:35" ht="16.5" customHeight="1">
      <c r="A85" s="721"/>
      <c r="B85" s="709"/>
      <c r="C85" s="709"/>
      <c r="D85" s="709"/>
      <c r="E85" s="709"/>
      <c r="F85" s="709"/>
      <c r="G85" s="709"/>
      <c r="H85" s="709"/>
      <c r="I85" s="550"/>
      <c r="J85" s="541"/>
      <c r="K85" s="490"/>
      <c r="L85" s="490"/>
      <c r="M85" s="490"/>
      <c r="N85" s="490"/>
      <c r="O85" s="490"/>
      <c r="P85" s="701"/>
      <c r="Q85" s="550"/>
      <c r="R85" s="541"/>
      <c r="S85" s="490"/>
      <c r="T85" s="490"/>
      <c r="U85" s="490"/>
      <c r="V85" s="490"/>
      <c r="W85" s="490"/>
      <c r="X85" s="707"/>
    </row>
    <row r="86" spans="1:35" ht="16.5" customHeight="1">
      <c r="A86" s="722"/>
      <c r="B86" s="723"/>
      <c r="C86" s="723"/>
      <c r="D86" s="723"/>
      <c r="E86" s="723"/>
      <c r="F86" s="723"/>
      <c r="G86" s="723"/>
      <c r="H86" s="723"/>
      <c r="I86" s="671"/>
      <c r="J86" s="705"/>
      <c r="K86" s="702"/>
      <c r="L86" s="702"/>
      <c r="M86" s="702"/>
      <c r="N86" s="702"/>
      <c r="O86" s="702"/>
      <c r="P86" s="703"/>
      <c r="Q86" s="671"/>
      <c r="R86" s="705"/>
      <c r="S86" s="702"/>
      <c r="T86" s="702"/>
      <c r="U86" s="702"/>
      <c r="V86" s="702"/>
      <c r="W86" s="702"/>
      <c r="X86" s="708"/>
    </row>
    <row r="87" spans="1:35" ht="16.5" customHeight="1"/>
    <row r="88" spans="1:35" ht="16.5" customHeight="1"/>
    <row r="89" spans="1:35" ht="16.5" customHeight="1"/>
    <row r="90" spans="1:35" ht="16.5" customHeight="1"/>
    <row r="91" spans="1:35" ht="16.5" customHeight="1">
      <c r="A91" s="652" t="s">
        <v>1199</v>
      </c>
      <c r="B91" s="652"/>
      <c r="C91" s="652"/>
      <c r="D91" s="652"/>
      <c r="E91" s="652"/>
      <c r="F91" s="652"/>
      <c r="G91" s="652"/>
      <c r="H91" s="652"/>
      <c r="I91" s="652"/>
      <c r="J91" s="652"/>
      <c r="K91" s="652"/>
      <c r="L91" s="652"/>
      <c r="M91" s="652"/>
      <c r="N91" s="652"/>
      <c r="O91" s="652"/>
      <c r="P91" s="652"/>
      <c r="Q91" s="652"/>
      <c r="R91" s="652"/>
      <c r="S91" s="652"/>
      <c r="T91" s="652"/>
      <c r="U91" s="652"/>
      <c r="V91" s="652"/>
      <c r="W91" s="652"/>
      <c r="X91" s="652"/>
    </row>
    <row r="92" spans="1:35" ht="16.5" customHeight="1">
      <c r="A92" s="527"/>
      <c r="B92" s="527"/>
      <c r="C92" s="527"/>
      <c r="D92" s="2"/>
      <c r="E92" s="2"/>
      <c r="F92" s="2"/>
      <c r="G92" s="2"/>
      <c r="H92" s="527"/>
      <c r="I92" s="527"/>
      <c r="J92" s="2"/>
      <c r="K92" s="2"/>
      <c r="L92" s="2"/>
      <c r="M92" s="2"/>
      <c r="N92" s="2"/>
      <c r="O92" s="2"/>
      <c r="P92" s="2"/>
      <c r="Q92" s="2"/>
      <c r="R92" s="2"/>
      <c r="S92" s="2"/>
      <c r="T92" s="2"/>
      <c r="U92" s="2"/>
      <c r="V92" s="2"/>
      <c r="W92" s="3"/>
      <c r="X92" s="3"/>
    </row>
    <row r="93" spans="1:35" ht="16.5" customHeight="1">
      <c r="A93" s="874" t="s">
        <v>350</v>
      </c>
      <c r="B93" s="875"/>
      <c r="C93" s="875" t="s">
        <v>465</v>
      </c>
      <c r="D93" s="875"/>
      <c r="E93" s="875"/>
      <c r="F93" s="875"/>
      <c r="G93" s="875"/>
      <c r="H93" s="875"/>
      <c r="I93" s="875"/>
      <c r="J93" s="875"/>
      <c r="K93" s="875"/>
      <c r="L93" s="875"/>
      <c r="M93" s="875"/>
      <c r="N93" s="875"/>
      <c r="O93" s="875"/>
      <c r="P93" s="875"/>
      <c r="Q93" s="875"/>
      <c r="R93" s="875"/>
      <c r="S93" s="875"/>
      <c r="T93" s="875"/>
      <c r="U93" s="875"/>
      <c r="V93" s="875"/>
      <c r="W93" s="875"/>
      <c r="X93" s="876"/>
    </row>
    <row r="94" spans="1:35" ht="16.5" customHeight="1">
      <c r="A94" s="877" t="s">
        <v>497</v>
      </c>
      <c r="B94" s="878"/>
      <c r="C94" s="840" t="s">
        <v>1558</v>
      </c>
      <c r="D94" s="699"/>
      <c r="E94" s="699"/>
      <c r="F94" s="699"/>
      <c r="G94" s="699"/>
      <c r="H94" s="699"/>
      <c r="I94" s="699"/>
      <c r="J94" s="699"/>
      <c r="K94" s="699"/>
      <c r="L94" s="699"/>
      <c r="M94" s="699"/>
      <c r="N94" s="699"/>
      <c r="O94" s="699"/>
      <c r="P94" s="699"/>
      <c r="Q94" s="699"/>
      <c r="R94" s="699"/>
      <c r="S94" s="699"/>
      <c r="T94" s="699"/>
      <c r="U94" s="699"/>
      <c r="V94" s="699"/>
      <c r="W94" s="699"/>
      <c r="X94" s="706"/>
      <c r="Z94" s="653" t="s">
        <v>692</v>
      </c>
      <c r="AA94" s="653"/>
      <c r="AB94" s="653"/>
      <c r="AC94" s="66"/>
      <c r="AD94" s="653" t="s">
        <v>1238</v>
      </c>
      <c r="AE94" s="653"/>
      <c r="AF94" s="66"/>
      <c r="AG94" s="66"/>
      <c r="AH94" s="66"/>
      <c r="AI94" s="67"/>
    </row>
    <row r="95" spans="1:35" ht="16.5" customHeight="1">
      <c r="A95" s="879"/>
      <c r="B95" s="880"/>
      <c r="C95" s="685" t="s">
        <v>1059</v>
      </c>
      <c r="D95" s="686"/>
      <c r="E95" s="686"/>
      <c r="F95" s="686"/>
      <c r="G95" s="686"/>
      <c r="H95" s="686"/>
      <c r="I95" s="686"/>
      <c r="J95" s="686"/>
      <c r="K95" s="686"/>
      <c r="L95" s="686"/>
      <c r="M95" s="686"/>
      <c r="N95" s="686"/>
      <c r="O95" s="686"/>
      <c r="P95" s="686"/>
      <c r="Q95" s="686"/>
      <c r="R95" s="686"/>
      <c r="S95" s="686"/>
      <c r="T95" s="686"/>
      <c r="U95" s="686"/>
      <c r="V95" s="686"/>
      <c r="W95" s="686"/>
      <c r="X95" s="872"/>
      <c r="Z95" s="653"/>
      <c r="AA95" s="653"/>
      <c r="AB95" s="653"/>
      <c r="AD95" s="653"/>
      <c r="AE95" s="653"/>
    </row>
    <row r="96" spans="1:35" ht="35.1" customHeight="1">
      <c r="A96" s="814" t="s">
        <v>491</v>
      </c>
      <c r="B96" s="815"/>
      <c r="C96" s="816" t="s">
        <v>1559</v>
      </c>
      <c r="D96" s="817"/>
      <c r="E96" s="817"/>
      <c r="F96" s="817"/>
      <c r="G96" s="817"/>
      <c r="H96" s="817"/>
      <c r="I96" s="817"/>
      <c r="J96" s="817"/>
      <c r="K96" s="817"/>
      <c r="L96" s="817"/>
      <c r="M96" s="817"/>
      <c r="N96" s="817"/>
      <c r="O96" s="817"/>
      <c r="P96" s="817"/>
      <c r="Q96" s="817"/>
      <c r="R96" s="817"/>
      <c r="S96" s="817"/>
      <c r="T96" s="817"/>
      <c r="U96" s="817"/>
      <c r="V96" s="817"/>
      <c r="W96" s="817"/>
      <c r="X96" s="818"/>
    </row>
    <row r="97" spans="1:24" ht="16.5" customHeight="1">
      <c r="A97" s="4"/>
      <c r="B97" s="4"/>
      <c r="C97" s="5"/>
      <c r="D97" s="5"/>
      <c r="E97" s="5"/>
      <c r="F97" s="5"/>
      <c r="G97" s="5"/>
      <c r="H97" s="5"/>
      <c r="I97" s="5"/>
      <c r="J97" s="5"/>
      <c r="K97" s="5"/>
      <c r="L97" s="5"/>
      <c r="M97" s="5"/>
      <c r="N97" s="5"/>
      <c r="O97" s="5"/>
      <c r="P97" s="5"/>
      <c r="Q97" s="5"/>
      <c r="R97" s="5"/>
      <c r="S97" s="5"/>
      <c r="T97" s="5"/>
      <c r="U97" s="5"/>
      <c r="V97" s="5"/>
      <c r="W97" s="5"/>
      <c r="X97" s="5"/>
    </row>
    <row r="98" spans="1:24" ht="16.5" customHeight="1">
      <c r="A98" s="718" t="s">
        <v>490</v>
      </c>
      <c r="B98" s="719"/>
      <c r="C98" s="719"/>
      <c r="D98" s="719"/>
      <c r="E98" s="719"/>
      <c r="F98" s="719"/>
      <c r="G98" s="719"/>
      <c r="H98" s="719"/>
      <c r="I98" s="719" t="s">
        <v>390</v>
      </c>
      <c r="J98" s="719"/>
      <c r="K98" s="719"/>
      <c r="L98" s="719"/>
      <c r="M98" s="719"/>
      <c r="N98" s="719"/>
      <c r="O98" s="719"/>
      <c r="P98" s="719"/>
      <c r="Q98" s="719" t="s">
        <v>1653</v>
      </c>
      <c r="R98" s="719"/>
      <c r="S98" s="719"/>
      <c r="T98" s="719"/>
      <c r="U98" s="719"/>
      <c r="V98" s="719"/>
      <c r="W98" s="719"/>
      <c r="X98" s="720"/>
    </row>
    <row r="99" spans="1:24" ht="16.5" customHeight="1">
      <c r="A99" s="721" t="s">
        <v>394</v>
      </c>
      <c r="B99" s="709"/>
      <c r="C99" s="709"/>
      <c r="D99" s="709"/>
      <c r="E99" s="709"/>
      <c r="F99" s="709"/>
      <c r="G99" s="709"/>
      <c r="H99" s="709"/>
      <c r="I99" s="709" t="s">
        <v>394</v>
      </c>
      <c r="J99" s="709"/>
      <c r="K99" s="709"/>
      <c r="L99" s="709"/>
      <c r="M99" s="709"/>
      <c r="N99" s="709"/>
      <c r="O99" s="709"/>
      <c r="P99" s="709"/>
      <c r="Q99" s="709" t="s">
        <v>394</v>
      </c>
      <c r="R99" s="709"/>
      <c r="S99" s="709"/>
      <c r="T99" s="709"/>
      <c r="U99" s="709"/>
      <c r="V99" s="709"/>
      <c r="W99" s="709"/>
      <c r="X99" s="724"/>
    </row>
    <row r="100" spans="1:24" ht="16.5" customHeight="1">
      <c r="A100" s="721"/>
      <c r="B100" s="709"/>
      <c r="C100" s="709"/>
      <c r="D100" s="709"/>
      <c r="E100" s="709"/>
      <c r="F100" s="709"/>
      <c r="G100" s="709"/>
      <c r="H100" s="709"/>
      <c r="I100" s="709"/>
      <c r="J100" s="709"/>
      <c r="K100" s="709"/>
      <c r="L100" s="709"/>
      <c r="M100" s="709"/>
      <c r="N100" s="709"/>
      <c r="O100" s="709"/>
      <c r="P100" s="709"/>
      <c r="Q100" s="709"/>
      <c r="R100" s="709"/>
      <c r="S100" s="709"/>
      <c r="T100" s="709"/>
      <c r="U100" s="709"/>
      <c r="V100" s="709"/>
      <c r="W100" s="709"/>
      <c r="X100" s="724"/>
    </row>
    <row r="101" spans="1:24" ht="16.5" customHeight="1">
      <c r="A101" s="721"/>
      <c r="B101" s="709"/>
      <c r="C101" s="709"/>
      <c r="D101" s="709"/>
      <c r="E101" s="709"/>
      <c r="F101" s="709"/>
      <c r="G101" s="709"/>
      <c r="H101" s="709"/>
      <c r="I101" s="709"/>
      <c r="J101" s="709"/>
      <c r="K101" s="709"/>
      <c r="L101" s="709"/>
      <c r="M101" s="709"/>
      <c r="N101" s="709"/>
      <c r="O101" s="709"/>
      <c r="P101" s="709"/>
      <c r="Q101" s="709"/>
      <c r="R101" s="709"/>
      <c r="S101" s="709"/>
      <c r="T101" s="709"/>
      <c r="U101" s="709"/>
      <c r="V101" s="709"/>
      <c r="W101" s="709"/>
      <c r="X101" s="724"/>
    </row>
    <row r="102" spans="1:24" ht="16.5" customHeight="1">
      <c r="A102" s="721"/>
      <c r="B102" s="709"/>
      <c r="C102" s="709"/>
      <c r="D102" s="709"/>
      <c r="E102" s="709"/>
      <c r="F102" s="709"/>
      <c r="G102" s="709"/>
      <c r="H102" s="709"/>
      <c r="I102" s="709"/>
      <c r="J102" s="709"/>
      <c r="K102" s="709"/>
      <c r="L102" s="709"/>
      <c r="M102" s="709"/>
      <c r="N102" s="709"/>
      <c r="O102" s="709"/>
      <c r="P102" s="709"/>
      <c r="Q102" s="709"/>
      <c r="R102" s="709"/>
      <c r="S102" s="709"/>
      <c r="T102" s="709"/>
      <c r="U102" s="709"/>
      <c r="V102" s="709"/>
      <c r="W102" s="709"/>
      <c r="X102" s="724"/>
    </row>
    <row r="103" spans="1:24" ht="16.5" customHeight="1">
      <c r="A103" s="721"/>
      <c r="B103" s="709"/>
      <c r="C103" s="709"/>
      <c r="D103" s="709"/>
      <c r="E103" s="709"/>
      <c r="F103" s="709"/>
      <c r="G103" s="709"/>
      <c r="H103" s="709"/>
      <c r="I103" s="709"/>
      <c r="J103" s="709"/>
      <c r="K103" s="709"/>
      <c r="L103" s="709"/>
      <c r="M103" s="709"/>
      <c r="N103" s="709"/>
      <c r="O103" s="709"/>
      <c r="P103" s="709"/>
      <c r="Q103" s="709"/>
      <c r="R103" s="709"/>
      <c r="S103" s="709"/>
      <c r="T103" s="709"/>
      <c r="U103" s="709"/>
      <c r="V103" s="709"/>
      <c r="W103" s="709"/>
      <c r="X103" s="724"/>
    </row>
    <row r="104" spans="1:24" ht="16.5" customHeight="1">
      <c r="A104" s="721"/>
      <c r="B104" s="709"/>
      <c r="C104" s="709"/>
      <c r="D104" s="709"/>
      <c r="E104" s="709"/>
      <c r="F104" s="709"/>
      <c r="G104" s="709"/>
      <c r="H104" s="709"/>
      <c r="I104" s="709"/>
      <c r="J104" s="709"/>
      <c r="K104" s="709"/>
      <c r="L104" s="709"/>
      <c r="M104" s="709"/>
      <c r="N104" s="709"/>
      <c r="O104" s="709"/>
      <c r="P104" s="709"/>
      <c r="Q104" s="709"/>
      <c r="R104" s="709"/>
      <c r="S104" s="709"/>
      <c r="T104" s="709"/>
      <c r="U104" s="709"/>
      <c r="V104" s="709"/>
      <c r="W104" s="709"/>
      <c r="X104" s="724"/>
    </row>
    <row r="105" spans="1:24" ht="16.5" customHeight="1">
      <c r="A105" s="721"/>
      <c r="B105" s="709"/>
      <c r="C105" s="709"/>
      <c r="D105" s="709"/>
      <c r="E105" s="709"/>
      <c r="F105" s="709"/>
      <c r="G105" s="709"/>
      <c r="H105" s="709"/>
      <c r="I105" s="709"/>
      <c r="J105" s="709"/>
      <c r="K105" s="709"/>
      <c r="L105" s="709"/>
      <c r="M105" s="709"/>
      <c r="N105" s="709"/>
      <c r="O105" s="709"/>
      <c r="P105" s="709"/>
      <c r="Q105" s="709"/>
      <c r="R105" s="709"/>
      <c r="S105" s="709"/>
      <c r="T105" s="709"/>
      <c r="U105" s="709"/>
      <c r="V105" s="709"/>
      <c r="W105" s="709"/>
      <c r="X105" s="724"/>
    </row>
    <row r="106" spans="1:24" ht="16.5" customHeight="1">
      <c r="A106" s="721"/>
      <c r="B106" s="709"/>
      <c r="C106" s="709"/>
      <c r="D106" s="709"/>
      <c r="E106" s="709"/>
      <c r="F106" s="709"/>
      <c r="G106" s="709"/>
      <c r="H106" s="709"/>
      <c r="I106" s="709"/>
      <c r="J106" s="709"/>
      <c r="K106" s="709"/>
      <c r="L106" s="709"/>
      <c r="M106" s="709"/>
      <c r="N106" s="709"/>
      <c r="O106" s="709"/>
      <c r="P106" s="709"/>
      <c r="Q106" s="709"/>
      <c r="R106" s="709"/>
      <c r="S106" s="709"/>
      <c r="T106" s="709"/>
      <c r="U106" s="709"/>
      <c r="V106" s="709"/>
      <c r="W106" s="709"/>
      <c r="X106" s="724"/>
    </row>
    <row r="107" spans="1:24" ht="16.5" customHeight="1">
      <c r="A107" s="721"/>
      <c r="B107" s="709"/>
      <c r="C107" s="709"/>
      <c r="D107" s="709"/>
      <c r="E107" s="709"/>
      <c r="F107" s="709"/>
      <c r="G107" s="709"/>
      <c r="H107" s="709"/>
      <c r="I107" s="558" t="s">
        <v>487</v>
      </c>
      <c r="J107" s="704"/>
      <c r="K107" s="699" t="s">
        <v>1560</v>
      </c>
      <c r="L107" s="699"/>
      <c r="M107" s="699"/>
      <c r="N107" s="699"/>
      <c r="O107" s="699"/>
      <c r="P107" s="700"/>
      <c r="Q107" s="558" t="s">
        <v>487</v>
      </c>
      <c r="R107" s="704"/>
      <c r="S107" s="699"/>
      <c r="T107" s="699"/>
      <c r="U107" s="699"/>
      <c r="V107" s="699"/>
      <c r="W107" s="699"/>
      <c r="X107" s="706"/>
    </row>
    <row r="108" spans="1:24" ht="16.5" customHeight="1">
      <c r="A108" s="721"/>
      <c r="B108" s="709"/>
      <c r="C108" s="709"/>
      <c r="D108" s="709"/>
      <c r="E108" s="709"/>
      <c r="F108" s="709"/>
      <c r="G108" s="709"/>
      <c r="H108" s="709"/>
      <c r="I108" s="550"/>
      <c r="J108" s="541"/>
      <c r="K108" s="490"/>
      <c r="L108" s="490"/>
      <c r="M108" s="490"/>
      <c r="N108" s="490"/>
      <c r="O108" s="490"/>
      <c r="P108" s="701"/>
      <c r="Q108" s="550"/>
      <c r="R108" s="541"/>
      <c r="S108" s="490"/>
      <c r="T108" s="490"/>
      <c r="U108" s="490"/>
      <c r="V108" s="490"/>
      <c r="W108" s="490"/>
      <c r="X108" s="707"/>
    </row>
    <row r="109" spans="1:24" ht="16.5" customHeight="1">
      <c r="A109" s="722"/>
      <c r="B109" s="723"/>
      <c r="C109" s="723"/>
      <c r="D109" s="723"/>
      <c r="E109" s="723"/>
      <c r="F109" s="723"/>
      <c r="G109" s="723"/>
      <c r="H109" s="723"/>
      <c r="I109" s="671"/>
      <c r="J109" s="705"/>
      <c r="K109" s="702"/>
      <c r="L109" s="702"/>
      <c r="M109" s="702"/>
      <c r="N109" s="702"/>
      <c r="O109" s="702"/>
      <c r="P109" s="703"/>
      <c r="Q109" s="671"/>
      <c r="R109" s="705"/>
      <c r="S109" s="702"/>
      <c r="T109" s="702"/>
      <c r="U109" s="702"/>
      <c r="V109" s="702"/>
      <c r="W109" s="702"/>
      <c r="X109" s="708"/>
    </row>
    <row r="110" spans="1:24" ht="16.5" customHeight="1"/>
    <row r="111" spans="1:24" ht="16.5" customHeight="1">
      <c r="A111" s="652" t="s">
        <v>693</v>
      </c>
      <c r="B111" s="652"/>
      <c r="C111" s="652"/>
      <c r="D111" s="652"/>
      <c r="E111" s="652"/>
      <c r="F111" s="652"/>
      <c r="G111" s="652"/>
      <c r="H111" s="652"/>
      <c r="I111" s="652"/>
      <c r="J111" s="652"/>
      <c r="K111" s="652"/>
      <c r="L111" s="652"/>
      <c r="M111" s="652"/>
      <c r="N111" s="652"/>
      <c r="O111" s="652"/>
      <c r="P111" s="652"/>
      <c r="Q111" s="652"/>
      <c r="R111" s="652"/>
      <c r="S111" s="652"/>
      <c r="T111" s="652"/>
      <c r="U111" s="652"/>
      <c r="V111" s="652"/>
      <c r="W111" s="652"/>
      <c r="X111" s="652"/>
    </row>
    <row r="112" spans="1:24" ht="16.5" customHeight="1">
      <c r="A112" s="527"/>
      <c r="B112" s="527"/>
      <c r="C112" s="527"/>
      <c r="D112" s="2"/>
      <c r="E112" s="2"/>
      <c r="F112" s="2"/>
      <c r="G112" s="2"/>
      <c r="H112" s="527"/>
      <c r="I112" s="527"/>
      <c r="J112" s="2"/>
      <c r="K112" s="2"/>
      <c r="L112" s="2"/>
      <c r="M112" s="2"/>
      <c r="N112" s="2"/>
      <c r="O112" s="2"/>
      <c r="P112" s="2"/>
      <c r="Q112" s="2"/>
      <c r="R112" s="2"/>
      <c r="S112" s="2"/>
      <c r="T112" s="2"/>
      <c r="U112" s="2"/>
      <c r="V112" s="2"/>
      <c r="W112" s="3"/>
      <c r="X112" s="3"/>
    </row>
    <row r="113" spans="1:30" ht="16.5" customHeight="1">
      <c r="A113" s="718" t="s">
        <v>350</v>
      </c>
      <c r="B113" s="719"/>
      <c r="C113" s="719" t="s">
        <v>465</v>
      </c>
      <c r="D113" s="719"/>
      <c r="E113" s="719"/>
      <c r="F113" s="719"/>
      <c r="G113" s="719"/>
      <c r="H113" s="719"/>
      <c r="I113" s="719"/>
      <c r="J113" s="719"/>
      <c r="K113" s="719"/>
      <c r="L113" s="719"/>
      <c r="M113" s="719"/>
      <c r="N113" s="719"/>
      <c r="O113" s="719"/>
      <c r="P113" s="719"/>
      <c r="Q113" s="719"/>
      <c r="R113" s="719"/>
      <c r="S113" s="719"/>
      <c r="T113" s="719"/>
      <c r="U113" s="719"/>
      <c r="V113" s="719"/>
      <c r="W113" s="719"/>
      <c r="X113" s="720"/>
    </row>
    <row r="114" spans="1:30" ht="35.1" customHeight="1">
      <c r="A114" s="812" t="s">
        <v>497</v>
      </c>
      <c r="B114" s="803"/>
      <c r="C114" s="804" t="s">
        <v>1561</v>
      </c>
      <c r="D114" s="804"/>
      <c r="E114" s="804"/>
      <c r="F114" s="804"/>
      <c r="G114" s="804"/>
      <c r="H114" s="804"/>
      <c r="I114" s="804"/>
      <c r="J114" s="804"/>
      <c r="K114" s="804"/>
      <c r="L114" s="804"/>
      <c r="M114" s="804"/>
      <c r="N114" s="804"/>
      <c r="O114" s="804"/>
      <c r="P114" s="804"/>
      <c r="Q114" s="804"/>
      <c r="R114" s="804"/>
      <c r="S114" s="804"/>
      <c r="T114" s="804"/>
      <c r="U114" s="804"/>
      <c r="V114" s="804"/>
      <c r="W114" s="804"/>
      <c r="X114" s="813"/>
    </row>
    <row r="115" spans="1:30" ht="16.5" customHeight="1">
      <c r="A115" s="812" t="s">
        <v>491</v>
      </c>
      <c r="B115" s="476"/>
      <c r="C115" s="840" t="s">
        <v>1121</v>
      </c>
      <c r="D115" s="699"/>
      <c r="E115" s="699"/>
      <c r="F115" s="699"/>
      <c r="G115" s="699"/>
      <c r="H115" s="699"/>
      <c r="I115" s="699"/>
      <c r="J115" s="699"/>
      <c r="K115" s="699"/>
      <c r="L115" s="699"/>
      <c r="M115" s="699"/>
      <c r="N115" s="699"/>
      <c r="O115" s="699"/>
      <c r="P115" s="699"/>
      <c r="Q115" s="699"/>
      <c r="R115" s="699"/>
      <c r="S115" s="699"/>
      <c r="T115" s="699"/>
      <c r="U115" s="699"/>
      <c r="V115" s="699"/>
      <c r="W115" s="699"/>
      <c r="X115" s="706"/>
      <c r="Z115" s="927" t="s">
        <v>1135</v>
      </c>
      <c r="AA115" s="928"/>
      <c r="AB115" s="928"/>
      <c r="AC115" s="929"/>
      <c r="AD115" s="1" t="s">
        <v>985</v>
      </c>
    </row>
    <row r="116" spans="1:30" ht="16.5" customHeight="1">
      <c r="A116" s="812"/>
      <c r="B116" s="476"/>
      <c r="C116" s="785" t="s">
        <v>679</v>
      </c>
      <c r="D116" s="490"/>
      <c r="E116" s="490"/>
      <c r="F116" s="490"/>
      <c r="G116" s="490"/>
      <c r="H116" s="490"/>
      <c r="I116" s="490"/>
      <c r="J116" s="490"/>
      <c r="K116" s="490"/>
      <c r="L116" s="490"/>
      <c r="M116" s="490"/>
      <c r="N116" s="490"/>
      <c r="O116" s="490"/>
      <c r="P116" s="490"/>
      <c r="Q116" s="490"/>
      <c r="R116" s="490"/>
      <c r="S116" s="490"/>
      <c r="T116" s="490"/>
      <c r="U116" s="490"/>
      <c r="V116" s="490"/>
      <c r="W116" s="490"/>
      <c r="X116" s="707"/>
      <c r="Z116" s="930"/>
      <c r="AA116" s="931"/>
      <c r="AB116" s="931"/>
      <c r="AC116" s="932"/>
    </row>
    <row r="117" spans="1:30" ht="16.5" customHeight="1">
      <c r="A117" s="812"/>
      <c r="B117" s="476"/>
      <c r="C117" s="785" t="s">
        <v>1153</v>
      </c>
      <c r="D117" s="490"/>
      <c r="E117" s="490"/>
      <c r="F117" s="490"/>
      <c r="G117" s="490"/>
      <c r="H117" s="490"/>
      <c r="I117" s="490"/>
      <c r="J117" s="490"/>
      <c r="K117" s="490"/>
      <c r="L117" s="490"/>
      <c r="M117" s="490"/>
      <c r="N117" s="490"/>
      <c r="O117" s="490"/>
      <c r="P117" s="490"/>
      <c r="Q117" s="490"/>
      <c r="R117" s="490"/>
      <c r="S117" s="490"/>
      <c r="T117" s="490"/>
      <c r="U117" s="490"/>
      <c r="V117" s="490"/>
      <c r="W117" s="490"/>
      <c r="X117" s="707"/>
    </row>
    <row r="118" spans="1:30" ht="16.5" customHeight="1">
      <c r="A118" s="805"/>
      <c r="B118" s="873"/>
      <c r="C118" s="837" t="s">
        <v>1562</v>
      </c>
      <c r="D118" s="702"/>
      <c r="E118" s="702"/>
      <c r="F118" s="702"/>
      <c r="G118" s="702"/>
      <c r="H118" s="702"/>
      <c r="I118" s="702"/>
      <c r="J118" s="702"/>
      <c r="K118" s="702"/>
      <c r="L118" s="702"/>
      <c r="M118" s="702"/>
      <c r="N118" s="702"/>
      <c r="O118" s="702"/>
      <c r="P118" s="702"/>
      <c r="Q118" s="702"/>
      <c r="R118" s="702"/>
      <c r="S118" s="702"/>
      <c r="T118" s="702"/>
      <c r="U118" s="702"/>
      <c r="V118" s="702"/>
      <c r="W118" s="702"/>
      <c r="X118" s="708"/>
    </row>
    <row r="119" spans="1:30" ht="16.5" customHeight="1">
      <c r="A119" s="4"/>
      <c r="B119" s="4"/>
      <c r="C119" s="5"/>
      <c r="D119" s="5"/>
      <c r="E119" s="5"/>
      <c r="F119" s="5"/>
      <c r="G119" s="5"/>
      <c r="H119" s="5"/>
      <c r="I119" s="5"/>
      <c r="J119" s="5"/>
      <c r="K119" s="5"/>
      <c r="L119" s="5"/>
      <c r="M119" s="5"/>
      <c r="N119" s="5"/>
      <c r="O119" s="5"/>
      <c r="P119" s="5"/>
      <c r="Q119" s="5"/>
      <c r="R119" s="5"/>
      <c r="S119" s="5"/>
      <c r="T119" s="5"/>
      <c r="U119" s="5"/>
      <c r="V119" s="5"/>
      <c r="W119" s="5"/>
      <c r="X119" s="5"/>
    </row>
    <row r="120" spans="1:30" ht="16.5" customHeight="1">
      <c r="A120" s="718" t="s">
        <v>490</v>
      </c>
      <c r="B120" s="719"/>
      <c r="C120" s="719"/>
      <c r="D120" s="719"/>
      <c r="E120" s="719"/>
      <c r="F120" s="719"/>
      <c r="G120" s="719"/>
      <c r="H120" s="719"/>
      <c r="I120" s="719" t="s">
        <v>390</v>
      </c>
      <c r="J120" s="719"/>
      <c r="K120" s="719"/>
      <c r="L120" s="719"/>
      <c r="M120" s="719"/>
      <c r="N120" s="719"/>
      <c r="O120" s="719"/>
      <c r="P120" s="719"/>
      <c r="Q120" s="719" t="s">
        <v>1653</v>
      </c>
      <c r="R120" s="719"/>
      <c r="S120" s="719"/>
      <c r="T120" s="719"/>
      <c r="U120" s="719"/>
      <c r="V120" s="719"/>
      <c r="W120" s="719"/>
      <c r="X120" s="720"/>
    </row>
    <row r="121" spans="1:30" ht="16.5" customHeight="1">
      <c r="A121" s="721" t="s">
        <v>394</v>
      </c>
      <c r="B121" s="709"/>
      <c r="C121" s="709"/>
      <c r="D121" s="709"/>
      <c r="E121" s="709"/>
      <c r="F121" s="709"/>
      <c r="G121" s="709"/>
      <c r="H121" s="709"/>
      <c r="I121" s="709" t="s">
        <v>394</v>
      </c>
      <c r="J121" s="709"/>
      <c r="K121" s="709"/>
      <c r="L121" s="709"/>
      <c r="M121" s="709"/>
      <c r="N121" s="709"/>
      <c r="O121" s="709"/>
      <c r="P121" s="709"/>
      <c r="Q121" s="709" t="s">
        <v>394</v>
      </c>
      <c r="R121" s="709"/>
      <c r="S121" s="709"/>
      <c r="T121" s="709"/>
      <c r="U121" s="709"/>
      <c r="V121" s="709"/>
      <c r="W121" s="709"/>
      <c r="X121" s="724"/>
    </row>
    <row r="122" spans="1:30" ht="16.5" customHeight="1">
      <c r="A122" s="721"/>
      <c r="B122" s="709"/>
      <c r="C122" s="709"/>
      <c r="D122" s="709"/>
      <c r="E122" s="709"/>
      <c r="F122" s="709"/>
      <c r="G122" s="709"/>
      <c r="H122" s="709"/>
      <c r="I122" s="709"/>
      <c r="J122" s="709"/>
      <c r="K122" s="709"/>
      <c r="L122" s="709"/>
      <c r="M122" s="709"/>
      <c r="N122" s="709"/>
      <c r="O122" s="709"/>
      <c r="P122" s="709"/>
      <c r="Q122" s="709"/>
      <c r="R122" s="709"/>
      <c r="S122" s="709"/>
      <c r="T122" s="709"/>
      <c r="U122" s="709"/>
      <c r="V122" s="709"/>
      <c r="W122" s="709"/>
      <c r="X122" s="724"/>
    </row>
    <row r="123" spans="1:30" ht="16.5" customHeight="1">
      <c r="A123" s="721"/>
      <c r="B123" s="709"/>
      <c r="C123" s="709"/>
      <c r="D123" s="709"/>
      <c r="E123" s="709"/>
      <c r="F123" s="709"/>
      <c r="G123" s="709"/>
      <c r="H123" s="709"/>
      <c r="I123" s="709"/>
      <c r="J123" s="709"/>
      <c r="K123" s="709"/>
      <c r="L123" s="709"/>
      <c r="M123" s="709"/>
      <c r="N123" s="709"/>
      <c r="O123" s="709"/>
      <c r="P123" s="709"/>
      <c r="Q123" s="709"/>
      <c r="R123" s="709"/>
      <c r="S123" s="709"/>
      <c r="T123" s="709"/>
      <c r="U123" s="709"/>
      <c r="V123" s="709"/>
      <c r="W123" s="709"/>
      <c r="X123" s="724"/>
    </row>
    <row r="124" spans="1:30" ht="16.5" customHeight="1">
      <c r="A124" s="721"/>
      <c r="B124" s="709"/>
      <c r="C124" s="709"/>
      <c r="D124" s="709"/>
      <c r="E124" s="709"/>
      <c r="F124" s="709"/>
      <c r="G124" s="709"/>
      <c r="H124" s="709"/>
      <c r="I124" s="709"/>
      <c r="J124" s="709"/>
      <c r="K124" s="709"/>
      <c r="L124" s="709"/>
      <c r="M124" s="709"/>
      <c r="N124" s="709"/>
      <c r="O124" s="709"/>
      <c r="P124" s="709"/>
      <c r="Q124" s="709"/>
      <c r="R124" s="709"/>
      <c r="S124" s="709"/>
      <c r="T124" s="709"/>
      <c r="U124" s="709"/>
      <c r="V124" s="709"/>
      <c r="W124" s="709"/>
      <c r="X124" s="724"/>
    </row>
    <row r="125" spans="1:30" ht="16.5" customHeight="1">
      <c r="A125" s="721"/>
      <c r="B125" s="709"/>
      <c r="C125" s="709"/>
      <c r="D125" s="709"/>
      <c r="E125" s="709"/>
      <c r="F125" s="709"/>
      <c r="G125" s="709"/>
      <c r="H125" s="709"/>
      <c r="I125" s="709"/>
      <c r="J125" s="709"/>
      <c r="K125" s="709"/>
      <c r="L125" s="709"/>
      <c r="M125" s="709"/>
      <c r="N125" s="709"/>
      <c r="O125" s="709"/>
      <c r="P125" s="709"/>
      <c r="Q125" s="709"/>
      <c r="R125" s="709"/>
      <c r="S125" s="709"/>
      <c r="T125" s="709"/>
      <c r="U125" s="709"/>
      <c r="V125" s="709"/>
      <c r="W125" s="709"/>
      <c r="X125" s="724"/>
    </row>
    <row r="126" spans="1:30" ht="16.5" customHeight="1">
      <c r="A126" s="721"/>
      <c r="B126" s="709"/>
      <c r="C126" s="709"/>
      <c r="D126" s="709"/>
      <c r="E126" s="709"/>
      <c r="F126" s="709"/>
      <c r="G126" s="709"/>
      <c r="H126" s="709"/>
      <c r="I126" s="709"/>
      <c r="J126" s="709"/>
      <c r="K126" s="709"/>
      <c r="L126" s="709"/>
      <c r="M126" s="709"/>
      <c r="N126" s="709"/>
      <c r="O126" s="709"/>
      <c r="P126" s="709"/>
      <c r="Q126" s="709"/>
      <c r="R126" s="709"/>
      <c r="S126" s="709"/>
      <c r="T126" s="709"/>
      <c r="U126" s="709"/>
      <c r="V126" s="709"/>
      <c r="W126" s="709"/>
      <c r="X126" s="724"/>
    </row>
    <row r="127" spans="1:30" ht="16.5" customHeight="1">
      <c r="A127" s="721"/>
      <c r="B127" s="709"/>
      <c r="C127" s="709"/>
      <c r="D127" s="709"/>
      <c r="E127" s="709"/>
      <c r="F127" s="709"/>
      <c r="G127" s="709"/>
      <c r="H127" s="709"/>
      <c r="I127" s="709"/>
      <c r="J127" s="709"/>
      <c r="K127" s="709"/>
      <c r="L127" s="709"/>
      <c r="M127" s="709"/>
      <c r="N127" s="709"/>
      <c r="O127" s="709"/>
      <c r="P127" s="709"/>
      <c r="Q127" s="709"/>
      <c r="R127" s="709"/>
      <c r="S127" s="709"/>
      <c r="T127" s="709"/>
      <c r="U127" s="709"/>
      <c r="V127" s="709"/>
      <c r="W127" s="709"/>
      <c r="X127" s="724"/>
    </row>
    <row r="128" spans="1:30" ht="16.5" customHeight="1">
      <c r="A128" s="721"/>
      <c r="B128" s="709"/>
      <c r="C128" s="709"/>
      <c r="D128" s="709"/>
      <c r="E128" s="709"/>
      <c r="F128" s="709"/>
      <c r="G128" s="709"/>
      <c r="H128" s="709"/>
      <c r="I128" s="558" t="s">
        <v>487</v>
      </c>
      <c r="J128" s="704"/>
      <c r="K128" s="699" t="s">
        <v>1830</v>
      </c>
      <c r="L128" s="699"/>
      <c r="M128" s="699"/>
      <c r="N128" s="699"/>
      <c r="O128" s="699"/>
      <c r="P128" s="700"/>
      <c r="Q128" s="558" t="s">
        <v>487</v>
      </c>
      <c r="R128" s="704"/>
      <c r="S128" s="699"/>
      <c r="T128" s="699"/>
      <c r="U128" s="699"/>
      <c r="V128" s="699"/>
      <c r="W128" s="699"/>
      <c r="X128" s="706"/>
    </row>
    <row r="129" spans="1:30" ht="16.5" customHeight="1">
      <c r="A129" s="721"/>
      <c r="B129" s="709"/>
      <c r="C129" s="709"/>
      <c r="D129" s="709"/>
      <c r="E129" s="709"/>
      <c r="F129" s="709"/>
      <c r="G129" s="709"/>
      <c r="H129" s="709"/>
      <c r="I129" s="550"/>
      <c r="J129" s="541"/>
      <c r="K129" s="490"/>
      <c r="L129" s="490"/>
      <c r="M129" s="490"/>
      <c r="N129" s="490"/>
      <c r="O129" s="490"/>
      <c r="P129" s="701"/>
      <c r="Q129" s="550"/>
      <c r="R129" s="541"/>
      <c r="S129" s="490"/>
      <c r="T129" s="490"/>
      <c r="U129" s="490"/>
      <c r="V129" s="490"/>
      <c r="W129" s="490"/>
      <c r="X129" s="707"/>
    </row>
    <row r="130" spans="1:30" ht="16.5" customHeight="1">
      <c r="A130" s="722"/>
      <c r="B130" s="723"/>
      <c r="C130" s="723"/>
      <c r="D130" s="723"/>
      <c r="E130" s="723"/>
      <c r="F130" s="723"/>
      <c r="G130" s="723"/>
      <c r="H130" s="723"/>
      <c r="I130" s="671"/>
      <c r="J130" s="705"/>
      <c r="K130" s="702"/>
      <c r="L130" s="702"/>
      <c r="M130" s="702"/>
      <c r="N130" s="702"/>
      <c r="O130" s="702"/>
      <c r="P130" s="703"/>
      <c r="Q130" s="671"/>
      <c r="R130" s="705"/>
      <c r="S130" s="702"/>
      <c r="T130" s="702"/>
      <c r="U130" s="702"/>
      <c r="V130" s="702"/>
      <c r="W130" s="702"/>
      <c r="X130" s="708"/>
    </row>
    <row r="131" spans="1:30" ht="16.5" customHeight="1">
      <c r="A131" s="7"/>
      <c r="B131" s="7"/>
      <c r="C131" s="7"/>
      <c r="D131" s="7"/>
      <c r="E131" s="7"/>
      <c r="F131" s="7"/>
      <c r="G131" s="7"/>
      <c r="H131" s="7"/>
      <c r="I131" s="4"/>
      <c r="J131" s="4"/>
      <c r="K131" s="5"/>
      <c r="L131" s="5"/>
      <c r="M131" s="5"/>
      <c r="N131" s="5"/>
      <c r="O131" s="5"/>
      <c r="P131" s="5"/>
      <c r="Q131" s="4"/>
      <c r="R131" s="4"/>
      <c r="S131" s="5"/>
      <c r="T131" s="5"/>
      <c r="U131" s="5"/>
      <c r="V131" s="5"/>
      <c r="W131" s="5"/>
      <c r="X131" s="5"/>
    </row>
    <row r="132" spans="1:30" ht="16.5" customHeight="1">
      <c r="A132" s="7"/>
      <c r="B132" s="7"/>
      <c r="C132" s="7"/>
      <c r="D132" s="7"/>
      <c r="E132" s="7"/>
      <c r="F132" s="7"/>
      <c r="G132" s="7"/>
      <c r="H132" s="7"/>
      <c r="I132" s="4"/>
      <c r="J132" s="4"/>
      <c r="K132" s="5"/>
      <c r="L132" s="5"/>
      <c r="M132" s="5"/>
      <c r="N132" s="5"/>
      <c r="O132" s="5"/>
      <c r="P132" s="5"/>
      <c r="Q132" s="4"/>
      <c r="R132" s="4"/>
      <c r="S132" s="5"/>
      <c r="T132" s="5"/>
      <c r="U132" s="5"/>
      <c r="V132" s="5"/>
      <c r="W132" s="5"/>
      <c r="X132" s="5"/>
    </row>
    <row r="133" spans="1:30" ht="16.5" customHeight="1">
      <c r="A133" s="652" t="s">
        <v>1123</v>
      </c>
      <c r="B133" s="652"/>
      <c r="C133" s="652"/>
      <c r="D133" s="652"/>
      <c r="E133" s="652"/>
      <c r="F133" s="652"/>
      <c r="G133" s="652"/>
      <c r="H133" s="652"/>
      <c r="I133" s="652"/>
      <c r="J133" s="652"/>
      <c r="K133" s="652"/>
      <c r="L133" s="652"/>
      <c r="M133" s="652"/>
      <c r="N133" s="652"/>
      <c r="O133" s="652"/>
      <c r="P133" s="652"/>
      <c r="Q133" s="652"/>
      <c r="R133" s="652"/>
      <c r="S133" s="652"/>
      <c r="T133" s="652"/>
      <c r="U133" s="652"/>
      <c r="V133" s="652"/>
      <c r="W133" s="652"/>
      <c r="X133" s="652"/>
    </row>
    <row r="134" spans="1:30" ht="16.5" customHeight="1">
      <c r="A134" s="527"/>
      <c r="B134" s="527"/>
      <c r="C134" s="527"/>
      <c r="D134" s="2"/>
      <c r="E134" s="2"/>
      <c r="F134" s="2"/>
      <c r="G134" s="2"/>
      <c r="H134" s="527"/>
      <c r="I134" s="527"/>
      <c r="J134" s="2"/>
      <c r="K134" s="2"/>
      <c r="L134" s="2"/>
      <c r="M134" s="2"/>
      <c r="N134" s="2"/>
      <c r="O134" s="2"/>
      <c r="P134" s="2"/>
      <c r="Q134" s="2"/>
      <c r="R134" s="2"/>
      <c r="S134" s="2"/>
      <c r="T134" s="2"/>
      <c r="U134" s="2"/>
      <c r="V134" s="2"/>
      <c r="W134" s="3"/>
      <c r="X134" s="3"/>
    </row>
    <row r="135" spans="1:30" ht="16.5" customHeight="1">
      <c r="A135" s="718" t="s">
        <v>350</v>
      </c>
      <c r="B135" s="719"/>
      <c r="C135" s="719"/>
      <c r="D135" s="719"/>
      <c r="E135" s="719"/>
      <c r="F135" s="719"/>
      <c r="G135" s="719" t="s">
        <v>465</v>
      </c>
      <c r="H135" s="719"/>
      <c r="I135" s="719"/>
      <c r="J135" s="719"/>
      <c r="K135" s="719"/>
      <c r="L135" s="719"/>
      <c r="M135" s="719"/>
      <c r="N135" s="719"/>
      <c r="O135" s="719"/>
      <c r="P135" s="719"/>
      <c r="Q135" s="719"/>
      <c r="R135" s="719"/>
      <c r="S135" s="719"/>
      <c r="T135" s="719"/>
      <c r="U135" s="719"/>
      <c r="V135" s="719"/>
      <c r="W135" s="719"/>
      <c r="X135" s="720"/>
    </row>
    <row r="136" spans="1:30" ht="16.5" customHeight="1">
      <c r="A136" s="812" t="s">
        <v>491</v>
      </c>
      <c r="B136" s="803"/>
      <c r="C136" s="803" t="s">
        <v>791</v>
      </c>
      <c r="D136" s="803"/>
      <c r="E136" s="803"/>
      <c r="F136" s="803"/>
      <c r="G136" s="804" t="s">
        <v>1563</v>
      </c>
      <c r="H136" s="804"/>
      <c r="I136" s="804"/>
      <c r="J136" s="804"/>
      <c r="K136" s="804"/>
      <c r="L136" s="804"/>
      <c r="M136" s="804"/>
      <c r="N136" s="804"/>
      <c r="O136" s="804"/>
      <c r="P136" s="804"/>
      <c r="Q136" s="804"/>
      <c r="R136" s="804"/>
      <c r="S136" s="804"/>
      <c r="T136" s="804"/>
      <c r="U136" s="804"/>
      <c r="V136" s="804"/>
      <c r="W136" s="804"/>
      <c r="X136" s="813"/>
      <c r="Z136" s="490" t="s">
        <v>134</v>
      </c>
      <c r="AA136" s="490"/>
      <c r="AB136" s="490"/>
      <c r="AD136" s="1" t="s">
        <v>993</v>
      </c>
    </row>
    <row r="137" spans="1:30" ht="16.5" customHeight="1">
      <c r="A137" s="805"/>
      <c r="B137" s="806"/>
      <c r="C137" s="806"/>
      <c r="D137" s="806"/>
      <c r="E137" s="806"/>
      <c r="F137" s="806"/>
      <c r="G137" s="807"/>
      <c r="H137" s="807"/>
      <c r="I137" s="807"/>
      <c r="J137" s="807"/>
      <c r="K137" s="807"/>
      <c r="L137" s="807"/>
      <c r="M137" s="807"/>
      <c r="N137" s="807"/>
      <c r="O137" s="807"/>
      <c r="P137" s="807"/>
      <c r="Q137" s="807"/>
      <c r="R137" s="807"/>
      <c r="S137" s="807"/>
      <c r="T137" s="807"/>
      <c r="U137" s="807"/>
      <c r="V137" s="807"/>
      <c r="W137" s="807"/>
      <c r="X137" s="808"/>
      <c r="Z137" s="490"/>
      <c r="AA137" s="490"/>
      <c r="AB137" s="490"/>
    </row>
    <row r="138" spans="1:30" ht="16.5" customHeight="1">
      <c r="A138" s="4"/>
      <c r="B138" s="4"/>
      <c r="C138" s="5"/>
      <c r="D138" s="5"/>
      <c r="E138" s="5"/>
      <c r="F138" s="5"/>
      <c r="G138" s="5"/>
      <c r="H138" s="5"/>
      <c r="I138" s="5"/>
      <c r="J138" s="5"/>
      <c r="K138" s="5"/>
      <c r="L138" s="5"/>
      <c r="M138" s="5"/>
      <c r="N138" s="5"/>
      <c r="O138" s="5"/>
      <c r="P138" s="5"/>
      <c r="Q138" s="5"/>
      <c r="R138" s="5"/>
      <c r="S138" s="5"/>
      <c r="T138" s="5"/>
      <c r="U138" s="5"/>
      <c r="V138" s="5"/>
      <c r="W138" s="5"/>
      <c r="X138" s="5"/>
      <c r="Z138" s="490"/>
      <c r="AA138" s="490"/>
      <c r="AB138" s="490"/>
    </row>
    <row r="139" spans="1:30" ht="16.5" customHeight="1">
      <c r="A139" s="718" t="s">
        <v>490</v>
      </c>
      <c r="B139" s="719"/>
      <c r="C139" s="719"/>
      <c r="D139" s="719"/>
      <c r="E139" s="719"/>
      <c r="F139" s="719"/>
      <c r="G139" s="719"/>
      <c r="H139" s="719"/>
      <c r="I139" s="719" t="s">
        <v>390</v>
      </c>
      <c r="J139" s="719"/>
      <c r="K139" s="719"/>
      <c r="L139" s="719"/>
      <c r="M139" s="719"/>
      <c r="N139" s="719"/>
      <c r="O139" s="719"/>
      <c r="P139" s="719"/>
      <c r="Q139" s="719" t="s">
        <v>1653</v>
      </c>
      <c r="R139" s="719"/>
      <c r="S139" s="719"/>
      <c r="T139" s="719"/>
      <c r="U139" s="719"/>
      <c r="V139" s="719"/>
      <c r="W139" s="719"/>
      <c r="X139" s="720"/>
    </row>
    <row r="140" spans="1:30" ht="16.5" customHeight="1">
      <c r="A140" s="721" t="s">
        <v>394</v>
      </c>
      <c r="B140" s="709"/>
      <c r="C140" s="709"/>
      <c r="D140" s="709"/>
      <c r="E140" s="709"/>
      <c r="F140" s="709"/>
      <c r="G140" s="709"/>
      <c r="H140" s="709"/>
      <c r="I140" s="709" t="s">
        <v>394</v>
      </c>
      <c r="J140" s="709"/>
      <c r="K140" s="709"/>
      <c r="L140" s="709"/>
      <c r="M140" s="709"/>
      <c r="N140" s="709"/>
      <c r="O140" s="709"/>
      <c r="P140" s="709"/>
      <c r="Q140" s="709" t="s">
        <v>394</v>
      </c>
      <c r="R140" s="709"/>
      <c r="S140" s="709"/>
      <c r="T140" s="709"/>
      <c r="U140" s="709"/>
      <c r="V140" s="709"/>
      <c r="W140" s="709"/>
      <c r="X140" s="724"/>
    </row>
    <row r="141" spans="1:30" ht="16.5" customHeight="1">
      <c r="A141" s="721"/>
      <c r="B141" s="709"/>
      <c r="C141" s="709"/>
      <c r="D141" s="709"/>
      <c r="E141" s="709"/>
      <c r="F141" s="709"/>
      <c r="G141" s="709"/>
      <c r="H141" s="709"/>
      <c r="I141" s="709"/>
      <c r="J141" s="709"/>
      <c r="K141" s="709"/>
      <c r="L141" s="709"/>
      <c r="M141" s="709"/>
      <c r="N141" s="709"/>
      <c r="O141" s="709"/>
      <c r="P141" s="709"/>
      <c r="Q141" s="709"/>
      <c r="R141" s="709"/>
      <c r="S141" s="709"/>
      <c r="T141" s="709"/>
      <c r="U141" s="709"/>
      <c r="V141" s="709"/>
      <c r="W141" s="709"/>
      <c r="X141" s="724"/>
    </row>
    <row r="142" spans="1:30" ht="16.5" customHeight="1">
      <c r="A142" s="721"/>
      <c r="B142" s="709"/>
      <c r="C142" s="709"/>
      <c r="D142" s="709"/>
      <c r="E142" s="709"/>
      <c r="F142" s="709"/>
      <c r="G142" s="709"/>
      <c r="H142" s="709"/>
      <c r="I142" s="709"/>
      <c r="J142" s="709"/>
      <c r="K142" s="709"/>
      <c r="L142" s="709"/>
      <c r="M142" s="709"/>
      <c r="N142" s="709"/>
      <c r="O142" s="709"/>
      <c r="P142" s="709"/>
      <c r="Q142" s="709"/>
      <c r="R142" s="709"/>
      <c r="S142" s="709"/>
      <c r="T142" s="709"/>
      <c r="U142" s="709"/>
      <c r="V142" s="709"/>
      <c r="W142" s="709"/>
      <c r="X142" s="724"/>
    </row>
    <row r="143" spans="1:30" ht="16.5" customHeight="1">
      <c r="A143" s="721"/>
      <c r="B143" s="709"/>
      <c r="C143" s="709"/>
      <c r="D143" s="709"/>
      <c r="E143" s="709"/>
      <c r="F143" s="709"/>
      <c r="G143" s="709"/>
      <c r="H143" s="709"/>
      <c r="I143" s="709"/>
      <c r="J143" s="709"/>
      <c r="K143" s="709"/>
      <c r="L143" s="709"/>
      <c r="M143" s="709"/>
      <c r="N143" s="709"/>
      <c r="O143" s="709"/>
      <c r="P143" s="709"/>
      <c r="Q143" s="709"/>
      <c r="R143" s="709"/>
      <c r="S143" s="709"/>
      <c r="T143" s="709"/>
      <c r="U143" s="709"/>
      <c r="V143" s="709"/>
      <c r="W143" s="709"/>
      <c r="X143" s="724"/>
    </row>
    <row r="144" spans="1:30" ht="16.5" customHeight="1">
      <c r="A144" s="721"/>
      <c r="B144" s="709"/>
      <c r="C144" s="709"/>
      <c r="D144" s="709"/>
      <c r="E144" s="709"/>
      <c r="F144" s="709"/>
      <c r="G144" s="709"/>
      <c r="H144" s="709"/>
      <c r="I144" s="709"/>
      <c r="J144" s="709"/>
      <c r="K144" s="709"/>
      <c r="L144" s="709"/>
      <c r="M144" s="709"/>
      <c r="N144" s="709"/>
      <c r="O144" s="709"/>
      <c r="P144" s="709"/>
      <c r="Q144" s="709"/>
      <c r="R144" s="709"/>
      <c r="S144" s="709"/>
      <c r="T144" s="709"/>
      <c r="U144" s="709"/>
      <c r="V144" s="709"/>
      <c r="W144" s="709"/>
      <c r="X144" s="724"/>
    </row>
    <row r="145" spans="1:30" ht="16.5" customHeight="1">
      <c r="A145" s="721"/>
      <c r="B145" s="709"/>
      <c r="C145" s="709"/>
      <c r="D145" s="709"/>
      <c r="E145" s="709"/>
      <c r="F145" s="709"/>
      <c r="G145" s="709"/>
      <c r="H145" s="709"/>
      <c r="I145" s="709"/>
      <c r="J145" s="709"/>
      <c r="K145" s="709"/>
      <c r="L145" s="709"/>
      <c r="M145" s="709"/>
      <c r="N145" s="709"/>
      <c r="O145" s="709"/>
      <c r="P145" s="709"/>
      <c r="Q145" s="709"/>
      <c r="R145" s="709"/>
      <c r="S145" s="709"/>
      <c r="T145" s="709"/>
      <c r="U145" s="709"/>
      <c r="V145" s="709"/>
      <c r="W145" s="709"/>
      <c r="X145" s="724"/>
    </row>
    <row r="146" spans="1:30" ht="16.5" customHeight="1">
      <c r="A146" s="721"/>
      <c r="B146" s="709"/>
      <c r="C146" s="709"/>
      <c r="D146" s="709"/>
      <c r="E146" s="709"/>
      <c r="F146" s="709"/>
      <c r="G146" s="709"/>
      <c r="H146" s="709"/>
      <c r="I146" s="709"/>
      <c r="J146" s="709"/>
      <c r="K146" s="709"/>
      <c r="L146" s="709"/>
      <c r="M146" s="709"/>
      <c r="N146" s="709"/>
      <c r="O146" s="709"/>
      <c r="P146" s="709"/>
      <c r="Q146" s="709"/>
      <c r="R146" s="709"/>
      <c r="S146" s="709"/>
      <c r="T146" s="709"/>
      <c r="U146" s="709"/>
      <c r="V146" s="709"/>
      <c r="W146" s="709"/>
      <c r="X146" s="724"/>
    </row>
    <row r="147" spans="1:30" ht="16.5" customHeight="1">
      <c r="A147" s="721"/>
      <c r="B147" s="709"/>
      <c r="C147" s="709"/>
      <c r="D147" s="709"/>
      <c r="E147" s="709"/>
      <c r="F147" s="709"/>
      <c r="G147" s="709"/>
      <c r="H147" s="709"/>
      <c r="I147" s="709"/>
      <c r="J147" s="709"/>
      <c r="K147" s="709"/>
      <c r="L147" s="709"/>
      <c r="M147" s="709"/>
      <c r="N147" s="709"/>
      <c r="O147" s="709"/>
      <c r="P147" s="709"/>
      <c r="Q147" s="709"/>
      <c r="R147" s="709"/>
      <c r="S147" s="709"/>
      <c r="T147" s="709"/>
      <c r="U147" s="709"/>
      <c r="V147" s="709"/>
      <c r="W147" s="709"/>
      <c r="X147" s="724"/>
    </row>
    <row r="148" spans="1:30" ht="16.5" customHeight="1">
      <c r="A148" s="721"/>
      <c r="B148" s="709"/>
      <c r="C148" s="709"/>
      <c r="D148" s="709"/>
      <c r="E148" s="709"/>
      <c r="F148" s="709"/>
      <c r="G148" s="709"/>
      <c r="H148" s="709"/>
      <c r="I148" s="558" t="s">
        <v>487</v>
      </c>
      <c r="J148" s="704"/>
      <c r="K148" s="699" t="s">
        <v>1564</v>
      </c>
      <c r="L148" s="699"/>
      <c r="M148" s="699"/>
      <c r="N148" s="699"/>
      <c r="O148" s="699"/>
      <c r="P148" s="700"/>
      <c r="Q148" s="558" t="s">
        <v>487</v>
      </c>
      <c r="R148" s="704"/>
      <c r="S148" s="699"/>
      <c r="T148" s="699"/>
      <c r="U148" s="699"/>
      <c r="V148" s="699"/>
      <c r="W148" s="699"/>
      <c r="X148" s="706"/>
    </row>
    <row r="149" spans="1:30" ht="16.5" customHeight="1">
      <c r="A149" s="721"/>
      <c r="B149" s="709"/>
      <c r="C149" s="709"/>
      <c r="D149" s="709"/>
      <c r="E149" s="709"/>
      <c r="F149" s="709"/>
      <c r="G149" s="709"/>
      <c r="H149" s="709"/>
      <c r="I149" s="550"/>
      <c r="J149" s="541"/>
      <c r="K149" s="490"/>
      <c r="L149" s="490"/>
      <c r="M149" s="490"/>
      <c r="N149" s="490"/>
      <c r="O149" s="490"/>
      <c r="P149" s="701"/>
      <c r="Q149" s="550"/>
      <c r="R149" s="541"/>
      <c r="S149" s="490"/>
      <c r="T149" s="490"/>
      <c r="U149" s="490"/>
      <c r="V149" s="490"/>
      <c r="W149" s="490"/>
      <c r="X149" s="707"/>
    </row>
    <row r="150" spans="1:30" ht="16.5" customHeight="1">
      <c r="A150" s="722"/>
      <c r="B150" s="723"/>
      <c r="C150" s="723"/>
      <c r="D150" s="723"/>
      <c r="E150" s="723"/>
      <c r="F150" s="723"/>
      <c r="G150" s="723"/>
      <c r="H150" s="723"/>
      <c r="I150" s="671"/>
      <c r="J150" s="705"/>
      <c r="K150" s="702"/>
      <c r="L150" s="702"/>
      <c r="M150" s="702"/>
      <c r="N150" s="702"/>
      <c r="O150" s="702"/>
      <c r="P150" s="703"/>
      <c r="Q150" s="671"/>
      <c r="R150" s="705"/>
      <c r="S150" s="702"/>
      <c r="T150" s="702"/>
      <c r="U150" s="702"/>
      <c r="V150" s="702"/>
      <c r="W150" s="702"/>
      <c r="X150" s="708"/>
    </row>
    <row r="151" spans="1:30" ht="16.5" customHeight="1"/>
    <row r="152" spans="1:30" ht="16.5" customHeight="1">
      <c r="A152" s="718" t="s">
        <v>350</v>
      </c>
      <c r="B152" s="719"/>
      <c r="C152" s="719"/>
      <c r="D152" s="719"/>
      <c r="E152" s="719"/>
      <c r="F152" s="719"/>
      <c r="G152" s="719" t="s">
        <v>465</v>
      </c>
      <c r="H152" s="719"/>
      <c r="I152" s="719"/>
      <c r="J152" s="719"/>
      <c r="K152" s="719"/>
      <c r="L152" s="719"/>
      <c r="M152" s="719"/>
      <c r="N152" s="719"/>
      <c r="O152" s="719"/>
      <c r="P152" s="719"/>
      <c r="Q152" s="719"/>
      <c r="R152" s="719"/>
      <c r="S152" s="719"/>
      <c r="T152" s="719"/>
      <c r="U152" s="719"/>
      <c r="V152" s="719"/>
      <c r="W152" s="719"/>
      <c r="X152" s="720"/>
    </row>
    <row r="153" spans="1:30" ht="16.5" customHeight="1">
      <c r="A153" s="812" t="s">
        <v>491</v>
      </c>
      <c r="B153" s="803"/>
      <c r="C153" s="803" t="s">
        <v>947</v>
      </c>
      <c r="D153" s="803"/>
      <c r="E153" s="803"/>
      <c r="F153" s="803"/>
      <c r="G153" s="804" t="s">
        <v>119</v>
      </c>
      <c r="H153" s="804"/>
      <c r="I153" s="804"/>
      <c r="J153" s="804"/>
      <c r="K153" s="804"/>
      <c r="L153" s="804"/>
      <c r="M153" s="804"/>
      <c r="N153" s="804"/>
      <c r="O153" s="804"/>
      <c r="P153" s="804"/>
      <c r="Q153" s="804"/>
      <c r="R153" s="804"/>
      <c r="S153" s="804"/>
      <c r="T153" s="804"/>
      <c r="U153" s="804"/>
      <c r="V153" s="804"/>
      <c r="W153" s="804"/>
      <c r="X153" s="813"/>
      <c r="Z153" s="490" t="s">
        <v>1158</v>
      </c>
      <c r="AA153" s="490"/>
      <c r="AB153" s="490"/>
      <c r="AD153" s="1" t="s">
        <v>985</v>
      </c>
    </row>
    <row r="154" spans="1:30" ht="16.5" customHeight="1">
      <c r="A154" s="805"/>
      <c r="B154" s="806"/>
      <c r="C154" s="806"/>
      <c r="D154" s="806"/>
      <c r="E154" s="806"/>
      <c r="F154" s="806"/>
      <c r="G154" s="807"/>
      <c r="H154" s="807"/>
      <c r="I154" s="807"/>
      <c r="J154" s="807"/>
      <c r="K154" s="807"/>
      <c r="L154" s="807"/>
      <c r="M154" s="807"/>
      <c r="N154" s="807"/>
      <c r="O154" s="807"/>
      <c r="P154" s="807"/>
      <c r="Q154" s="807"/>
      <c r="R154" s="807"/>
      <c r="S154" s="807"/>
      <c r="T154" s="807"/>
      <c r="U154" s="807"/>
      <c r="V154" s="807"/>
      <c r="W154" s="807"/>
      <c r="X154" s="808"/>
      <c r="Z154" s="490"/>
      <c r="AA154" s="490"/>
      <c r="AB154" s="490"/>
    </row>
    <row r="155" spans="1:30" ht="16.5" customHeight="1">
      <c r="A155" s="4"/>
      <c r="B155" s="4"/>
      <c r="C155" s="5"/>
      <c r="D155" s="5"/>
      <c r="E155" s="5"/>
      <c r="F155" s="5"/>
      <c r="G155" s="5"/>
      <c r="H155" s="5"/>
      <c r="I155" s="5"/>
      <c r="J155" s="5"/>
      <c r="K155" s="5"/>
      <c r="L155" s="5"/>
      <c r="M155" s="5"/>
      <c r="N155" s="5"/>
      <c r="O155" s="5"/>
      <c r="P155" s="5"/>
      <c r="Q155" s="5"/>
      <c r="R155" s="5"/>
      <c r="S155" s="5"/>
      <c r="T155" s="5"/>
      <c r="U155" s="5"/>
      <c r="V155" s="5"/>
      <c r="W155" s="5"/>
      <c r="X155" s="5"/>
      <c r="Z155" s="1" t="s">
        <v>1035</v>
      </c>
    </row>
    <row r="156" spans="1:30" ht="16.5" customHeight="1">
      <c r="A156" s="718" t="s">
        <v>490</v>
      </c>
      <c r="B156" s="719"/>
      <c r="C156" s="719"/>
      <c r="D156" s="719"/>
      <c r="E156" s="719"/>
      <c r="F156" s="719"/>
      <c r="G156" s="719"/>
      <c r="H156" s="719"/>
      <c r="I156" s="719" t="s">
        <v>390</v>
      </c>
      <c r="J156" s="719"/>
      <c r="K156" s="719"/>
      <c r="L156" s="719"/>
      <c r="M156" s="719"/>
      <c r="N156" s="719"/>
      <c r="O156" s="719"/>
      <c r="P156" s="719"/>
      <c r="Q156" s="719" t="s">
        <v>1653</v>
      </c>
      <c r="R156" s="719"/>
      <c r="S156" s="719"/>
      <c r="T156" s="719"/>
      <c r="U156" s="719"/>
      <c r="V156" s="719"/>
      <c r="W156" s="719"/>
      <c r="X156" s="720"/>
    </row>
    <row r="157" spans="1:30" ht="16.5" customHeight="1">
      <c r="A157" s="721" t="s">
        <v>394</v>
      </c>
      <c r="B157" s="709"/>
      <c r="C157" s="709"/>
      <c r="D157" s="709"/>
      <c r="E157" s="709"/>
      <c r="F157" s="709"/>
      <c r="G157" s="709"/>
      <c r="H157" s="709"/>
      <c r="I157" s="709" t="s">
        <v>394</v>
      </c>
      <c r="J157" s="709"/>
      <c r="K157" s="709"/>
      <c r="L157" s="709"/>
      <c r="M157" s="709"/>
      <c r="N157" s="709"/>
      <c r="O157" s="709"/>
      <c r="P157" s="709"/>
      <c r="Q157" s="709" t="s">
        <v>394</v>
      </c>
      <c r="R157" s="709"/>
      <c r="S157" s="709"/>
      <c r="T157" s="709"/>
      <c r="U157" s="709"/>
      <c r="V157" s="709"/>
      <c r="W157" s="709"/>
      <c r="X157" s="724"/>
    </row>
    <row r="158" spans="1:30" ht="16.5" customHeight="1">
      <c r="A158" s="721"/>
      <c r="B158" s="709"/>
      <c r="C158" s="709"/>
      <c r="D158" s="709"/>
      <c r="E158" s="709"/>
      <c r="F158" s="709"/>
      <c r="G158" s="709"/>
      <c r="H158" s="709"/>
      <c r="I158" s="709"/>
      <c r="J158" s="709"/>
      <c r="K158" s="709"/>
      <c r="L158" s="709"/>
      <c r="M158" s="709"/>
      <c r="N158" s="709"/>
      <c r="O158" s="709"/>
      <c r="P158" s="709"/>
      <c r="Q158" s="709"/>
      <c r="R158" s="709"/>
      <c r="S158" s="709"/>
      <c r="T158" s="709"/>
      <c r="U158" s="709"/>
      <c r="V158" s="709"/>
      <c r="W158" s="709"/>
      <c r="X158" s="724"/>
    </row>
    <row r="159" spans="1:30" ht="16.5" customHeight="1">
      <c r="A159" s="721"/>
      <c r="B159" s="709"/>
      <c r="C159" s="709"/>
      <c r="D159" s="709"/>
      <c r="E159" s="709"/>
      <c r="F159" s="709"/>
      <c r="G159" s="709"/>
      <c r="H159" s="709"/>
      <c r="I159" s="709"/>
      <c r="J159" s="709"/>
      <c r="K159" s="709"/>
      <c r="L159" s="709"/>
      <c r="M159" s="709"/>
      <c r="N159" s="709"/>
      <c r="O159" s="709"/>
      <c r="P159" s="709"/>
      <c r="Q159" s="709"/>
      <c r="R159" s="709"/>
      <c r="S159" s="709"/>
      <c r="T159" s="709"/>
      <c r="U159" s="709"/>
      <c r="V159" s="709"/>
      <c r="W159" s="709"/>
      <c r="X159" s="724"/>
    </row>
    <row r="160" spans="1:30" ht="16.5" customHeight="1">
      <c r="A160" s="721"/>
      <c r="B160" s="709"/>
      <c r="C160" s="709"/>
      <c r="D160" s="709"/>
      <c r="E160" s="709"/>
      <c r="F160" s="709"/>
      <c r="G160" s="709"/>
      <c r="H160" s="709"/>
      <c r="I160" s="709"/>
      <c r="J160" s="709"/>
      <c r="K160" s="709"/>
      <c r="L160" s="709"/>
      <c r="M160" s="709"/>
      <c r="N160" s="709"/>
      <c r="O160" s="709"/>
      <c r="P160" s="709"/>
      <c r="Q160" s="709"/>
      <c r="R160" s="709"/>
      <c r="S160" s="709"/>
      <c r="T160" s="709"/>
      <c r="U160" s="709"/>
      <c r="V160" s="709"/>
      <c r="W160" s="709"/>
      <c r="X160" s="724"/>
    </row>
    <row r="161" spans="1:24" ht="16.5" customHeight="1">
      <c r="A161" s="721"/>
      <c r="B161" s="709"/>
      <c r="C161" s="709"/>
      <c r="D161" s="709"/>
      <c r="E161" s="709"/>
      <c r="F161" s="709"/>
      <c r="G161" s="709"/>
      <c r="H161" s="709"/>
      <c r="I161" s="709"/>
      <c r="J161" s="709"/>
      <c r="K161" s="709"/>
      <c r="L161" s="709"/>
      <c r="M161" s="709"/>
      <c r="N161" s="709"/>
      <c r="O161" s="709"/>
      <c r="P161" s="709"/>
      <c r="Q161" s="709"/>
      <c r="R161" s="709"/>
      <c r="S161" s="709"/>
      <c r="T161" s="709"/>
      <c r="U161" s="709"/>
      <c r="V161" s="709"/>
      <c r="W161" s="709"/>
      <c r="X161" s="724"/>
    </row>
    <row r="162" spans="1:24" ht="16.5" customHeight="1">
      <c r="A162" s="721"/>
      <c r="B162" s="709"/>
      <c r="C162" s="709"/>
      <c r="D162" s="709"/>
      <c r="E162" s="709"/>
      <c r="F162" s="709"/>
      <c r="G162" s="709"/>
      <c r="H162" s="709"/>
      <c r="I162" s="709"/>
      <c r="J162" s="709"/>
      <c r="K162" s="709"/>
      <c r="L162" s="709"/>
      <c r="M162" s="709"/>
      <c r="N162" s="709"/>
      <c r="O162" s="709"/>
      <c r="P162" s="709"/>
      <c r="Q162" s="709"/>
      <c r="R162" s="709"/>
      <c r="S162" s="709"/>
      <c r="T162" s="709"/>
      <c r="U162" s="709"/>
      <c r="V162" s="709"/>
      <c r="W162" s="709"/>
      <c r="X162" s="724"/>
    </row>
    <row r="163" spans="1:24" ht="16.5" customHeight="1">
      <c r="A163" s="721"/>
      <c r="B163" s="709"/>
      <c r="C163" s="709"/>
      <c r="D163" s="709"/>
      <c r="E163" s="709"/>
      <c r="F163" s="709"/>
      <c r="G163" s="709"/>
      <c r="H163" s="709"/>
      <c r="I163" s="709"/>
      <c r="J163" s="709"/>
      <c r="K163" s="709"/>
      <c r="L163" s="709"/>
      <c r="M163" s="709"/>
      <c r="N163" s="709"/>
      <c r="O163" s="709"/>
      <c r="P163" s="709"/>
      <c r="Q163" s="709"/>
      <c r="R163" s="709"/>
      <c r="S163" s="709"/>
      <c r="T163" s="709"/>
      <c r="U163" s="709"/>
      <c r="V163" s="709"/>
      <c r="W163" s="709"/>
      <c r="X163" s="724"/>
    </row>
    <row r="164" spans="1:24" ht="16.5" customHeight="1">
      <c r="A164" s="721"/>
      <c r="B164" s="709"/>
      <c r="C164" s="709"/>
      <c r="D164" s="709"/>
      <c r="E164" s="709"/>
      <c r="F164" s="709"/>
      <c r="G164" s="709"/>
      <c r="H164" s="709"/>
      <c r="I164" s="709"/>
      <c r="J164" s="709"/>
      <c r="K164" s="709"/>
      <c r="L164" s="709"/>
      <c r="M164" s="709"/>
      <c r="N164" s="709"/>
      <c r="O164" s="709"/>
      <c r="P164" s="709"/>
      <c r="Q164" s="709"/>
      <c r="R164" s="709"/>
      <c r="S164" s="709"/>
      <c r="T164" s="709"/>
      <c r="U164" s="709"/>
      <c r="V164" s="709"/>
      <c r="W164" s="709"/>
      <c r="X164" s="724"/>
    </row>
    <row r="165" spans="1:24" ht="16.5" customHeight="1">
      <c r="A165" s="721"/>
      <c r="B165" s="709"/>
      <c r="C165" s="709"/>
      <c r="D165" s="709"/>
      <c r="E165" s="709"/>
      <c r="F165" s="709"/>
      <c r="G165" s="709"/>
      <c r="H165" s="709"/>
      <c r="I165" s="558" t="s">
        <v>487</v>
      </c>
      <c r="J165" s="704"/>
      <c r="K165" s="699" t="s">
        <v>1565</v>
      </c>
      <c r="L165" s="699"/>
      <c r="M165" s="699"/>
      <c r="N165" s="699"/>
      <c r="O165" s="699"/>
      <c r="P165" s="700"/>
      <c r="Q165" s="558" t="s">
        <v>487</v>
      </c>
      <c r="R165" s="704"/>
      <c r="S165" s="699"/>
      <c r="T165" s="699"/>
      <c r="U165" s="699"/>
      <c r="V165" s="699"/>
      <c r="W165" s="699"/>
      <c r="X165" s="706"/>
    </row>
    <row r="166" spans="1:24" ht="16.5" customHeight="1">
      <c r="A166" s="721"/>
      <c r="B166" s="709"/>
      <c r="C166" s="709"/>
      <c r="D166" s="709"/>
      <c r="E166" s="709"/>
      <c r="F166" s="709"/>
      <c r="G166" s="709"/>
      <c r="H166" s="709"/>
      <c r="I166" s="550"/>
      <c r="J166" s="541"/>
      <c r="K166" s="490"/>
      <c r="L166" s="490"/>
      <c r="M166" s="490"/>
      <c r="N166" s="490"/>
      <c r="O166" s="490"/>
      <c r="P166" s="701"/>
      <c r="Q166" s="550"/>
      <c r="R166" s="541"/>
      <c r="S166" s="490"/>
      <c r="T166" s="490"/>
      <c r="U166" s="490"/>
      <c r="V166" s="490"/>
      <c r="W166" s="490"/>
      <c r="X166" s="707"/>
    </row>
    <row r="167" spans="1:24" ht="16.5" customHeight="1">
      <c r="A167" s="722"/>
      <c r="B167" s="723"/>
      <c r="C167" s="723"/>
      <c r="D167" s="723"/>
      <c r="E167" s="723"/>
      <c r="F167" s="723"/>
      <c r="G167" s="723"/>
      <c r="H167" s="723"/>
      <c r="I167" s="671"/>
      <c r="J167" s="705"/>
      <c r="K167" s="702"/>
      <c r="L167" s="702"/>
      <c r="M167" s="702"/>
      <c r="N167" s="702"/>
      <c r="O167" s="702"/>
      <c r="P167" s="703"/>
      <c r="Q167" s="671"/>
      <c r="R167" s="705"/>
      <c r="S167" s="702"/>
      <c r="T167" s="702"/>
      <c r="U167" s="702"/>
      <c r="V167" s="702"/>
      <c r="W167" s="702"/>
      <c r="X167" s="708"/>
    </row>
    <row r="168" spans="1:24" ht="16.5" customHeight="1"/>
    <row r="169" spans="1:24" ht="16.5" customHeight="1"/>
    <row r="170" spans="1:24" ht="16.5" customHeight="1"/>
    <row r="171" spans="1:24" ht="16.5" customHeight="1"/>
    <row r="172" spans="1:24" ht="16.5" customHeight="1"/>
    <row r="173" spans="1:24" ht="16.5" customHeight="1"/>
    <row r="174" spans="1:24" ht="16.5" customHeight="1"/>
    <row r="175" spans="1:24" ht="16.5" customHeight="1"/>
    <row r="176" spans="1:24" ht="16.5" customHeight="1"/>
    <row r="177" spans="1:30" ht="16.5" customHeight="1">
      <c r="A177" s="652" t="s">
        <v>1566</v>
      </c>
      <c r="B177" s="652"/>
      <c r="C177" s="652"/>
      <c r="D177" s="652"/>
      <c r="E177" s="652"/>
      <c r="F177" s="652"/>
      <c r="G177" s="652"/>
      <c r="H177" s="652"/>
      <c r="I177" s="652"/>
      <c r="J177" s="652"/>
      <c r="K177" s="652"/>
      <c r="L177" s="652"/>
      <c r="M177" s="652"/>
      <c r="N177" s="652"/>
      <c r="O177" s="652"/>
      <c r="P177" s="652"/>
      <c r="Q177" s="652"/>
      <c r="R177" s="652"/>
      <c r="S177" s="652"/>
      <c r="T177" s="652"/>
      <c r="U177" s="652"/>
      <c r="V177" s="652"/>
      <c r="W177" s="652"/>
      <c r="X177" s="652"/>
    </row>
    <row r="178" spans="1:30" ht="9.9499999999999993" customHeight="1">
      <c r="A178" s="527"/>
      <c r="B178" s="527"/>
      <c r="C178" s="527"/>
      <c r="D178" s="2"/>
      <c r="E178" s="2"/>
      <c r="F178" s="2"/>
      <c r="G178" s="2"/>
      <c r="H178" s="527"/>
      <c r="I178" s="527"/>
      <c r="J178" s="2"/>
      <c r="K178" s="2"/>
      <c r="L178" s="2"/>
      <c r="M178" s="2"/>
      <c r="N178" s="2"/>
      <c r="O178" s="2"/>
      <c r="P178" s="2"/>
      <c r="Q178" s="2"/>
      <c r="R178" s="2"/>
      <c r="S178" s="2"/>
      <c r="T178" s="2"/>
      <c r="U178" s="2"/>
      <c r="V178" s="2"/>
      <c r="W178" s="3"/>
      <c r="X178" s="3"/>
    </row>
    <row r="179" spans="1:30" ht="16.5" customHeight="1">
      <c r="A179" s="718" t="s">
        <v>350</v>
      </c>
      <c r="B179" s="719"/>
      <c r="C179" s="719" t="s">
        <v>465</v>
      </c>
      <c r="D179" s="719"/>
      <c r="E179" s="719"/>
      <c r="F179" s="719"/>
      <c r="G179" s="719"/>
      <c r="H179" s="719"/>
      <c r="I179" s="719"/>
      <c r="J179" s="719"/>
      <c r="K179" s="719"/>
      <c r="L179" s="719"/>
      <c r="M179" s="719"/>
      <c r="N179" s="719"/>
      <c r="O179" s="719"/>
      <c r="P179" s="719"/>
      <c r="Q179" s="719"/>
      <c r="R179" s="719"/>
      <c r="S179" s="719"/>
      <c r="T179" s="719"/>
      <c r="U179" s="719"/>
      <c r="V179" s="719"/>
      <c r="W179" s="719"/>
      <c r="X179" s="720"/>
    </row>
    <row r="180" spans="1:30" ht="16.5" customHeight="1">
      <c r="A180" s="812" t="s">
        <v>497</v>
      </c>
      <c r="B180" s="476"/>
      <c r="C180" s="863" t="s">
        <v>893</v>
      </c>
      <c r="D180" s="864"/>
      <c r="E180" s="864"/>
      <c r="F180" s="864"/>
      <c r="G180" s="864"/>
      <c r="H180" s="864"/>
      <c r="I180" s="864"/>
      <c r="J180" s="864"/>
      <c r="K180" s="864"/>
      <c r="L180" s="864"/>
      <c r="M180" s="864"/>
      <c r="N180" s="864"/>
      <c r="O180" s="864"/>
      <c r="P180" s="864"/>
      <c r="Q180" s="864"/>
      <c r="R180" s="864"/>
      <c r="S180" s="864"/>
      <c r="T180" s="864"/>
      <c r="U180" s="864"/>
      <c r="V180" s="864"/>
      <c r="W180" s="864"/>
      <c r="X180" s="865"/>
    </row>
    <row r="181" spans="1:30" ht="16.5" customHeight="1">
      <c r="A181" s="812"/>
      <c r="B181" s="476"/>
      <c r="C181" s="866" t="s">
        <v>1567</v>
      </c>
      <c r="D181" s="867"/>
      <c r="E181" s="867"/>
      <c r="F181" s="867"/>
      <c r="G181" s="867"/>
      <c r="H181" s="867"/>
      <c r="I181" s="867"/>
      <c r="J181" s="867"/>
      <c r="K181" s="867"/>
      <c r="L181" s="867"/>
      <c r="M181" s="867"/>
      <c r="N181" s="867"/>
      <c r="O181" s="867"/>
      <c r="P181" s="867"/>
      <c r="Q181" s="867"/>
      <c r="R181" s="867"/>
      <c r="S181" s="867"/>
      <c r="T181" s="867"/>
      <c r="U181" s="867"/>
      <c r="V181" s="867"/>
      <c r="W181" s="867"/>
      <c r="X181" s="868"/>
    </row>
    <row r="182" spans="1:30" ht="16.5" customHeight="1">
      <c r="A182" s="812"/>
      <c r="B182" s="476"/>
      <c r="C182" s="869" t="s">
        <v>1568</v>
      </c>
      <c r="D182" s="870"/>
      <c r="E182" s="870"/>
      <c r="F182" s="870"/>
      <c r="G182" s="870"/>
      <c r="H182" s="870"/>
      <c r="I182" s="870"/>
      <c r="J182" s="870"/>
      <c r="K182" s="870"/>
      <c r="L182" s="870"/>
      <c r="M182" s="870"/>
      <c r="N182" s="870"/>
      <c r="O182" s="870"/>
      <c r="P182" s="870"/>
      <c r="Q182" s="870"/>
      <c r="R182" s="870"/>
      <c r="S182" s="870"/>
      <c r="T182" s="870"/>
      <c r="U182" s="870"/>
      <c r="V182" s="870"/>
      <c r="W182" s="870"/>
      <c r="X182" s="871"/>
    </row>
    <row r="183" spans="1:30" ht="16.5" customHeight="1">
      <c r="A183" s="812"/>
      <c r="B183" s="476"/>
      <c r="C183" s="869" t="s">
        <v>1569</v>
      </c>
      <c r="D183" s="870"/>
      <c r="E183" s="870"/>
      <c r="F183" s="870"/>
      <c r="G183" s="870"/>
      <c r="H183" s="870"/>
      <c r="I183" s="870"/>
      <c r="J183" s="870"/>
      <c r="K183" s="870"/>
      <c r="L183" s="870"/>
      <c r="M183" s="870"/>
      <c r="N183" s="870"/>
      <c r="O183" s="870"/>
      <c r="P183" s="870"/>
      <c r="Q183" s="870"/>
      <c r="R183" s="870"/>
      <c r="S183" s="870"/>
      <c r="T183" s="870"/>
      <c r="U183" s="870"/>
      <c r="V183" s="870"/>
      <c r="W183" s="870"/>
      <c r="X183" s="871"/>
    </row>
    <row r="184" spans="1:30" ht="16.5" customHeight="1">
      <c r="A184" s="812"/>
      <c r="B184" s="476"/>
      <c r="C184" s="685" t="s">
        <v>1570</v>
      </c>
      <c r="D184" s="686"/>
      <c r="E184" s="686"/>
      <c r="F184" s="686"/>
      <c r="G184" s="686"/>
      <c r="H184" s="686"/>
      <c r="I184" s="686"/>
      <c r="J184" s="686"/>
      <c r="K184" s="686"/>
      <c r="L184" s="686"/>
      <c r="M184" s="686"/>
      <c r="N184" s="686"/>
      <c r="O184" s="686"/>
      <c r="P184" s="686"/>
      <c r="Q184" s="686"/>
      <c r="R184" s="686"/>
      <c r="S184" s="686"/>
      <c r="T184" s="686"/>
      <c r="U184" s="686"/>
      <c r="V184" s="686"/>
      <c r="W184" s="686"/>
      <c r="X184" s="872"/>
    </row>
    <row r="185" spans="1:30" ht="16.5" customHeight="1">
      <c r="A185" s="812" t="s">
        <v>491</v>
      </c>
      <c r="B185" s="803"/>
      <c r="C185" s="840" t="s">
        <v>436</v>
      </c>
      <c r="D185" s="699"/>
      <c r="E185" s="699"/>
      <c r="F185" s="699"/>
      <c r="G185" s="699"/>
      <c r="H185" s="699"/>
      <c r="I185" s="699"/>
      <c r="J185" s="699"/>
      <c r="K185" s="699"/>
      <c r="L185" s="699"/>
      <c r="M185" s="699"/>
      <c r="N185" s="699"/>
      <c r="O185" s="699"/>
      <c r="P185" s="699"/>
      <c r="Q185" s="699"/>
      <c r="R185" s="699"/>
      <c r="S185" s="699"/>
      <c r="T185" s="699"/>
      <c r="U185" s="699"/>
      <c r="V185" s="699"/>
      <c r="W185" s="699"/>
      <c r="X185" s="706"/>
    </row>
    <row r="186" spans="1:30" ht="0.75" customHeight="1">
      <c r="A186" s="812"/>
      <c r="B186" s="803"/>
      <c r="C186" s="785"/>
      <c r="D186" s="490"/>
      <c r="E186" s="490"/>
      <c r="F186" s="490"/>
      <c r="G186" s="490"/>
      <c r="H186" s="490"/>
      <c r="I186" s="490"/>
      <c r="J186" s="490"/>
      <c r="K186" s="490"/>
      <c r="L186" s="490"/>
      <c r="M186" s="490"/>
      <c r="N186" s="490"/>
      <c r="O186" s="490"/>
      <c r="P186" s="490"/>
      <c r="Q186" s="490"/>
      <c r="R186" s="490"/>
      <c r="S186" s="490"/>
      <c r="T186" s="490"/>
      <c r="U186" s="490"/>
      <c r="V186" s="490"/>
      <c r="W186" s="490"/>
      <c r="X186" s="707"/>
    </row>
    <row r="187" spans="1:30" ht="16.5" customHeight="1">
      <c r="A187" s="812"/>
      <c r="B187" s="803"/>
      <c r="C187" s="841" t="s">
        <v>248</v>
      </c>
      <c r="D187" s="842"/>
      <c r="E187" s="842"/>
      <c r="F187" s="842"/>
      <c r="G187" s="842"/>
      <c r="H187" s="842"/>
      <c r="I187" s="842"/>
      <c r="J187" s="842"/>
      <c r="K187" s="842"/>
      <c r="L187" s="842"/>
      <c r="M187" s="842"/>
      <c r="N187" s="842"/>
      <c r="O187" s="842"/>
      <c r="P187" s="842"/>
      <c r="Q187" s="842"/>
      <c r="R187" s="842"/>
      <c r="S187" s="842"/>
      <c r="T187" s="842"/>
      <c r="U187" s="842"/>
      <c r="V187" s="842"/>
      <c r="W187" s="842"/>
      <c r="X187" s="843"/>
      <c r="Z187" s="490" t="s">
        <v>108</v>
      </c>
      <c r="AA187" s="490"/>
      <c r="AB187" s="490"/>
      <c r="AD187" s="1" t="s">
        <v>985</v>
      </c>
    </row>
    <row r="188" spans="1:30" ht="16.5" customHeight="1">
      <c r="A188" s="812"/>
      <c r="B188" s="803"/>
      <c r="C188" s="841" t="s">
        <v>197</v>
      </c>
      <c r="D188" s="842"/>
      <c r="E188" s="842"/>
      <c r="F188" s="842"/>
      <c r="G188" s="842"/>
      <c r="H188" s="842"/>
      <c r="I188" s="842"/>
      <c r="J188" s="842"/>
      <c r="K188" s="842"/>
      <c r="L188" s="842"/>
      <c r="M188" s="842"/>
      <c r="N188" s="842"/>
      <c r="O188" s="842"/>
      <c r="P188" s="842"/>
      <c r="Q188" s="842"/>
      <c r="R188" s="842"/>
      <c r="S188" s="842"/>
      <c r="T188" s="842"/>
      <c r="U188" s="842"/>
      <c r="V188" s="842"/>
      <c r="W188" s="842"/>
      <c r="X188" s="843"/>
      <c r="Z188" s="490"/>
      <c r="AA188" s="490"/>
      <c r="AB188" s="490"/>
    </row>
    <row r="189" spans="1:30" ht="16.5" customHeight="1">
      <c r="A189" s="812"/>
      <c r="B189" s="803"/>
      <c r="C189" s="785" t="s">
        <v>1571</v>
      </c>
      <c r="D189" s="490"/>
      <c r="E189" s="490"/>
      <c r="F189" s="490"/>
      <c r="G189" s="490"/>
      <c r="H189" s="490"/>
      <c r="I189" s="490"/>
      <c r="J189" s="490"/>
      <c r="K189" s="490"/>
      <c r="L189" s="490"/>
      <c r="M189" s="490"/>
      <c r="N189" s="490"/>
      <c r="O189" s="490"/>
      <c r="P189" s="490"/>
      <c r="Q189" s="490"/>
      <c r="R189" s="490"/>
      <c r="S189" s="490"/>
      <c r="T189" s="490"/>
      <c r="U189" s="490"/>
      <c r="V189" s="490"/>
      <c r="W189" s="490"/>
      <c r="X189" s="707"/>
      <c r="Z189" s="490" t="s">
        <v>1242</v>
      </c>
      <c r="AA189" s="490"/>
      <c r="AB189" s="490"/>
    </row>
    <row r="190" spans="1:30" s="6" customFormat="1" ht="16.5" customHeight="1">
      <c r="A190" s="812"/>
      <c r="B190" s="803"/>
      <c r="C190" s="844" t="s">
        <v>1572</v>
      </c>
      <c r="D190" s="845"/>
      <c r="E190" s="845"/>
      <c r="F190" s="845"/>
      <c r="G190" s="845"/>
      <c r="H190" s="845"/>
      <c r="I190" s="845"/>
      <c r="J190" s="845"/>
      <c r="K190" s="845"/>
      <c r="L190" s="845"/>
      <c r="M190" s="845"/>
      <c r="N190" s="845"/>
      <c r="O190" s="845"/>
      <c r="P190" s="845"/>
      <c r="Q190" s="845"/>
      <c r="R190" s="845"/>
      <c r="S190" s="845"/>
      <c r="T190" s="845"/>
      <c r="U190" s="845"/>
      <c r="V190" s="845"/>
      <c r="W190" s="845"/>
      <c r="X190" s="846"/>
      <c r="Z190" s="490"/>
      <c r="AA190" s="490"/>
      <c r="AB190" s="490"/>
      <c r="AD190" s="1" t="s">
        <v>985</v>
      </c>
    </row>
    <row r="191" spans="1:30" s="6" customFormat="1" ht="16.5" customHeight="1">
      <c r="A191" s="812"/>
      <c r="B191" s="803"/>
      <c r="C191" s="844" t="s">
        <v>1573</v>
      </c>
      <c r="D191" s="845"/>
      <c r="E191" s="845"/>
      <c r="F191" s="845"/>
      <c r="G191" s="845"/>
      <c r="H191" s="845"/>
      <c r="I191" s="845"/>
      <c r="J191" s="845"/>
      <c r="K191" s="845"/>
      <c r="L191" s="845"/>
      <c r="M191" s="845"/>
      <c r="N191" s="845"/>
      <c r="O191" s="845"/>
      <c r="P191" s="845"/>
      <c r="Q191" s="845"/>
      <c r="R191" s="845"/>
      <c r="S191" s="845"/>
      <c r="T191" s="845"/>
      <c r="U191" s="845"/>
      <c r="V191" s="845"/>
      <c r="W191" s="845"/>
      <c r="X191" s="846"/>
      <c r="Z191" s="490"/>
      <c r="AA191" s="490"/>
      <c r="AB191" s="490"/>
    </row>
    <row r="192" spans="1:30" ht="16.5" customHeight="1">
      <c r="A192" s="812"/>
      <c r="B192" s="803"/>
      <c r="C192" s="785" t="s">
        <v>1574</v>
      </c>
      <c r="D192" s="490"/>
      <c r="E192" s="490"/>
      <c r="F192" s="490"/>
      <c r="G192" s="490"/>
      <c r="H192" s="490"/>
      <c r="I192" s="490"/>
      <c r="J192" s="490"/>
      <c r="K192" s="490"/>
      <c r="L192" s="490"/>
      <c r="M192" s="490"/>
      <c r="N192" s="490"/>
      <c r="O192" s="490"/>
      <c r="P192" s="490"/>
      <c r="Q192" s="490"/>
      <c r="R192" s="490"/>
      <c r="S192" s="490"/>
      <c r="T192" s="490"/>
      <c r="U192" s="490"/>
      <c r="V192" s="490"/>
      <c r="W192" s="490"/>
      <c r="X192" s="707"/>
    </row>
    <row r="193" spans="1:24" s="6" customFormat="1" ht="16.5" customHeight="1">
      <c r="A193" s="812"/>
      <c r="B193" s="803"/>
      <c r="C193" s="844" t="s">
        <v>1575</v>
      </c>
      <c r="D193" s="845"/>
      <c r="E193" s="845"/>
      <c r="F193" s="845"/>
      <c r="G193" s="845"/>
      <c r="H193" s="845"/>
      <c r="I193" s="845"/>
      <c r="J193" s="845"/>
      <c r="K193" s="845"/>
      <c r="L193" s="845"/>
      <c r="M193" s="845"/>
      <c r="N193" s="845"/>
      <c r="O193" s="845"/>
      <c r="P193" s="845"/>
      <c r="Q193" s="845"/>
      <c r="R193" s="845"/>
      <c r="S193" s="845"/>
      <c r="T193" s="845"/>
      <c r="U193" s="845"/>
      <c r="V193" s="845"/>
      <c r="W193" s="845"/>
      <c r="X193" s="846"/>
    </row>
    <row r="194" spans="1:24" s="6" customFormat="1" ht="16.5" customHeight="1">
      <c r="A194" s="812"/>
      <c r="B194" s="803"/>
      <c r="C194" s="844" t="s">
        <v>422</v>
      </c>
      <c r="D194" s="845"/>
      <c r="E194" s="845"/>
      <c r="F194" s="845"/>
      <c r="G194" s="845"/>
      <c r="H194" s="845"/>
      <c r="I194" s="845"/>
      <c r="J194" s="845"/>
      <c r="K194" s="845"/>
      <c r="L194" s="845"/>
      <c r="M194" s="845"/>
      <c r="N194" s="845"/>
      <c r="O194" s="845"/>
      <c r="P194" s="845"/>
      <c r="Q194" s="845"/>
      <c r="R194" s="845"/>
      <c r="S194" s="845"/>
      <c r="T194" s="845"/>
      <c r="U194" s="845"/>
      <c r="V194" s="845"/>
      <c r="W194" s="845"/>
      <c r="X194" s="846"/>
    </row>
    <row r="195" spans="1:24" ht="16.5" customHeight="1">
      <c r="A195" s="812"/>
      <c r="B195" s="803"/>
      <c r="C195" s="857" t="s">
        <v>242</v>
      </c>
      <c r="D195" s="858"/>
      <c r="E195" s="858"/>
      <c r="F195" s="858"/>
      <c r="G195" s="858"/>
      <c r="H195" s="858"/>
      <c r="I195" s="858"/>
      <c r="J195" s="858"/>
      <c r="K195" s="858"/>
      <c r="L195" s="858"/>
      <c r="M195" s="858"/>
      <c r="N195" s="858"/>
      <c r="O195" s="858"/>
      <c r="P195" s="858"/>
      <c r="Q195" s="858"/>
      <c r="R195" s="858"/>
      <c r="S195" s="858"/>
      <c r="T195" s="858"/>
      <c r="U195" s="858"/>
      <c r="V195" s="858"/>
      <c r="W195" s="858"/>
      <c r="X195" s="859"/>
    </row>
    <row r="196" spans="1:24" ht="16.5" customHeight="1">
      <c r="A196" s="812"/>
      <c r="B196" s="803"/>
      <c r="C196" s="10"/>
      <c r="D196" s="850" t="s">
        <v>403</v>
      </c>
      <c r="E196" s="850"/>
      <c r="F196" s="850"/>
      <c r="G196" s="850"/>
      <c r="H196" s="850" t="s">
        <v>658</v>
      </c>
      <c r="I196" s="850"/>
      <c r="J196" s="850"/>
      <c r="K196" s="850"/>
      <c r="L196" s="850"/>
      <c r="M196" s="850"/>
      <c r="N196" s="850"/>
      <c r="O196" s="850"/>
      <c r="P196" s="850" t="s">
        <v>657</v>
      </c>
      <c r="Q196" s="850"/>
      <c r="R196" s="850"/>
      <c r="S196" s="850"/>
      <c r="T196" s="850"/>
      <c r="U196" s="850"/>
      <c r="V196" s="850"/>
      <c r="W196" s="850"/>
      <c r="X196" s="97"/>
    </row>
    <row r="197" spans="1:24" ht="16.5" customHeight="1">
      <c r="A197" s="812"/>
      <c r="B197" s="803"/>
      <c r="C197" s="10"/>
      <c r="D197" s="860" t="s">
        <v>412</v>
      </c>
      <c r="E197" s="861"/>
      <c r="F197" s="861"/>
      <c r="G197" s="862"/>
      <c r="H197" s="860" t="s">
        <v>539</v>
      </c>
      <c r="I197" s="861"/>
      <c r="J197" s="861"/>
      <c r="K197" s="862"/>
      <c r="L197" s="860" t="s">
        <v>547</v>
      </c>
      <c r="M197" s="861"/>
      <c r="N197" s="861"/>
      <c r="O197" s="862"/>
      <c r="P197" s="860" t="s">
        <v>539</v>
      </c>
      <c r="Q197" s="861"/>
      <c r="R197" s="861"/>
      <c r="S197" s="862"/>
      <c r="T197" s="860" t="s">
        <v>547</v>
      </c>
      <c r="U197" s="861"/>
      <c r="V197" s="861"/>
      <c r="W197" s="862"/>
      <c r="X197" s="97"/>
    </row>
    <row r="198" spans="1:24" ht="16.5" customHeight="1">
      <c r="A198" s="812"/>
      <c r="B198" s="803"/>
      <c r="C198" s="10"/>
      <c r="D198" s="854" t="s">
        <v>405</v>
      </c>
      <c r="E198" s="855"/>
      <c r="F198" s="855"/>
      <c r="G198" s="856"/>
      <c r="H198" s="854" t="s">
        <v>541</v>
      </c>
      <c r="I198" s="855"/>
      <c r="J198" s="855"/>
      <c r="K198" s="856"/>
      <c r="L198" s="854" t="s">
        <v>544</v>
      </c>
      <c r="M198" s="855"/>
      <c r="N198" s="855"/>
      <c r="O198" s="856"/>
      <c r="P198" s="854" t="s">
        <v>549</v>
      </c>
      <c r="Q198" s="855"/>
      <c r="R198" s="855"/>
      <c r="S198" s="856"/>
      <c r="T198" s="854" t="s">
        <v>538</v>
      </c>
      <c r="U198" s="855"/>
      <c r="V198" s="855"/>
      <c r="W198" s="856"/>
      <c r="X198" s="97"/>
    </row>
    <row r="199" spans="1:24" ht="16.5" customHeight="1">
      <c r="A199" s="812"/>
      <c r="B199" s="803"/>
      <c r="C199" s="10"/>
      <c r="D199" s="854" t="s">
        <v>407</v>
      </c>
      <c r="E199" s="855"/>
      <c r="F199" s="855"/>
      <c r="G199" s="856"/>
      <c r="H199" s="854" t="s">
        <v>540</v>
      </c>
      <c r="I199" s="855"/>
      <c r="J199" s="855"/>
      <c r="K199" s="856"/>
      <c r="L199" s="854" t="s">
        <v>544</v>
      </c>
      <c r="M199" s="855"/>
      <c r="N199" s="855"/>
      <c r="O199" s="856"/>
      <c r="P199" s="854" t="s">
        <v>545</v>
      </c>
      <c r="Q199" s="855"/>
      <c r="R199" s="855"/>
      <c r="S199" s="856"/>
      <c r="T199" s="854" t="s">
        <v>542</v>
      </c>
      <c r="U199" s="855"/>
      <c r="V199" s="855"/>
      <c r="W199" s="856"/>
      <c r="X199" s="97"/>
    </row>
    <row r="200" spans="1:24" ht="16.5" customHeight="1">
      <c r="A200" s="812"/>
      <c r="B200" s="803"/>
      <c r="C200" s="10"/>
      <c r="D200" s="851" t="s">
        <v>413</v>
      </c>
      <c r="E200" s="852"/>
      <c r="F200" s="852"/>
      <c r="G200" s="853"/>
      <c r="H200" s="851" t="s">
        <v>541</v>
      </c>
      <c r="I200" s="852"/>
      <c r="J200" s="852"/>
      <c r="K200" s="853"/>
      <c r="L200" s="851" t="s">
        <v>540</v>
      </c>
      <c r="M200" s="852"/>
      <c r="N200" s="852"/>
      <c r="O200" s="853"/>
      <c r="P200" s="851" t="s">
        <v>542</v>
      </c>
      <c r="Q200" s="852"/>
      <c r="R200" s="852"/>
      <c r="S200" s="853"/>
      <c r="T200" s="851" t="s">
        <v>550</v>
      </c>
      <c r="U200" s="852"/>
      <c r="V200" s="852"/>
      <c r="W200" s="853"/>
      <c r="X200" s="97"/>
    </row>
    <row r="201" spans="1:24" ht="5.0999999999999996" customHeight="1">
      <c r="A201" s="812"/>
      <c r="B201" s="803"/>
      <c r="C201" s="10"/>
      <c r="D201" s="3"/>
      <c r="E201" s="4"/>
      <c r="F201" s="4"/>
      <c r="G201" s="4"/>
      <c r="H201" s="4"/>
      <c r="I201" s="4"/>
      <c r="J201" s="4"/>
      <c r="K201" s="4"/>
      <c r="L201" s="4"/>
      <c r="M201" s="4"/>
      <c r="N201" s="4"/>
      <c r="O201" s="4"/>
      <c r="P201" s="4"/>
      <c r="Q201" s="4"/>
      <c r="R201" s="4"/>
      <c r="S201" s="4"/>
      <c r="T201" s="4"/>
      <c r="U201" s="4"/>
      <c r="V201" s="4"/>
      <c r="W201" s="4"/>
      <c r="X201" s="97"/>
    </row>
    <row r="202" spans="1:24" ht="16.5" customHeight="1">
      <c r="A202" s="812"/>
      <c r="B202" s="803"/>
      <c r="C202" s="841" t="s">
        <v>666</v>
      </c>
      <c r="D202" s="842"/>
      <c r="E202" s="842"/>
      <c r="F202" s="842"/>
      <c r="G202" s="842"/>
      <c r="H202" s="842"/>
      <c r="I202" s="842"/>
      <c r="J202" s="842"/>
      <c r="K202" s="842"/>
      <c r="L202" s="842"/>
      <c r="M202" s="842"/>
      <c r="N202" s="842"/>
      <c r="O202" s="842"/>
      <c r="P202" s="842"/>
      <c r="Q202" s="842"/>
      <c r="R202" s="842"/>
      <c r="S202" s="842"/>
      <c r="T202" s="842"/>
      <c r="U202" s="842"/>
      <c r="V202" s="842"/>
      <c r="W202" s="842"/>
      <c r="X202" s="843"/>
    </row>
    <row r="203" spans="1:24" ht="16.5" customHeight="1">
      <c r="A203" s="812"/>
      <c r="B203" s="803"/>
      <c r="C203" s="841" t="s">
        <v>339</v>
      </c>
      <c r="D203" s="842"/>
      <c r="E203" s="842"/>
      <c r="F203" s="842"/>
      <c r="G203" s="842"/>
      <c r="H203" s="842"/>
      <c r="I203" s="842"/>
      <c r="J203" s="842"/>
      <c r="K203" s="842"/>
      <c r="L203" s="842"/>
      <c r="M203" s="842"/>
      <c r="N203" s="842"/>
      <c r="O203" s="842"/>
      <c r="P203" s="842"/>
      <c r="Q203" s="842"/>
      <c r="R203" s="842"/>
      <c r="S203" s="842"/>
      <c r="T203" s="842"/>
      <c r="U203" s="842"/>
      <c r="V203" s="842"/>
      <c r="W203" s="842"/>
      <c r="X203" s="843"/>
    </row>
    <row r="204" spans="1:24" ht="16.5" customHeight="1">
      <c r="A204" s="812"/>
      <c r="B204" s="803"/>
      <c r="C204" s="785" t="s">
        <v>1576</v>
      </c>
      <c r="D204" s="490"/>
      <c r="E204" s="490"/>
      <c r="F204" s="490"/>
      <c r="G204" s="490"/>
      <c r="H204" s="490"/>
      <c r="I204" s="490"/>
      <c r="J204" s="490"/>
      <c r="K204" s="490"/>
      <c r="L204" s="490"/>
      <c r="M204" s="490"/>
      <c r="N204" s="490"/>
      <c r="O204" s="490"/>
      <c r="P204" s="490"/>
      <c r="Q204" s="490"/>
      <c r="R204" s="490"/>
      <c r="S204" s="490"/>
      <c r="T204" s="490"/>
      <c r="U204" s="490"/>
      <c r="V204" s="490"/>
      <c r="W204" s="490"/>
      <c r="X204" s="707"/>
    </row>
    <row r="205" spans="1:24" ht="16.5" customHeight="1">
      <c r="A205" s="812"/>
      <c r="B205" s="803"/>
      <c r="C205" s="847" t="s">
        <v>1577</v>
      </c>
      <c r="D205" s="848"/>
      <c r="E205" s="848"/>
      <c r="F205" s="848"/>
      <c r="G205" s="848"/>
      <c r="H205" s="848"/>
      <c r="I205" s="848"/>
      <c r="J205" s="848"/>
      <c r="K205" s="848"/>
      <c r="L205" s="848"/>
      <c r="M205" s="848"/>
      <c r="N205" s="848"/>
      <c r="O205" s="848"/>
      <c r="P205" s="848"/>
      <c r="Q205" s="848"/>
      <c r="R205" s="848"/>
      <c r="S205" s="848"/>
      <c r="T205" s="848"/>
      <c r="U205" s="848"/>
      <c r="V205" s="848"/>
      <c r="W205" s="848"/>
      <c r="X205" s="849"/>
    </row>
    <row r="206" spans="1:24" ht="16.5" customHeight="1">
      <c r="A206" s="812"/>
      <c r="B206" s="803"/>
      <c r="C206" s="847" t="s">
        <v>44</v>
      </c>
      <c r="D206" s="848"/>
      <c r="E206" s="848"/>
      <c r="F206" s="848"/>
      <c r="G206" s="848"/>
      <c r="H206" s="848"/>
      <c r="I206" s="848"/>
      <c r="J206" s="848"/>
      <c r="K206" s="848"/>
      <c r="L206" s="848"/>
      <c r="M206" s="848"/>
      <c r="N206" s="848"/>
      <c r="O206" s="848"/>
      <c r="P206" s="848"/>
      <c r="Q206" s="848"/>
      <c r="R206" s="848"/>
      <c r="S206" s="848"/>
      <c r="T206" s="848"/>
      <c r="U206" s="848"/>
      <c r="V206" s="848"/>
      <c r="W206" s="848"/>
      <c r="X206" s="849"/>
    </row>
    <row r="207" spans="1:24" ht="16.5" customHeight="1">
      <c r="A207" s="812"/>
      <c r="B207" s="803"/>
      <c r="C207" s="10"/>
      <c r="D207" s="850" t="s">
        <v>552</v>
      </c>
      <c r="E207" s="850"/>
      <c r="F207" s="850"/>
      <c r="G207" s="850"/>
      <c r="H207" s="850"/>
      <c r="I207" s="850"/>
      <c r="J207" s="850"/>
      <c r="K207" s="850" t="s">
        <v>551</v>
      </c>
      <c r="L207" s="850"/>
      <c r="M207" s="850"/>
      <c r="N207" s="850"/>
      <c r="O207" s="850"/>
      <c r="P207" s="850"/>
      <c r="Q207" s="850"/>
      <c r="R207" s="850"/>
      <c r="S207" s="850" t="s">
        <v>546</v>
      </c>
      <c r="T207" s="850"/>
      <c r="U207" s="850"/>
      <c r="V207" s="850"/>
      <c r="W207" s="850"/>
      <c r="X207" s="97"/>
    </row>
    <row r="208" spans="1:24" ht="16.5" customHeight="1">
      <c r="A208" s="812"/>
      <c r="B208" s="803"/>
      <c r="C208" s="10"/>
      <c r="D208" s="838" t="s">
        <v>249</v>
      </c>
      <c r="E208" s="838"/>
      <c r="F208" s="838"/>
      <c r="G208" s="838"/>
      <c r="H208" s="838"/>
      <c r="I208" s="838"/>
      <c r="J208" s="838"/>
      <c r="K208" s="839" t="s">
        <v>1578</v>
      </c>
      <c r="L208" s="839"/>
      <c r="M208" s="839"/>
      <c r="N208" s="839"/>
      <c r="O208" s="839"/>
      <c r="P208" s="839"/>
      <c r="Q208" s="839"/>
      <c r="R208" s="839"/>
      <c r="S208" s="838"/>
      <c r="T208" s="838"/>
      <c r="U208" s="838"/>
      <c r="V208" s="838"/>
      <c r="W208" s="838"/>
      <c r="X208" s="97"/>
    </row>
    <row r="209" spans="1:24" ht="16.5" customHeight="1">
      <c r="A209" s="812"/>
      <c r="B209" s="803"/>
      <c r="C209" s="10"/>
      <c r="D209" s="838"/>
      <c r="E209" s="838"/>
      <c r="F209" s="838"/>
      <c r="G209" s="838"/>
      <c r="H209" s="838"/>
      <c r="I209" s="838"/>
      <c r="J209" s="838"/>
      <c r="K209" s="839"/>
      <c r="L209" s="839"/>
      <c r="M209" s="839"/>
      <c r="N209" s="839"/>
      <c r="O209" s="839"/>
      <c r="P209" s="839"/>
      <c r="Q209" s="839"/>
      <c r="R209" s="839"/>
      <c r="S209" s="838"/>
      <c r="T209" s="838"/>
      <c r="U209" s="838"/>
      <c r="V209" s="838"/>
      <c r="W209" s="838"/>
      <c r="X209" s="97"/>
    </row>
    <row r="210" spans="1:24" ht="16.5" customHeight="1">
      <c r="A210" s="805"/>
      <c r="B210" s="806"/>
      <c r="C210" s="98" t="s">
        <v>958</v>
      </c>
      <c r="D210" s="99"/>
      <c r="E210" s="100"/>
      <c r="F210" s="100"/>
      <c r="G210" s="100"/>
      <c r="H210" s="100"/>
      <c r="I210" s="100"/>
      <c r="J210" s="100"/>
      <c r="K210" s="100"/>
      <c r="L210" s="101"/>
      <c r="M210" s="101"/>
      <c r="N210" s="101"/>
      <c r="O210" s="101"/>
      <c r="P210" s="101"/>
      <c r="Q210" s="101"/>
      <c r="R210" s="101"/>
      <c r="S210" s="101"/>
      <c r="T210" s="100"/>
      <c r="U210" s="100"/>
      <c r="V210" s="100"/>
      <c r="W210" s="100"/>
      <c r="X210" s="102"/>
    </row>
    <row r="211" spans="1:24" ht="3" customHeight="1">
      <c r="A211" s="4"/>
      <c r="B211" s="4"/>
      <c r="C211" s="5"/>
      <c r="D211" s="5"/>
      <c r="E211" s="5"/>
      <c r="F211" s="5"/>
      <c r="G211" s="5"/>
      <c r="H211" s="5"/>
      <c r="I211" s="5"/>
      <c r="J211" s="5"/>
      <c r="K211" s="5"/>
      <c r="L211" s="5"/>
      <c r="M211" s="5"/>
      <c r="N211" s="5"/>
      <c r="O211" s="5"/>
      <c r="P211" s="5"/>
      <c r="Q211" s="5"/>
      <c r="R211" s="5"/>
      <c r="S211" s="5"/>
      <c r="T211" s="5"/>
      <c r="U211" s="5"/>
      <c r="V211" s="5"/>
      <c r="W211" s="5"/>
      <c r="X211" s="5"/>
    </row>
    <row r="212" spans="1:24" ht="16.5" customHeight="1">
      <c r="A212" s="718" t="s">
        <v>490</v>
      </c>
      <c r="B212" s="719"/>
      <c r="C212" s="719"/>
      <c r="D212" s="719"/>
      <c r="E212" s="719"/>
      <c r="F212" s="719"/>
      <c r="G212" s="719"/>
      <c r="H212" s="719"/>
      <c r="I212" s="719" t="s">
        <v>390</v>
      </c>
      <c r="J212" s="719"/>
      <c r="K212" s="719"/>
      <c r="L212" s="719"/>
      <c r="M212" s="719"/>
      <c r="N212" s="719"/>
      <c r="O212" s="719"/>
      <c r="P212" s="719"/>
      <c r="Q212" s="719" t="s">
        <v>1653</v>
      </c>
      <c r="R212" s="719"/>
      <c r="S212" s="719"/>
      <c r="T212" s="719"/>
      <c r="U212" s="719"/>
      <c r="V212" s="719"/>
      <c r="W212" s="719"/>
      <c r="X212" s="720"/>
    </row>
    <row r="213" spans="1:24" ht="16.5" customHeight="1">
      <c r="A213" s="721" t="s">
        <v>394</v>
      </c>
      <c r="B213" s="709"/>
      <c r="C213" s="709"/>
      <c r="D213" s="709"/>
      <c r="E213" s="709"/>
      <c r="F213" s="709"/>
      <c r="G213" s="709"/>
      <c r="H213" s="709"/>
      <c r="I213" s="709" t="s">
        <v>394</v>
      </c>
      <c r="J213" s="709"/>
      <c r="K213" s="709"/>
      <c r="L213" s="709"/>
      <c r="M213" s="709"/>
      <c r="N213" s="709"/>
      <c r="O213" s="709"/>
      <c r="P213" s="709"/>
      <c r="Q213" s="709" t="s">
        <v>394</v>
      </c>
      <c r="R213" s="709"/>
      <c r="S213" s="709"/>
      <c r="T213" s="709"/>
      <c r="U213" s="709"/>
      <c r="V213" s="709"/>
      <c r="W213" s="709"/>
      <c r="X213" s="724"/>
    </row>
    <row r="214" spans="1:24" ht="16.5" customHeight="1">
      <c r="A214" s="721"/>
      <c r="B214" s="709"/>
      <c r="C214" s="709"/>
      <c r="D214" s="709"/>
      <c r="E214" s="709"/>
      <c r="F214" s="709"/>
      <c r="G214" s="709"/>
      <c r="H214" s="709"/>
      <c r="I214" s="709"/>
      <c r="J214" s="709"/>
      <c r="K214" s="709"/>
      <c r="L214" s="709"/>
      <c r="M214" s="709"/>
      <c r="N214" s="709"/>
      <c r="O214" s="709"/>
      <c r="P214" s="709"/>
      <c r="Q214" s="709"/>
      <c r="R214" s="709"/>
      <c r="S214" s="709"/>
      <c r="T214" s="709"/>
      <c r="U214" s="709"/>
      <c r="V214" s="709"/>
      <c r="W214" s="709"/>
      <c r="X214" s="724"/>
    </row>
    <row r="215" spans="1:24" ht="16.5" customHeight="1">
      <c r="A215" s="721"/>
      <c r="B215" s="709"/>
      <c r="C215" s="709"/>
      <c r="D215" s="709"/>
      <c r="E215" s="709"/>
      <c r="F215" s="709"/>
      <c r="G215" s="709"/>
      <c r="H215" s="709"/>
      <c r="I215" s="709"/>
      <c r="J215" s="709"/>
      <c r="K215" s="709"/>
      <c r="L215" s="709"/>
      <c r="M215" s="709"/>
      <c r="N215" s="709"/>
      <c r="O215" s="709"/>
      <c r="P215" s="709"/>
      <c r="Q215" s="709"/>
      <c r="R215" s="709"/>
      <c r="S215" s="709"/>
      <c r="T215" s="709"/>
      <c r="U215" s="709"/>
      <c r="V215" s="709"/>
      <c r="W215" s="709"/>
      <c r="X215" s="724"/>
    </row>
    <row r="216" spans="1:24" ht="16.5" customHeight="1">
      <c r="A216" s="721"/>
      <c r="B216" s="709"/>
      <c r="C216" s="709"/>
      <c r="D216" s="709"/>
      <c r="E216" s="709"/>
      <c r="F216" s="709"/>
      <c r="G216" s="709"/>
      <c r="H216" s="709"/>
      <c r="I216" s="709"/>
      <c r="J216" s="709"/>
      <c r="K216" s="709"/>
      <c r="L216" s="709"/>
      <c r="M216" s="709"/>
      <c r="N216" s="709"/>
      <c r="O216" s="709"/>
      <c r="P216" s="709"/>
      <c r="Q216" s="709"/>
      <c r="R216" s="709"/>
      <c r="S216" s="709"/>
      <c r="T216" s="709"/>
      <c r="U216" s="709"/>
      <c r="V216" s="709"/>
      <c r="W216" s="709"/>
      <c r="X216" s="724"/>
    </row>
    <row r="217" spans="1:24" ht="16.5" customHeight="1">
      <c r="A217" s="721"/>
      <c r="B217" s="709"/>
      <c r="C217" s="709"/>
      <c r="D217" s="709"/>
      <c r="E217" s="709"/>
      <c r="F217" s="709"/>
      <c r="G217" s="709"/>
      <c r="H217" s="709"/>
      <c r="I217" s="709"/>
      <c r="J217" s="709"/>
      <c r="K217" s="709"/>
      <c r="L217" s="709"/>
      <c r="M217" s="709"/>
      <c r="N217" s="709"/>
      <c r="O217" s="709"/>
      <c r="P217" s="709"/>
      <c r="Q217" s="709"/>
      <c r="R217" s="709"/>
      <c r="S217" s="709"/>
      <c r="T217" s="709"/>
      <c r="U217" s="709"/>
      <c r="V217" s="709"/>
      <c r="W217" s="709"/>
      <c r="X217" s="724"/>
    </row>
    <row r="218" spans="1:24" ht="16.5" customHeight="1">
      <c r="A218" s="721"/>
      <c r="B218" s="709"/>
      <c r="C218" s="709"/>
      <c r="D218" s="709"/>
      <c r="E218" s="709"/>
      <c r="F218" s="709"/>
      <c r="G218" s="709"/>
      <c r="H218" s="709"/>
      <c r="I218" s="709"/>
      <c r="J218" s="709"/>
      <c r="K218" s="709"/>
      <c r="L218" s="709"/>
      <c r="M218" s="709"/>
      <c r="N218" s="709"/>
      <c r="O218" s="709"/>
      <c r="P218" s="709"/>
      <c r="Q218" s="709"/>
      <c r="R218" s="709"/>
      <c r="S218" s="709"/>
      <c r="T218" s="709"/>
      <c r="U218" s="709"/>
      <c r="V218" s="709"/>
      <c r="W218" s="709"/>
      <c r="X218" s="724"/>
    </row>
    <row r="219" spans="1:24" ht="16.5" customHeight="1">
      <c r="A219" s="721"/>
      <c r="B219" s="709"/>
      <c r="C219" s="709"/>
      <c r="D219" s="709"/>
      <c r="E219" s="709"/>
      <c r="F219" s="709"/>
      <c r="G219" s="709"/>
      <c r="H219" s="709"/>
      <c r="I219" s="558" t="s">
        <v>487</v>
      </c>
      <c r="J219" s="704"/>
      <c r="K219" s="699" t="s">
        <v>1579</v>
      </c>
      <c r="L219" s="699"/>
      <c r="M219" s="699"/>
      <c r="N219" s="699"/>
      <c r="O219" s="699"/>
      <c r="P219" s="700"/>
      <c r="Q219" s="558" t="s">
        <v>487</v>
      </c>
      <c r="R219" s="704"/>
      <c r="S219" s="699"/>
      <c r="T219" s="699"/>
      <c r="U219" s="699"/>
      <c r="V219" s="699"/>
      <c r="W219" s="699"/>
      <c r="X219" s="706"/>
    </row>
    <row r="220" spans="1:24" ht="16.5" customHeight="1">
      <c r="A220" s="721"/>
      <c r="B220" s="709"/>
      <c r="C220" s="709"/>
      <c r="D220" s="709"/>
      <c r="E220" s="709"/>
      <c r="F220" s="709"/>
      <c r="G220" s="709"/>
      <c r="H220" s="709"/>
      <c r="I220" s="550"/>
      <c r="J220" s="541"/>
      <c r="K220" s="490"/>
      <c r="L220" s="490"/>
      <c r="M220" s="490"/>
      <c r="N220" s="490"/>
      <c r="O220" s="490"/>
      <c r="P220" s="701"/>
      <c r="Q220" s="550"/>
      <c r="R220" s="541"/>
      <c r="S220" s="490"/>
      <c r="T220" s="490"/>
      <c r="U220" s="490"/>
      <c r="V220" s="490"/>
      <c r="W220" s="490"/>
      <c r="X220" s="707"/>
    </row>
    <row r="221" spans="1:24" ht="16.5" customHeight="1">
      <c r="A221" s="722"/>
      <c r="B221" s="723"/>
      <c r="C221" s="723"/>
      <c r="D221" s="723"/>
      <c r="E221" s="723"/>
      <c r="F221" s="723"/>
      <c r="G221" s="723"/>
      <c r="H221" s="723"/>
      <c r="I221" s="671"/>
      <c r="J221" s="705"/>
      <c r="K221" s="702"/>
      <c r="L221" s="702"/>
      <c r="M221" s="702"/>
      <c r="N221" s="702"/>
      <c r="O221" s="702"/>
      <c r="P221" s="703"/>
      <c r="Q221" s="671"/>
      <c r="R221" s="705"/>
      <c r="S221" s="702"/>
      <c r="T221" s="702"/>
      <c r="U221" s="702"/>
      <c r="V221" s="702"/>
      <c r="W221" s="702"/>
      <c r="X221" s="708"/>
    </row>
    <row r="222" spans="1:24" ht="16.5" customHeight="1">
      <c r="A222" s="7"/>
      <c r="B222" s="7"/>
      <c r="C222" s="7"/>
      <c r="D222" s="7"/>
      <c r="E222" s="7"/>
      <c r="F222" s="7"/>
      <c r="G222" s="7"/>
      <c r="H222" s="7"/>
      <c r="I222" s="4"/>
      <c r="J222" s="4"/>
      <c r="K222" s="5"/>
      <c r="L222" s="5"/>
      <c r="M222" s="5"/>
      <c r="N222" s="5"/>
      <c r="O222" s="5"/>
      <c r="P222" s="5"/>
      <c r="Q222" s="4"/>
      <c r="R222" s="4"/>
      <c r="S222" s="5"/>
      <c r="T222" s="5"/>
      <c r="U222" s="5"/>
      <c r="V222" s="5"/>
      <c r="W222" s="5"/>
      <c r="X222" s="5"/>
    </row>
    <row r="223" spans="1:24" ht="16.5" customHeight="1">
      <c r="A223" s="7"/>
      <c r="B223" s="7"/>
      <c r="C223" s="7"/>
      <c r="D223" s="7"/>
      <c r="E223" s="7"/>
      <c r="F223" s="7"/>
      <c r="G223" s="7"/>
      <c r="H223" s="7"/>
      <c r="I223" s="4"/>
      <c r="J223" s="4"/>
      <c r="K223" s="5"/>
      <c r="L223" s="5"/>
      <c r="M223" s="5"/>
      <c r="N223" s="5"/>
      <c r="O223" s="5"/>
      <c r="P223" s="5"/>
      <c r="Q223" s="4"/>
      <c r="R223" s="4"/>
      <c r="S223" s="5"/>
      <c r="T223" s="5"/>
      <c r="U223" s="5"/>
      <c r="V223" s="5"/>
      <c r="W223" s="5"/>
      <c r="X223" s="5"/>
    </row>
    <row r="224" spans="1:24" ht="16.5" customHeight="1">
      <c r="A224" s="652" t="s">
        <v>783</v>
      </c>
      <c r="B224" s="652"/>
      <c r="C224" s="652"/>
      <c r="D224" s="652"/>
      <c r="E224" s="652"/>
      <c r="F224" s="652"/>
      <c r="G224" s="652"/>
      <c r="H224" s="652"/>
      <c r="I224" s="652"/>
      <c r="J224" s="652"/>
      <c r="K224" s="652"/>
      <c r="L224" s="652"/>
      <c r="M224" s="652"/>
      <c r="N224" s="652"/>
      <c r="O224" s="652"/>
      <c r="P224" s="652"/>
      <c r="Q224" s="652"/>
      <c r="R224" s="652"/>
      <c r="S224" s="652"/>
      <c r="T224" s="652"/>
      <c r="U224" s="652"/>
      <c r="V224" s="652"/>
      <c r="W224" s="652"/>
      <c r="X224" s="652"/>
    </row>
    <row r="225" spans="1:31" ht="16.5" customHeight="1">
      <c r="A225" s="527"/>
      <c r="B225" s="527"/>
      <c r="C225" s="527"/>
      <c r="D225" s="2"/>
      <c r="E225" s="2"/>
      <c r="F225" s="2"/>
      <c r="G225" s="2"/>
      <c r="H225" s="527"/>
      <c r="I225" s="527"/>
      <c r="J225" s="2"/>
      <c r="K225" s="2"/>
      <c r="L225" s="2"/>
      <c r="M225" s="2"/>
      <c r="N225" s="2"/>
      <c r="O225" s="2"/>
      <c r="P225" s="2"/>
      <c r="Q225" s="2"/>
      <c r="R225" s="2"/>
      <c r="S225" s="2"/>
      <c r="T225" s="2"/>
      <c r="U225" s="2"/>
      <c r="V225" s="2"/>
      <c r="W225" s="3"/>
      <c r="X225" s="3"/>
    </row>
    <row r="226" spans="1:31" ht="16.5" customHeight="1">
      <c r="A226" s="718" t="s">
        <v>350</v>
      </c>
      <c r="B226" s="719"/>
      <c r="C226" s="719" t="s">
        <v>465</v>
      </c>
      <c r="D226" s="719"/>
      <c r="E226" s="719"/>
      <c r="F226" s="719"/>
      <c r="G226" s="719"/>
      <c r="H226" s="719"/>
      <c r="I226" s="719"/>
      <c r="J226" s="719"/>
      <c r="K226" s="719"/>
      <c r="L226" s="719"/>
      <c r="M226" s="719"/>
      <c r="N226" s="719"/>
      <c r="O226" s="719"/>
      <c r="P226" s="719"/>
      <c r="Q226" s="719"/>
      <c r="R226" s="719"/>
      <c r="S226" s="719"/>
      <c r="T226" s="719"/>
      <c r="U226" s="719"/>
      <c r="V226" s="719"/>
      <c r="W226" s="719"/>
      <c r="X226" s="720"/>
    </row>
    <row r="227" spans="1:31" ht="16.5" customHeight="1">
      <c r="A227" s="812" t="s">
        <v>491</v>
      </c>
      <c r="B227" s="803"/>
      <c r="C227" s="831" t="s">
        <v>1580</v>
      </c>
      <c r="D227" s="832"/>
      <c r="E227" s="832"/>
      <c r="F227" s="832"/>
      <c r="G227" s="832"/>
      <c r="H227" s="832"/>
      <c r="I227" s="832"/>
      <c r="J227" s="832"/>
      <c r="K227" s="832"/>
      <c r="L227" s="832"/>
      <c r="M227" s="832"/>
      <c r="N227" s="832"/>
      <c r="O227" s="832"/>
      <c r="P227" s="832"/>
      <c r="Q227" s="832"/>
      <c r="R227" s="832"/>
      <c r="S227" s="832"/>
      <c r="T227" s="832"/>
      <c r="U227" s="832"/>
      <c r="V227" s="832"/>
      <c r="W227" s="832"/>
      <c r="X227" s="833"/>
      <c r="Z227" s="490" t="s">
        <v>1133</v>
      </c>
      <c r="AA227" s="490"/>
      <c r="AB227" s="490"/>
      <c r="AC227" s="66"/>
      <c r="AD227" s="653" t="s">
        <v>1249</v>
      </c>
      <c r="AE227" s="653"/>
    </row>
    <row r="228" spans="1:31" ht="16.5" customHeight="1">
      <c r="A228" s="812"/>
      <c r="B228" s="803"/>
      <c r="C228" s="834" t="s">
        <v>1582</v>
      </c>
      <c r="D228" s="835"/>
      <c r="E228" s="835"/>
      <c r="F228" s="835"/>
      <c r="G228" s="835"/>
      <c r="H228" s="835"/>
      <c r="I228" s="835"/>
      <c r="J228" s="835"/>
      <c r="K228" s="835"/>
      <c r="L228" s="835"/>
      <c r="M228" s="835"/>
      <c r="N228" s="835"/>
      <c r="O228" s="835"/>
      <c r="P228" s="835"/>
      <c r="Q228" s="835"/>
      <c r="R228" s="835"/>
      <c r="S228" s="835"/>
      <c r="T228" s="835"/>
      <c r="U228" s="835"/>
      <c r="V228" s="835"/>
      <c r="W228" s="835"/>
      <c r="X228" s="836"/>
      <c r="Z228" s="490"/>
      <c r="AA228" s="490"/>
      <c r="AB228" s="490"/>
      <c r="AC228" s="66"/>
      <c r="AD228" s="653"/>
      <c r="AE228" s="653"/>
    </row>
    <row r="229" spans="1:31" ht="16.5" customHeight="1">
      <c r="A229" s="805"/>
      <c r="B229" s="806"/>
      <c r="C229" s="837" t="s">
        <v>1581</v>
      </c>
      <c r="D229" s="702"/>
      <c r="E229" s="702"/>
      <c r="F229" s="702"/>
      <c r="G229" s="702"/>
      <c r="H229" s="702"/>
      <c r="I229" s="702"/>
      <c r="J229" s="702"/>
      <c r="K229" s="702"/>
      <c r="L229" s="702"/>
      <c r="M229" s="702"/>
      <c r="N229" s="702"/>
      <c r="O229" s="702"/>
      <c r="P229" s="702"/>
      <c r="Q229" s="702"/>
      <c r="R229" s="702"/>
      <c r="S229" s="702"/>
      <c r="T229" s="702"/>
      <c r="U229" s="702"/>
      <c r="V229" s="702"/>
      <c r="W229" s="702"/>
      <c r="X229" s="708"/>
    </row>
    <row r="230" spans="1:31" ht="16.5" customHeight="1"/>
    <row r="231" spans="1:31" ht="16.5" customHeight="1">
      <c r="A231" s="718" t="s">
        <v>490</v>
      </c>
      <c r="B231" s="719"/>
      <c r="C231" s="719"/>
      <c r="D231" s="719"/>
      <c r="E231" s="719"/>
      <c r="F231" s="719"/>
      <c r="G231" s="719"/>
      <c r="H231" s="719"/>
      <c r="I231" s="719" t="s">
        <v>390</v>
      </c>
      <c r="J231" s="719"/>
      <c r="K231" s="719"/>
      <c r="L231" s="719"/>
      <c r="M231" s="719"/>
      <c r="N231" s="719"/>
      <c r="O231" s="719"/>
      <c r="P231" s="719"/>
      <c r="Q231" s="719" t="s">
        <v>1653</v>
      </c>
      <c r="R231" s="719"/>
      <c r="S231" s="719"/>
      <c r="T231" s="719"/>
      <c r="U231" s="719"/>
      <c r="V231" s="719"/>
      <c r="W231" s="719"/>
      <c r="X231" s="720"/>
    </row>
    <row r="232" spans="1:31" ht="16.5" customHeight="1">
      <c r="A232" s="721" t="s">
        <v>394</v>
      </c>
      <c r="B232" s="709"/>
      <c r="C232" s="709"/>
      <c r="D232" s="709"/>
      <c r="E232" s="709"/>
      <c r="F232" s="709"/>
      <c r="G232" s="709"/>
      <c r="H232" s="709"/>
      <c r="I232" s="709" t="s">
        <v>394</v>
      </c>
      <c r="J232" s="709"/>
      <c r="K232" s="709"/>
      <c r="L232" s="709"/>
      <c r="M232" s="709"/>
      <c r="N232" s="709"/>
      <c r="O232" s="709"/>
      <c r="P232" s="709"/>
      <c r="Q232" s="709" t="s">
        <v>394</v>
      </c>
      <c r="R232" s="709"/>
      <c r="S232" s="709"/>
      <c r="T232" s="709"/>
      <c r="U232" s="709"/>
      <c r="V232" s="709"/>
      <c r="W232" s="709"/>
      <c r="X232" s="724"/>
      <c r="Z232" s="490" t="s">
        <v>674</v>
      </c>
      <c r="AA232" s="490"/>
      <c r="AB232" s="490"/>
      <c r="AC232" s="66"/>
      <c r="AD232" s="653" t="s">
        <v>686</v>
      </c>
      <c r="AE232" s="653"/>
    </row>
    <row r="233" spans="1:31" ht="16.5" customHeight="1">
      <c r="A233" s="721"/>
      <c r="B233" s="709"/>
      <c r="C233" s="709"/>
      <c r="D233" s="709"/>
      <c r="E233" s="709"/>
      <c r="F233" s="709"/>
      <c r="G233" s="709"/>
      <c r="H233" s="709"/>
      <c r="I233" s="709"/>
      <c r="J233" s="709"/>
      <c r="K233" s="709"/>
      <c r="L233" s="709"/>
      <c r="M233" s="709"/>
      <c r="N233" s="709"/>
      <c r="O233" s="709"/>
      <c r="P233" s="709"/>
      <c r="Q233" s="709"/>
      <c r="R233" s="709"/>
      <c r="S233" s="709"/>
      <c r="T233" s="709"/>
      <c r="U233" s="709"/>
      <c r="V233" s="709"/>
      <c r="W233" s="709"/>
      <c r="X233" s="724"/>
      <c r="Z233" s="490"/>
      <c r="AA233" s="490"/>
      <c r="AB233" s="490"/>
      <c r="AD233" s="653"/>
      <c r="AE233" s="653"/>
    </row>
    <row r="234" spans="1:31" ht="16.5" customHeight="1">
      <c r="A234" s="721"/>
      <c r="B234" s="709"/>
      <c r="C234" s="709"/>
      <c r="D234" s="709"/>
      <c r="E234" s="709"/>
      <c r="F234" s="709"/>
      <c r="G234" s="709"/>
      <c r="H234" s="709"/>
      <c r="I234" s="709"/>
      <c r="J234" s="709"/>
      <c r="K234" s="709"/>
      <c r="L234" s="709"/>
      <c r="M234" s="709"/>
      <c r="N234" s="709"/>
      <c r="O234" s="709"/>
      <c r="P234" s="709"/>
      <c r="Q234" s="709"/>
      <c r="R234" s="709"/>
      <c r="S234" s="709"/>
      <c r="T234" s="709"/>
      <c r="U234" s="709"/>
      <c r="V234" s="709"/>
      <c r="W234" s="709"/>
      <c r="X234" s="724"/>
      <c r="Z234" s="490"/>
      <c r="AA234" s="490"/>
      <c r="AB234" s="490"/>
      <c r="AD234" s="653"/>
      <c r="AE234" s="653"/>
    </row>
    <row r="235" spans="1:31" ht="16.5" customHeight="1">
      <c r="A235" s="721"/>
      <c r="B235" s="709"/>
      <c r="C235" s="709"/>
      <c r="D235" s="709"/>
      <c r="E235" s="709"/>
      <c r="F235" s="709"/>
      <c r="G235" s="709"/>
      <c r="H235" s="709"/>
      <c r="I235" s="709"/>
      <c r="J235" s="709"/>
      <c r="K235" s="709"/>
      <c r="L235" s="709"/>
      <c r="M235" s="709"/>
      <c r="N235" s="709"/>
      <c r="O235" s="709"/>
      <c r="P235" s="709"/>
      <c r="Q235" s="709"/>
      <c r="R235" s="709"/>
      <c r="S235" s="709"/>
      <c r="T235" s="709"/>
      <c r="U235" s="709"/>
      <c r="V235" s="709"/>
      <c r="W235" s="709"/>
      <c r="X235" s="724"/>
      <c r="Z235" s="490"/>
      <c r="AA235" s="490"/>
      <c r="AB235" s="490"/>
    </row>
    <row r="236" spans="1:31" ht="16.5" customHeight="1">
      <c r="A236" s="721"/>
      <c r="B236" s="709"/>
      <c r="C236" s="709"/>
      <c r="D236" s="709"/>
      <c r="E236" s="709"/>
      <c r="F236" s="709"/>
      <c r="G236" s="709"/>
      <c r="H236" s="709"/>
      <c r="I236" s="709"/>
      <c r="J236" s="709"/>
      <c r="K236" s="709"/>
      <c r="L236" s="709"/>
      <c r="M236" s="709"/>
      <c r="N236" s="709"/>
      <c r="O236" s="709"/>
      <c r="P236" s="709"/>
      <c r="Q236" s="709"/>
      <c r="R236" s="709"/>
      <c r="S236" s="709"/>
      <c r="T236" s="709"/>
      <c r="U236" s="709"/>
      <c r="V236" s="709"/>
      <c r="W236" s="709"/>
      <c r="X236" s="724"/>
    </row>
    <row r="237" spans="1:31" ht="16.5" customHeight="1">
      <c r="A237" s="721"/>
      <c r="B237" s="709"/>
      <c r="C237" s="709"/>
      <c r="D237" s="709"/>
      <c r="E237" s="709"/>
      <c r="F237" s="709"/>
      <c r="G237" s="709"/>
      <c r="H237" s="709"/>
      <c r="I237" s="709"/>
      <c r="J237" s="709"/>
      <c r="K237" s="709"/>
      <c r="L237" s="709"/>
      <c r="M237" s="709"/>
      <c r="N237" s="709"/>
      <c r="O237" s="709"/>
      <c r="P237" s="709"/>
      <c r="Q237" s="709"/>
      <c r="R237" s="709"/>
      <c r="S237" s="709"/>
      <c r="T237" s="709"/>
      <c r="U237" s="709"/>
      <c r="V237" s="709"/>
      <c r="W237" s="709"/>
      <c r="X237" s="724"/>
    </row>
    <row r="238" spans="1:31" ht="16.5" customHeight="1">
      <c r="A238" s="721"/>
      <c r="B238" s="709"/>
      <c r="C238" s="709"/>
      <c r="D238" s="709"/>
      <c r="E238" s="709"/>
      <c r="F238" s="709"/>
      <c r="G238" s="709"/>
      <c r="H238" s="709"/>
      <c r="I238" s="709"/>
      <c r="J238" s="709"/>
      <c r="K238" s="709"/>
      <c r="L238" s="709"/>
      <c r="M238" s="709"/>
      <c r="N238" s="709"/>
      <c r="O238" s="709"/>
      <c r="P238" s="709"/>
      <c r="Q238" s="709"/>
      <c r="R238" s="709"/>
      <c r="S238" s="709"/>
      <c r="T238" s="709"/>
      <c r="U238" s="709"/>
      <c r="V238" s="709"/>
      <c r="W238" s="709"/>
      <c r="X238" s="724"/>
    </row>
    <row r="239" spans="1:31" ht="16.5" customHeight="1">
      <c r="A239" s="721"/>
      <c r="B239" s="709"/>
      <c r="C239" s="709"/>
      <c r="D239" s="709"/>
      <c r="E239" s="709"/>
      <c r="F239" s="709"/>
      <c r="G239" s="709"/>
      <c r="H239" s="709"/>
      <c r="I239" s="709"/>
      <c r="J239" s="709"/>
      <c r="K239" s="709"/>
      <c r="L239" s="709"/>
      <c r="M239" s="709"/>
      <c r="N239" s="709"/>
      <c r="O239" s="709"/>
      <c r="P239" s="709"/>
      <c r="Q239" s="709"/>
      <c r="R239" s="709"/>
      <c r="S239" s="709"/>
      <c r="T239" s="709"/>
      <c r="U239" s="709"/>
      <c r="V239" s="709"/>
      <c r="W239" s="709"/>
      <c r="X239" s="724"/>
    </row>
    <row r="240" spans="1:31" ht="16.5" customHeight="1">
      <c r="A240" s="721"/>
      <c r="B240" s="709"/>
      <c r="C240" s="709"/>
      <c r="D240" s="709"/>
      <c r="E240" s="709"/>
      <c r="F240" s="709"/>
      <c r="G240" s="709"/>
      <c r="H240" s="709"/>
      <c r="I240" s="558" t="s">
        <v>487</v>
      </c>
      <c r="J240" s="704"/>
      <c r="K240" s="725" t="s">
        <v>1468</v>
      </c>
      <c r="L240" s="725"/>
      <c r="M240" s="725"/>
      <c r="N240" s="725"/>
      <c r="O240" s="725"/>
      <c r="P240" s="726"/>
      <c r="Q240" s="558" t="s">
        <v>487</v>
      </c>
      <c r="R240" s="704"/>
      <c r="S240" s="699"/>
      <c r="T240" s="699"/>
      <c r="U240" s="699"/>
      <c r="V240" s="699"/>
      <c r="W240" s="699"/>
      <c r="X240" s="706"/>
    </row>
    <row r="241" spans="1:24" ht="16.5" customHeight="1">
      <c r="A241" s="721"/>
      <c r="B241" s="709"/>
      <c r="C241" s="709"/>
      <c r="D241" s="709"/>
      <c r="E241" s="709"/>
      <c r="F241" s="709"/>
      <c r="G241" s="709"/>
      <c r="H241" s="709"/>
      <c r="I241" s="550"/>
      <c r="J241" s="541"/>
      <c r="K241" s="727"/>
      <c r="L241" s="727"/>
      <c r="M241" s="727"/>
      <c r="N241" s="727"/>
      <c r="O241" s="727"/>
      <c r="P241" s="728"/>
      <c r="Q241" s="550"/>
      <c r="R241" s="541"/>
      <c r="S241" s="490"/>
      <c r="T241" s="490"/>
      <c r="U241" s="490"/>
      <c r="V241" s="490"/>
      <c r="W241" s="490"/>
      <c r="X241" s="707"/>
    </row>
    <row r="242" spans="1:24" ht="16.5" customHeight="1">
      <c r="A242" s="721"/>
      <c r="B242" s="709"/>
      <c r="C242" s="709"/>
      <c r="D242" s="709"/>
      <c r="E242" s="709"/>
      <c r="F242" s="709"/>
      <c r="G242" s="709"/>
      <c r="H242" s="709"/>
      <c r="I242" s="550"/>
      <c r="J242" s="541"/>
      <c r="K242" s="727"/>
      <c r="L242" s="727"/>
      <c r="M242" s="727"/>
      <c r="N242" s="727"/>
      <c r="O242" s="727"/>
      <c r="P242" s="728"/>
      <c r="Q242" s="550"/>
      <c r="R242" s="541"/>
      <c r="S242" s="490"/>
      <c r="T242" s="490"/>
      <c r="U242" s="490"/>
      <c r="V242" s="490"/>
      <c r="W242" s="490"/>
      <c r="X242" s="707"/>
    </row>
    <row r="243" spans="1:24" ht="16.5" customHeight="1">
      <c r="A243" s="722"/>
      <c r="B243" s="723"/>
      <c r="C243" s="723"/>
      <c r="D243" s="723"/>
      <c r="E243" s="723"/>
      <c r="F243" s="723"/>
      <c r="G243" s="723"/>
      <c r="H243" s="723"/>
      <c r="I243" s="671"/>
      <c r="J243" s="705"/>
      <c r="K243" s="729"/>
      <c r="L243" s="729"/>
      <c r="M243" s="729"/>
      <c r="N243" s="729"/>
      <c r="O243" s="729"/>
      <c r="P243" s="730"/>
      <c r="Q243" s="671"/>
      <c r="R243" s="705"/>
      <c r="S243" s="702"/>
      <c r="T243" s="702"/>
      <c r="U243" s="702"/>
      <c r="V243" s="702"/>
      <c r="W243" s="702"/>
      <c r="X243" s="708"/>
    </row>
    <row r="244" spans="1:24" ht="16.5" customHeight="1"/>
    <row r="245" spans="1:24" ht="16.5" customHeight="1"/>
    <row r="246" spans="1:24" ht="16.5" customHeight="1"/>
    <row r="247" spans="1:24" ht="16.5" customHeight="1"/>
    <row r="248" spans="1:24" ht="16.5" customHeight="1"/>
    <row r="249" spans="1:24" ht="16.5" customHeight="1"/>
    <row r="250" spans="1:24" ht="16.5" customHeight="1"/>
    <row r="251" spans="1:24" ht="16.5" customHeight="1"/>
    <row r="252" spans="1:24" ht="16.5" customHeight="1"/>
    <row r="253" spans="1:24" ht="16.5" customHeight="1"/>
    <row r="254" spans="1:24" ht="16.5" customHeight="1"/>
    <row r="255" spans="1:24" ht="16.5" customHeight="1"/>
    <row r="256" spans="1:24" ht="16.5" customHeight="1"/>
    <row r="257" spans="1:24" ht="16.5" customHeight="1"/>
    <row r="258" spans="1:24" ht="16.5" customHeight="1"/>
    <row r="259" spans="1:24" ht="16.5" customHeight="1"/>
    <row r="260" spans="1:24" ht="16.5" customHeight="1"/>
    <row r="261" spans="1:24" ht="16.5" customHeight="1"/>
    <row r="262" spans="1:24" ht="16.5" customHeight="1"/>
    <row r="263" spans="1:24" ht="16.5" customHeight="1"/>
    <row r="264" spans="1:24" ht="16.5" customHeight="1"/>
    <row r="265" spans="1:24" ht="16.5" customHeight="1"/>
    <row r="266" spans="1:24" ht="16.5" customHeight="1"/>
    <row r="267" spans="1:24" ht="16.5" customHeight="1"/>
    <row r="268" spans="1:24" ht="16.5" customHeight="1">
      <c r="A268" s="652" t="s">
        <v>1042</v>
      </c>
      <c r="B268" s="652"/>
      <c r="C268" s="652"/>
      <c r="D268" s="652"/>
      <c r="E268" s="652"/>
      <c r="F268" s="652"/>
      <c r="G268" s="652"/>
      <c r="H268" s="652"/>
      <c r="I268" s="652"/>
      <c r="J268" s="652"/>
      <c r="K268" s="652"/>
      <c r="L268" s="652"/>
      <c r="M268" s="652"/>
      <c r="N268" s="652"/>
      <c r="O268" s="652"/>
      <c r="P268" s="652"/>
      <c r="Q268" s="652"/>
      <c r="R268" s="652"/>
      <c r="S268" s="652"/>
      <c r="T268" s="652"/>
      <c r="U268" s="652"/>
      <c r="V268" s="652"/>
      <c r="W268" s="652"/>
      <c r="X268" s="652"/>
    </row>
    <row r="269" spans="1:24" ht="16.5" customHeight="1"/>
    <row r="270" spans="1:24" ht="16.5" customHeight="1">
      <c r="A270" s="713" t="s">
        <v>350</v>
      </c>
      <c r="B270" s="714"/>
      <c r="C270" s="715" t="s">
        <v>465</v>
      </c>
      <c r="D270" s="716"/>
      <c r="E270" s="716"/>
      <c r="F270" s="716"/>
      <c r="G270" s="716"/>
      <c r="H270" s="716"/>
      <c r="I270" s="716"/>
      <c r="J270" s="716"/>
      <c r="K270" s="716"/>
      <c r="L270" s="716"/>
      <c r="M270" s="716"/>
      <c r="N270" s="716"/>
      <c r="O270" s="716"/>
      <c r="P270" s="716"/>
      <c r="Q270" s="716"/>
      <c r="R270" s="716"/>
      <c r="S270" s="716"/>
      <c r="T270" s="716"/>
      <c r="U270" s="716"/>
      <c r="V270" s="716"/>
      <c r="W270" s="716"/>
      <c r="X270" s="717"/>
    </row>
    <row r="271" spans="1:24" ht="16.5" customHeight="1">
      <c r="A271" s="822" t="s">
        <v>497</v>
      </c>
      <c r="B271" s="559"/>
      <c r="C271" s="82"/>
      <c r="D271" s="83"/>
      <c r="E271" s="83"/>
      <c r="F271" s="83"/>
      <c r="G271" s="83"/>
      <c r="H271" s="83"/>
      <c r="I271" s="83"/>
      <c r="J271" s="83"/>
      <c r="K271" s="83"/>
      <c r="L271" s="83"/>
      <c r="M271" s="83"/>
      <c r="N271" s="83"/>
      <c r="O271" s="83"/>
      <c r="P271" s="83"/>
      <c r="Q271" s="83"/>
      <c r="R271" s="83"/>
      <c r="S271" s="83"/>
      <c r="T271" s="83"/>
      <c r="U271" s="83"/>
      <c r="V271" s="83"/>
      <c r="W271" s="83"/>
      <c r="X271" s="103"/>
    </row>
    <row r="272" spans="1:24" ht="16.5" customHeight="1">
      <c r="A272" s="823"/>
      <c r="B272" s="551"/>
      <c r="C272" s="785" t="s">
        <v>1583</v>
      </c>
      <c r="D272" s="490"/>
      <c r="E272" s="490"/>
      <c r="F272" s="490"/>
      <c r="G272" s="490"/>
      <c r="H272" s="490"/>
      <c r="I272" s="490"/>
      <c r="J272" s="490"/>
      <c r="K272" s="490"/>
      <c r="L272" s="490"/>
      <c r="M272" s="490"/>
      <c r="N272" s="490"/>
      <c r="O272" s="490"/>
      <c r="P272" s="490"/>
      <c r="Q272" s="490"/>
      <c r="R272" s="490"/>
      <c r="S272" s="490"/>
      <c r="T272" s="490"/>
      <c r="U272" s="490"/>
      <c r="V272" s="490"/>
      <c r="W272" s="490"/>
      <c r="X272" s="707"/>
    </row>
    <row r="273" spans="1:32" ht="16.5" customHeight="1">
      <c r="A273" s="823"/>
      <c r="B273" s="551"/>
      <c r="C273" s="55"/>
      <c r="D273" s="5"/>
      <c r="E273" s="5"/>
      <c r="F273" s="5"/>
      <c r="G273" s="5"/>
      <c r="H273" s="5"/>
      <c r="I273" s="5"/>
      <c r="J273" s="5"/>
      <c r="K273" s="5"/>
      <c r="L273" s="5"/>
      <c r="M273" s="5"/>
      <c r="N273" s="5"/>
      <c r="O273" s="5"/>
      <c r="P273" s="5"/>
      <c r="Q273" s="5"/>
      <c r="R273" s="5"/>
      <c r="S273" s="5"/>
      <c r="T273" s="5"/>
      <c r="U273" s="5"/>
      <c r="V273" s="5"/>
      <c r="W273" s="5"/>
      <c r="X273" s="104"/>
    </row>
    <row r="274" spans="1:32" ht="16.5" customHeight="1">
      <c r="A274" s="823"/>
      <c r="B274" s="551"/>
      <c r="C274" s="10"/>
      <c r="D274" s="825" t="s">
        <v>359</v>
      </c>
      <c r="E274" s="826"/>
      <c r="F274" s="826"/>
      <c r="G274" s="826"/>
      <c r="H274" s="826"/>
      <c r="I274" s="826"/>
      <c r="J274" s="826"/>
      <c r="K274" s="826"/>
      <c r="L274" s="826"/>
      <c r="M274" s="826"/>
      <c r="N274" s="826"/>
      <c r="O274" s="826"/>
      <c r="P274" s="826"/>
      <c r="Q274" s="826"/>
      <c r="R274" s="826"/>
      <c r="S274" s="827"/>
      <c r="T274" s="825" t="s">
        <v>969</v>
      </c>
      <c r="U274" s="826"/>
      <c r="V274" s="826"/>
      <c r="W274" s="827"/>
      <c r="X274" s="97"/>
    </row>
    <row r="275" spans="1:32" ht="16.5" customHeight="1">
      <c r="A275" s="823"/>
      <c r="B275" s="551"/>
      <c r="C275" s="55"/>
      <c r="D275" s="828" t="s">
        <v>1584</v>
      </c>
      <c r="E275" s="829"/>
      <c r="F275" s="829"/>
      <c r="G275" s="829"/>
      <c r="H275" s="829"/>
      <c r="I275" s="829"/>
      <c r="J275" s="829"/>
      <c r="K275" s="829"/>
      <c r="L275" s="829"/>
      <c r="M275" s="829"/>
      <c r="N275" s="829"/>
      <c r="O275" s="829"/>
      <c r="P275" s="829"/>
      <c r="Q275" s="829"/>
      <c r="R275" s="829"/>
      <c r="S275" s="830"/>
      <c r="T275" s="766" t="s">
        <v>756</v>
      </c>
      <c r="U275" s="767"/>
      <c r="V275" s="767"/>
      <c r="W275" s="768"/>
      <c r="X275" s="104"/>
    </row>
    <row r="276" spans="1:32" ht="16.5" customHeight="1">
      <c r="A276" s="823"/>
      <c r="B276" s="551"/>
      <c r="C276" s="55"/>
      <c r="D276" s="668" t="s">
        <v>1052</v>
      </c>
      <c r="E276" s="669"/>
      <c r="F276" s="669"/>
      <c r="G276" s="669"/>
      <c r="H276" s="669"/>
      <c r="I276" s="669"/>
      <c r="J276" s="669"/>
      <c r="K276" s="669"/>
      <c r="L276" s="669"/>
      <c r="M276" s="669"/>
      <c r="N276" s="669"/>
      <c r="O276" s="669"/>
      <c r="P276" s="669"/>
      <c r="Q276" s="669"/>
      <c r="R276" s="669"/>
      <c r="S276" s="670"/>
      <c r="T276" s="665" t="s">
        <v>756</v>
      </c>
      <c r="U276" s="666"/>
      <c r="V276" s="666"/>
      <c r="W276" s="667"/>
      <c r="X276" s="104"/>
    </row>
    <row r="277" spans="1:32" ht="16.5" customHeight="1">
      <c r="A277" s="823"/>
      <c r="B277" s="551"/>
      <c r="C277" s="55"/>
      <c r="D277" s="668" t="s">
        <v>1150</v>
      </c>
      <c r="E277" s="669"/>
      <c r="F277" s="669"/>
      <c r="G277" s="669"/>
      <c r="H277" s="669"/>
      <c r="I277" s="669"/>
      <c r="J277" s="669"/>
      <c r="K277" s="669"/>
      <c r="L277" s="669"/>
      <c r="M277" s="669"/>
      <c r="N277" s="669"/>
      <c r="O277" s="669"/>
      <c r="P277" s="669"/>
      <c r="Q277" s="669"/>
      <c r="R277" s="669"/>
      <c r="S277" s="670"/>
      <c r="T277" s="665" t="s">
        <v>756</v>
      </c>
      <c r="U277" s="666"/>
      <c r="V277" s="666"/>
      <c r="W277" s="667"/>
      <c r="X277" s="104"/>
    </row>
    <row r="278" spans="1:32" ht="16.5" customHeight="1">
      <c r="A278" s="823"/>
      <c r="B278" s="551"/>
      <c r="C278" s="55"/>
      <c r="D278" s="668" t="s">
        <v>1219</v>
      </c>
      <c r="E278" s="669"/>
      <c r="F278" s="669"/>
      <c r="G278" s="669"/>
      <c r="H278" s="669"/>
      <c r="I278" s="669"/>
      <c r="J278" s="669"/>
      <c r="K278" s="669"/>
      <c r="L278" s="669"/>
      <c r="M278" s="669"/>
      <c r="N278" s="669"/>
      <c r="O278" s="669"/>
      <c r="P278" s="669"/>
      <c r="Q278" s="669"/>
      <c r="R278" s="669"/>
      <c r="S278" s="670"/>
      <c r="T278" s="665" t="s">
        <v>971</v>
      </c>
      <c r="U278" s="666"/>
      <c r="V278" s="666"/>
      <c r="W278" s="667"/>
      <c r="X278" s="104"/>
    </row>
    <row r="279" spans="1:32" ht="16.5" customHeight="1">
      <c r="A279" s="823"/>
      <c r="B279" s="551"/>
      <c r="C279" s="55"/>
      <c r="D279" s="668" t="s">
        <v>1142</v>
      </c>
      <c r="E279" s="669"/>
      <c r="F279" s="669"/>
      <c r="G279" s="669"/>
      <c r="H279" s="669"/>
      <c r="I279" s="669"/>
      <c r="J279" s="669"/>
      <c r="K279" s="669"/>
      <c r="L279" s="669"/>
      <c r="M279" s="669"/>
      <c r="N279" s="669"/>
      <c r="O279" s="669"/>
      <c r="P279" s="669"/>
      <c r="Q279" s="669"/>
      <c r="R279" s="669"/>
      <c r="S279" s="670"/>
      <c r="T279" s="665" t="s">
        <v>979</v>
      </c>
      <c r="U279" s="666"/>
      <c r="V279" s="666"/>
      <c r="W279" s="667"/>
      <c r="X279" s="104"/>
      <c r="Z279" s="490" t="s">
        <v>723</v>
      </c>
      <c r="AA279" s="490"/>
      <c r="AB279" s="490"/>
      <c r="AD279" s="490" t="s">
        <v>1106</v>
      </c>
      <c r="AE279" s="490"/>
      <c r="AF279" s="490"/>
    </row>
    <row r="280" spans="1:32" ht="16.5" customHeight="1">
      <c r="A280" s="823"/>
      <c r="B280" s="551"/>
      <c r="C280" s="55"/>
      <c r="D280" s="668" t="s">
        <v>1191</v>
      </c>
      <c r="E280" s="669"/>
      <c r="F280" s="669"/>
      <c r="G280" s="669"/>
      <c r="H280" s="669"/>
      <c r="I280" s="669"/>
      <c r="J280" s="669"/>
      <c r="K280" s="669"/>
      <c r="L280" s="669"/>
      <c r="M280" s="669"/>
      <c r="N280" s="669"/>
      <c r="O280" s="669"/>
      <c r="P280" s="669"/>
      <c r="Q280" s="669"/>
      <c r="R280" s="669"/>
      <c r="S280" s="670"/>
      <c r="T280" s="665" t="s">
        <v>971</v>
      </c>
      <c r="U280" s="666"/>
      <c r="V280" s="666"/>
      <c r="W280" s="667"/>
      <c r="X280" s="104"/>
      <c r="Z280" s="490"/>
      <c r="AA280" s="490"/>
      <c r="AB280" s="490"/>
      <c r="AD280" s="490"/>
      <c r="AE280" s="490"/>
      <c r="AF280" s="490"/>
    </row>
    <row r="281" spans="1:32" ht="16.5" customHeight="1">
      <c r="A281" s="823"/>
      <c r="B281" s="551"/>
      <c r="C281" s="55"/>
      <c r="D281" s="668" t="s">
        <v>1070</v>
      </c>
      <c r="E281" s="669"/>
      <c r="F281" s="669"/>
      <c r="G281" s="669"/>
      <c r="H281" s="669"/>
      <c r="I281" s="669"/>
      <c r="J281" s="669"/>
      <c r="K281" s="669"/>
      <c r="L281" s="669"/>
      <c r="M281" s="669"/>
      <c r="N281" s="669"/>
      <c r="O281" s="669"/>
      <c r="P281" s="669"/>
      <c r="Q281" s="669"/>
      <c r="R281" s="669"/>
      <c r="S281" s="670"/>
      <c r="T281" s="665" t="s">
        <v>756</v>
      </c>
      <c r="U281" s="666"/>
      <c r="V281" s="666"/>
      <c r="W281" s="667"/>
      <c r="X281" s="104"/>
      <c r="Z281" s="490"/>
      <c r="AA281" s="490"/>
      <c r="AB281" s="490"/>
    </row>
    <row r="282" spans="1:32" ht="16.5" customHeight="1">
      <c r="A282" s="823"/>
      <c r="B282" s="551"/>
      <c r="C282" s="55"/>
      <c r="D282" s="668" t="s">
        <v>1066</v>
      </c>
      <c r="E282" s="669"/>
      <c r="F282" s="669"/>
      <c r="G282" s="669"/>
      <c r="H282" s="669"/>
      <c r="I282" s="669"/>
      <c r="J282" s="669"/>
      <c r="K282" s="669"/>
      <c r="L282" s="669"/>
      <c r="M282" s="669"/>
      <c r="N282" s="669"/>
      <c r="O282" s="669"/>
      <c r="P282" s="669"/>
      <c r="Q282" s="669"/>
      <c r="R282" s="669"/>
      <c r="S282" s="670"/>
      <c r="T282" s="665" t="s">
        <v>756</v>
      </c>
      <c r="U282" s="666"/>
      <c r="V282" s="666"/>
      <c r="W282" s="667"/>
      <c r="X282" s="104"/>
    </row>
    <row r="283" spans="1:32" ht="16.5" customHeight="1">
      <c r="A283" s="823"/>
      <c r="B283" s="551"/>
      <c r="C283" s="55"/>
      <c r="D283" s="668" t="s">
        <v>1152</v>
      </c>
      <c r="E283" s="669"/>
      <c r="F283" s="669"/>
      <c r="G283" s="669"/>
      <c r="H283" s="669"/>
      <c r="I283" s="669"/>
      <c r="J283" s="669"/>
      <c r="K283" s="669"/>
      <c r="L283" s="669"/>
      <c r="M283" s="669"/>
      <c r="N283" s="669"/>
      <c r="O283" s="669"/>
      <c r="P283" s="669"/>
      <c r="Q283" s="669"/>
      <c r="R283" s="669"/>
      <c r="S283" s="670"/>
      <c r="T283" s="665" t="s">
        <v>756</v>
      </c>
      <c r="U283" s="666"/>
      <c r="V283" s="666"/>
      <c r="W283" s="667"/>
      <c r="X283" s="104"/>
    </row>
    <row r="284" spans="1:32" ht="16.5" customHeight="1">
      <c r="A284" s="823"/>
      <c r="B284" s="551"/>
      <c r="C284" s="55"/>
      <c r="D284" s="668" t="s">
        <v>1138</v>
      </c>
      <c r="E284" s="669"/>
      <c r="F284" s="669"/>
      <c r="G284" s="669"/>
      <c r="H284" s="669"/>
      <c r="I284" s="669"/>
      <c r="J284" s="669"/>
      <c r="K284" s="669"/>
      <c r="L284" s="669"/>
      <c r="M284" s="669"/>
      <c r="N284" s="669"/>
      <c r="O284" s="669"/>
      <c r="P284" s="669"/>
      <c r="Q284" s="669"/>
      <c r="R284" s="669"/>
      <c r="S284" s="670"/>
      <c r="T284" s="665" t="s">
        <v>971</v>
      </c>
      <c r="U284" s="666"/>
      <c r="V284" s="666"/>
      <c r="W284" s="667"/>
      <c r="X284" s="104"/>
    </row>
    <row r="285" spans="1:32" ht="16.5" customHeight="1">
      <c r="A285" s="823"/>
      <c r="B285" s="551"/>
      <c r="C285" s="55"/>
      <c r="D285" s="819" t="s">
        <v>1137</v>
      </c>
      <c r="E285" s="820"/>
      <c r="F285" s="820"/>
      <c r="G285" s="820"/>
      <c r="H285" s="820"/>
      <c r="I285" s="820"/>
      <c r="J285" s="820"/>
      <c r="K285" s="820"/>
      <c r="L285" s="820"/>
      <c r="M285" s="820"/>
      <c r="N285" s="820"/>
      <c r="O285" s="820"/>
      <c r="P285" s="820"/>
      <c r="Q285" s="820"/>
      <c r="R285" s="820"/>
      <c r="S285" s="821"/>
      <c r="T285" s="772" t="s">
        <v>979</v>
      </c>
      <c r="U285" s="773"/>
      <c r="V285" s="773"/>
      <c r="W285" s="774"/>
      <c r="X285" s="104"/>
    </row>
    <row r="286" spans="1:32" ht="16.5" customHeight="1">
      <c r="A286" s="824"/>
      <c r="B286" s="561"/>
      <c r="C286" s="52"/>
      <c r="D286" s="53"/>
      <c r="E286" s="53"/>
      <c r="F286" s="53"/>
      <c r="G286" s="53"/>
      <c r="H286" s="53"/>
      <c r="I286" s="53"/>
      <c r="J286" s="53"/>
      <c r="K286" s="53"/>
      <c r="L286" s="53"/>
      <c r="M286" s="53"/>
      <c r="N286" s="53"/>
      <c r="O286" s="53"/>
      <c r="P286" s="53"/>
      <c r="Q286" s="53"/>
      <c r="R286" s="53"/>
      <c r="S286" s="53"/>
      <c r="T286" s="53"/>
      <c r="U286" s="53"/>
      <c r="V286" s="53"/>
      <c r="W286" s="53"/>
      <c r="X286" s="105"/>
    </row>
    <row r="287" spans="1:32" ht="35.1" customHeight="1">
      <c r="A287" s="814" t="s">
        <v>491</v>
      </c>
      <c r="B287" s="815"/>
      <c r="C287" s="816" t="s">
        <v>694</v>
      </c>
      <c r="D287" s="817"/>
      <c r="E287" s="817"/>
      <c r="F287" s="817"/>
      <c r="G287" s="817"/>
      <c r="H287" s="817"/>
      <c r="I287" s="817"/>
      <c r="J287" s="817"/>
      <c r="K287" s="817"/>
      <c r="L287" s="817"/>
      <c r="M287" s="817"/>
      <c r="N287" s="817"/>
      <c r="O287" s="817"/>
      <c r="P287" s="817"/>
      <c r="Q287" s="817"/>
      <c r="R287" s="817"/>
      <c r="S287" s="817"/>
      <c r="T287" s="817"/>
      <c r="U287" s="817"/>
      <c r="V287" s="817"/>
      <c r="W287" s="817"/>
      <c r="X287" s="818"/>
    </row>
    <row r="288" spans="1:32" ht="16.5" customHeight="1"/>
    <row r="289" spans="1:24" ht="16.5" customHeight="1">
      <c r="A289" s="809" t="s">
        <v>490</v>
      </c>
      <c r="B289" s="810"/>
      <c r="C289" s="810"/>
      <c r="D289" s="810"/>
      <c r="E289" s="810"/>
      <c r="F289" s="810"/>
      <c r="G289" s="810"/>
      <c r="H289" s="810"/>
      <c r="I289" s="810" t="s">
        <v>390</v>
      </c>
      <c r="J289" s="810"/>
      <c r="K289" s="810"/>
      <c r="L289" s="810"/>
      <c r="M289" s="810"/>
      <c r="N289" s="810"/>
      <c r="O289" s="810"/>
      <c r="P289" s="810"/>
      <c r="Q289" s="719" t="s">
        <v>1653</v>
      </c>
      <c r="R289" s="719"/>
      <c r="S289" s="719"/>
      <c r="T289" s="719"/>
      <c r="U289" s="719"/>
      <c r="V289" s="719"/>
      <c r="W289" s="719"/>
      <c r="X289" s="720"/>
    </row>
    <row r="290" spans="1:24" ht="16.5" customHeight="1">
      <c r="A290" s="721" t="s">
        <v>394</v>
      </c>
      <c r="B290" s="709"/>
      <c r="C290" s="709"/>
      <c r="D290" s="709"/>
      <c r="E290" s="709"/>
      <c r="F290" s="709"/>
      <c r="G290" s="709"/>
      <c r="H290" s="709"/>
      <c r="I290" s="709" t="s">
        <v>394</v>
      </c>
      <c r="J290" s="709"/>
      <c r="K290" s="709"/>
      <c r="L290" s="709"/>
      <c r="M290" s="709"/>
      <c r="N290" s="709"/>
      <c r="O290" s="709"/>
      <c r="P290" s="709"/>
      <c r="Q290" s="709" t="s">
        <v>394</v>
      </c>
      <c r="R290" s="709"/>
      <c r="S290" s="709"/>
      <c r="T290" s="709"/>
      <c r="U290" s="709"/>
      <c r="V290" s="709"/>
      <c r="W290" s="709"/>
      <c r="X290" s="724"/>
    </row>
    <row r="291" spans="1:24" ht="16.5" customHeight="1">
      <c r="A291" s="721"/>
      <c r="B291" s="709"/>
      <c r="C291" s="709"/>
      <c r="D291" s="709"/>
      <c r="E291" s="709"/>
      <c r="F291" s="709"/>
      <c r="G291" s="709"/>
      <c r="H291" s="709"/>
      <c r="I291" s="709"/>
      <c r="J291" s="709"/>
      <c r="K291" s="709"/>
      <c r="L291" s="709"/>
      <c r="M291" s="709"/>
      <c r="N291" s="709"/>
      <c r="O291" s="709"/>
      <c r="P291" s="709"/>
      <c r="Q291" s="709"/>
      <c r="R291" s="709"/>
      <c r="S291" s="709"/>
      <c r="T291" s="709"/>
      <c r="U291" s="709"/>
      <c r="V291" s="709"/>
      <c r="W291" s="709"/>
      <c r="X291" s="724"/>
    </row>
    <row r="292" spans="1:24" ht="16.5" customHeight="1">
      <c r="A292" s="721"/>
      <c r="B292" s="709"/>
      <c r="C292" s="709"/>
      <c r="D292" s="709"/>
      <c r="E292" s="709"/>
      <c r="F292" s="709"/>
      <c r="G292" s="709"/>
      <c r="H292" s="709"/>
      <c r="I292" s="709"/>
      <c r="J292" s="709"/>
      <c r="K292" s="709"/>
      <c r="L292" s="709"/>
      <c r="M292" s="709"/>
      <c r="N292" s="709"/>
      <c r="O292" s="709"/>
      <c r="P292" s="709"/>
      <c r="Q292" s="709"/>
      <c r="R292" s="709"/>
      <c r="S292" s="709"/>
      <c r="T292" s="709"/>
      <c r="U292" s="709"/>
      <c r="V292" s="709"/>
      <c r="W292" s="709"/>
      <c r="X292" s="724"/>
    </row>
    <row r="293" spans="1:24" ht="16.5" customHeight="1">
      <c r="A293" s="721"/>
      <c r="B293" s="709"/>
      <c r="C293" s="709"/>
      <c r="D293" s="709"/>
      <c r="E293" s="709"/>
      <c r="F293" s="709"/>
      <c r="G293" s="709"/>
      <c r="H293" s="709"/>
      <c r="I293" s="709"/>
      <c r="J293" s="709"/>
      <c r="K293" s="709"/>
      <c r="L293" s="709"/>
      <c r="M293" s="709"/>
      <c r="N293" s="709"/>
      <c r="O293" s="709"/>
      <c r="P293" s="709"/>
      <c r="Q293" s="709"/>
      <c r="R293" s="709"/>
      <c r="S293" s="709"/>
      <c r="T293" s="709"/>
      <c r="U293" s="709"/>
      <c r="V293" s="709"/>
      <c r="W293" s="709"/>
      <c r="X293" s="724"/>
    </row>
    <row r="294" spans="1:24" ht="16.5" customHeight="1">
      <c r="A294" s="721"/>
      <c r="B294" s="709"/>
      <c r="C294" s="709"/>
      <c r="D294" s="709"/>
      <c r="E294" s="709"/>
      <c r="F294" s="709"/>
      <c r="G294" s="709"/>
      <c r="H294" s="709"/>
      <c r="I294" s="709"/>
      <c r="J294" s="709"/>
      <c r="K294" s="709"/>
      <c r="L294" s="709"/>
      <c r="M294" s="709"/>
      <c r="N294" s="709"/>
      <c r="O294" s="709"/>
      <c r="P294" s="709"/>
      <c r="Q294" s="709"/>
      <c r="R294" s="709"/>
      <c r="S294" s="709"/>
      <c r="T294" s="709"/>
      <c r="U294" s="709"/>
      <c r="V294" s="709"/>
      <c r="W294" s="709"/>
      <c r="X294" s="724"/>
    </row>
    <row r="295" spans="1:24" ht="16.5" customHeight="1">
      <c r="A295" s="721"/>
      <c r="B295" s="709"/>
      <c r="C295" s="709"/>
      <c r="D295" s="709"/>
      <c r="E295" s="709"/>
      <c r="F295" s="709"/>
      <c r="G295" s="709"/>
      <c r="H295" s="709"/>
      <c r="I295" s="709"/>
      <c r="J295" s="709"/>
      <c r="K295" s="709"/>
      <c r="L295" s="709"/>
      <c r="M295" s="709"/>
      <c r="N295" s="709"/>
      <c r="O295" s="709"/>
      <c r="P295" s="709"/>
      <c r="Q295" s="709"/>
      <c r="R295" s="709"/>
      <c r="S295" s="709"/>
      <c r="T295" s="709"/>
      <c r="U295" s="709"/>
      <c r="V295" s="709"/>
      <c r="W295" s="709"/>
      <c r="X295" s="724"/>
    </row>
    <row r="296" spans="1:24" ht="16.5" customHeight="1">
      <c r="A296" s="721"/>
      <c r="B296" s="709"/>
      <c r="C296" s="709"/>
      <c r="D296" s="709"/>
      <c r="E296" s="709"/>
      <c r="F296" s="709"/>
      <c r="G296" s="709"/>
      <c r="H296" s="709"/>
      <c r="I296" s="709"/>
      <c r="J296" s="709"/>
      <c r="K296" s="709"/>
      <c r="L296" s="709"/>
      <c r="M296" s="709"/>
      <c r="N296" s="709"/>
      <c r="O296" s="709"/>
      <c r="P296" s="709"/>
      <c r="Q296" s="709"/>
      <c r="R296" s="709"/>
      <c r="S296" s="709"/>
      <c r="T296" s="709"/>
      <c r="U296" s="709"/>
      <c r="V296" s="709"/>
      <c r="W296" s="709"/>
      <c r="X296" s="724"/>
    </row>
    <row r="297" spans="1:24" ht="16.5" customHeight="1">
      <c r="A297" s="721"/>
      <c r="B297" s="709"/>
      <c r="C297" s="709"/>
      <c r="D297" s="709"/>
      <c r="E297" s="709"/>
      <c r="F297" s="709"/>
      <c r="G297" s="709"/>
      <c r="H297" s="709"/>
      <c r="I297" s="709"/>
      <c r="J297" s="709"/>
      <c r="K297" s="709"/>
      <c r="L297" s="709"/>
      <c r="M297" s="709"/>
      <c r="N297" s="709"/>
      <c r="O297" s="709"/>
      <c r="P297" s="709"/>
      <c r="Q297" s="709"/>
      <c r="R297" s="709"/>
      <c r="S297" s="709"/>
      <c r="T297" s="709"/>
      <c r="U297" s="709"/>
      <c r="V297" s="709"/>
      <c r="W297" s="709"/>
      <c r="X297" s="724"/>
    </row>
    <row r="298" spans="1:24" ht="16.5" customHeight="1">
      <c r="A298" s="721"/>
      <c r="B298" s="709"/>
      <c r="C298" s="709"/>
      <c r="D298" s="709"/>
      <c r="E298" s="709"/>
      <c r="F298" s="709"/>
      <c r="G298" s="709"/>
      <c r="H298" s="709"/>
      <c r="I298" s="558" t="s">
        <v>487</v>
      </c>
      <c r="J298" s="704"/>
      <c r="K298" s="699" t="s">
        <v>1469</v>
      </c>
      <c r="L298" s="699"/>
      <c r="M298" s="699"/>
      <c r="N298" s="699"/>
      <c r="O298" s="699"/>
      <c r="P298" s="700"/>
      <c r="Q298" s="558" t="s">
        <v>487</v>
      </c>
      <c r="R298" s="704"/>
      <c r="S298" s="699"/>
      <c r="T298" s="699"/>
      <c r="U298" s="699"/>
      <c r="V298" s="699"/>
      <c r="W298" s="699"/>
      <c r="X298" s="706"/>
    </row>
    <row r="299" spans="1:24" ht="16.5" customHeight="1">
      <c r="A299" s="721"/>
      <c r="B299" s="709"/>
      <c r="C299" s="709"/>
      <c r="D299" s="709"/>
      <c r="E299" s="709"/>
      <c r="F299" s="709"/>
      <c r="G299" s="709"/>
      <c r="H299" s="709"/>
      <c r="I299" s="550"/>
      <c r="J299" s="541"/>
      <c r="K299" s="490"/>
      <c r="L299" s="490"/>
      <c r="M299" s="490"/>
      <c r="N299" s="490"/>
      <c r="O299" s="490"/>
      <c r="P299" s="701"/>
      <c r="Q299" s="550"/>
      <c r="R299" s="541"/>
      <c r="S299" s="490"/>
      <c r="T299" s="490"/>
      <c r="U299" s="490"/>
      <c r="V299" s="490"/>
      <c r="W299" s="490"/>
      <c r="X299" s="707"/>
    </row>
    <row r="300" spans="1:24" ht="16.5" customHeight="1">
      <c r="A300" s="722"/>
      <c r="B300" s="723"/>
      <c r="C300" s="723"/>
      <c r="D300" s="723"/>
      <c r="E300" s="723"/>
      <c r="F300" s="723"/>
      <c r="G300" s="723"/>
      <c r="H300" s="723"/>
      <c r="I300" s="671"/>
      <c r="J300" s="705"/>
      <c r="K300" s="702"/>
      <c r="L300" s="702"/>
      <c r="M300" s="702"/>
      <c r="N300" s="702"/>
      <c r="O300" s="702"/>
      <c r="P300" s="703"/>
      <c r="Q300" s="671"/>
      <c r="R300" s="705"/>
      <c r="S300" s="702"/>
      <c r="T300" s="702"/>
      <c r="U300" s="702"/>
      <c r="V300" s="702"/>
      <c r="W300" s="702"/>
      <c r="X300" s="708"/>
    </row>
    <row r="301" spans="1:24" ht="16.5" customHeight="1"/>
    <row r="302" spans="1:24" ht="16.5" customHeight="1"/>
    <row r="303" spans="1:24" ht="16.5" customHeight="1"/>
    <row r="304" spans="1:24" ht="16.5" customHeight="1"/>
    <row r="305" spans="1:30" ht="16.5" customHeight="1"/>
    <row r="306" spans="1:30" ht="16.5" customHeight="1"/>
    <row r="307" spans="1:30" ht="16.5" customHeight="1"/>
    <row r="308" spans="1:30" ht="16.5" customHeight="1"/>
    <row r="309" spans="1:30" ht="16.5" customHeight="1"/>
    <row r="310" spans="1:30" ht="16.5" customHeight="1"/>
    <row r="311" spans="1:30" ht="16.5" customHeight="1">
      <c r="A311" s="652" t="s">
        <v>1225</v>
      </c>
      <c r="B311" s="652"/>
      <c r="C311" s="652"/>
      <c r="D311" s="652"/>
      <c r="E311" s="652"/>
      <c r="F311" s="652"/>
      <c r="G311" s="652"/>
      <c r="H311" s="652"/>
      <c r="I311" s="652"/>
      <c r="J311" s="652"/>
      <c r="K311" s="652"/>
      <c r="L311" s="652"/>
      <c r="M311" s="652"/>
      <c r="N311" s="652"/>
      <c r="O311" s="652"/>
      <c r="P311" s="652"/>
      <c r="Q311" s="652"/>
      <c r="R311" s="652"/>
      <c r="S311" s="652"/>
      <c r="T311" s="652"/>
      <c r="U311" s="652"/>
      <c r="V311" s="652"/>
      <c r="W311" s="652"/>
      <c r="X311" s="652"/>
    </row>
    <row r="312" spans="1:30" ht="16.5" customHeight="1">
      <c r="A312" s="527"/>
      <c r="B312" s="527"/>
      <c r="C312" s="527"/>
      <c r="D312" s="2"/>
      <c r="E312" s="2"/>
      <c r="F312" s="2"/>
      <c r="G312" s="2"/>
      <c r="H312" s="527"/>
      <c r="I312" s="527"/>
      <c r="J312" s="2"/>
      <c r="K312" s="2"/>
      <c r="L312" s="2"/>
      <c r="M312" s="2"/>
      <c r="N312" s="2"/>
      <c r="O312" s="2"/>
      <c r="P312" s="2"/>
      <c r="Q312" s="2"/>
      <c r="R312" s="2"/>
      <c r="S312" s="2"/>
      <c r="T312" s="2"/>
      <c r="U312" s="2"/>
      <c r="V312" s="2"/>
      <c r="W312" s="3"/>
      <c r="X312" s="3"/>
    </row>
    <row r="313" spans="1:30" ht="16.5" customHeight="1">
      <c r="A313" s="809" t="s">
        <v>350</v>
      </c>
      <c r="B313" s="810"/>
      <c r="C313" s="810" t="s">
        <v>465</v>
      </c>
      <c r="D313" s="810"/>
      <c r="E313" s="810"/>
      <c r="F313" s="810"/>
      <c r="G313" s="810"/>
      <c r="H313" s="810"/>
      <c r="I313" s="810"/>
      <c r="J313" s="810"/>
      <c r="K313" s="810"/>
      <c r="L313" s="810"/>
      <c r="M313" s="810"/>
      <c r="N313" s="810"/>
      <c r="O313" s="810"/>
      <c r="P313" s="810"/>
      <c r="Q313" s="810"/>
      <c r="R313" s="810"/>
      <c r="S313" s="810"/>
      <c r="T313" s="810"/>
      <c r="U313" s="810"/>
      <c r="V313" s="810"/>
      <c r="W313" s="810"/>
      <c r="X313" s="811"/>
    </row>
    <row r="314" spans="1:30" ht="35.1" customHeight="1">
      <c r="A314" s="812" t="s">
        <v>497</v>
      </c>
      <c r="B314" s="803"/>
      <c r="C314" s="804" t="s">
        <v>1585</v>
      </c>
      <c r="D314" s="804"/>
      <c r="E314" s="804"/>
      <c r="F314" s="804"/>
      <c r="G314" s="804"/>
      <c r="H314" s="804"/>
      <c r="I314" s="804"/>
      <c r="J314" s="804"/>
      <c r="K314" s="804"/>
      <c r="L314" s="804"/>
      <c r="M314" s="804"/>
      <c r="N314" s="804"/>
      <c r="O314" s="804"/>
      <c r="P314" s="804"/>
      <c r="Q314" s="804"/>
      <c r="R314" s="804"/>
      <c r="S314" s="804"/>
      <c r="T314" s="804"/>
      <c r="U314" s="804"/>
      <c r="V314" s="804"/>
      <c r="W314" s="804"/>
      <c r="X314" s="813"/>
    </row>
    <row r="315" spans="1:30" ht="35.1" customHeight="1">
      <c r="A315" s="805" t="s">
        <v>491</v>
      </c>
      <c r="B315" s="806"/>
      <c r="C315" s="807" t="s">
        <v>917</v>
      </c>
      <c r="D315" s="807"/>
      <c r="E315" s="807"/>
      <c r="F315" s="807"/>
      <c r="G315" s="807"/>
      <c r="H315" s="807"/>
      <c r="I315" s="807"/>
      <c r="J315" s="807"/>
      <c r="K315" s="807"/>
      <c r="L315" s="807"/>
      <c r="M315" s="807"/>
      <c r="N315" s="807"/>
      <c r="O315" s="807"/>
      <c r="P315" s="807"/>
      <c r="Q315" s="807"/>
      <c r="R315" s="807"/>
      <c r="S315" s="807"/>
      <c r="T315" s="807"/>
      <c r="U315" s="807"/>
      <c r="V315" s="807"/>
      <c r="W315" s="807"/>
      <c r="X315" s="808"/>
    </row>
    <row r="316" spans="1:30" ht="16.5" customHeight="1">
      <c r="A316" s="4"/>
      <c r="B316" s="4"/>
      <c r="C316" s="5"/>
      <c r="D316" s="5"/>
      <c r="E316" s="5"/>
      <c r="F316" s="5"/>
      <c r="G316" s="5"/>
      <c r="H316" s="5"/>
      <c r="I316" s="5"/>
      <c r="J316" s="5"/>
      <c r="K316" s="5"/>
      <c r="L316" s="5"/>
      <c r="M316" s="5"/>
      <c r="N316" s="5"/>
      <c r="O316" s="5"/>
      <c r="P316" s="5"/>
      <c r="Q316" s="5"/>
      <c r="R316" s="5"/>
      <c r="S316" s="5"/>
      <c r="T316" s="5"/>
      <c r="U316" s="5"/>
      <c r="V316" s="5"/>
      <c r="W316" s="5"/>
      <c r="X316" s="5"/>
    </row>
    <row r="317" spans="1:30" ht="16.5" customHeight="1">
      <c r="A317" s="809" t="s">
        <v>490</v>
      </c>
      <c r="B317" s="810"/>
      <c r="C317" s="810"/>
      <c r="D317" s="810"/>
      <c r="E317" s="810"/>
      <c r="F317" s="810"/>
      <c r="G317" s="810"/>
      <c r="H317" s="810"/>
      <c r="I317" s="810" t="s">
        <v>390</v>
      </c>
      <c r="J317" s="810"/>
      <c r="K317" s="810"/>
      <c r="L317" s="810"/>
      <c r="M317" s="810"/>
      <c r="N317" s="810"/>
      <c r="O317" s="810"/>
      <c r="P317" s="810"/>
      <c r="Q317" s="719" t="s">
        <v>1653</v>
      </c>
      <c r="R317" s="719"/>
      <c r="S317" s="719"/>
      <c r="T317" s="719"/>
      <c r="U317" s="719"/>
      <c r="V317" s="719"/>
      <c r="W317" s="719"/>
      <c r="X317" s="720"/>
    </row>
    <row r="318" spans="1:30" ht="16.5" customHeight="1">
      <c r="A318" s="721" t="s">
        <v>394</v>
      </c>
      <c r="B318" s="709"/>
      <c r="C318" s="709"/>
      <c r="D318" s="709"/>
      <c r="E318" s="709"/>
      <c r="F318" s="709"/>
      <c r="G318" s="709"/>
      <c r="H318" s="709"/>
      <c r="I318" s="709" t="s">
        <v>394</v>
      </c>
      <c r="J318" s="709"/>
      <c r="K318" s="709"/>
      <c r="L318" s="709"/>
      <c r="M318" s="709"/>
      <c r="N318" s="709"/>
      <c r="O318" s="709"/>
      <c r="P318" s="709"/>
      <c r="Q318" s="709" t="s">
        <v>394</v>
      </c>
      <c r="R318" s="709"/>
      <c r="S318" s="709"/>
      <c r="T318" s="709"/>
      <c r="U318" s="709"/>
      <c r="V318" s="709"/>
      <c r="W318" s="709"/>
      <c r="X318" s="724"/>
      <c r="Z318" s="490" t="s">
        <v>871</v>
      </c>
      <c r="AA318" s="490"/>
      <c r="AB318" s="490"/>
      <c r="AD318" s="1" t="s">
        <v>961</v>
      </c>
    </row>
    <row r="319" spans="1:30" ht="16.5" customHeight="1">
      <c r="A319" s="721"/>
      <c r="B319" s="709"/>
      <c r="C319" s="709"/>
      <c r="D319" s="709"/>
      <c r="E319" s="709"/>
      <c r="F319" s="709"/>
      <c r="G319" s="709"/>
      <c r="H319" s="709"/>
      <c r="I319" s="709"/>
      <c r="J319" s="709"/>
      <c r="K319" s="709"/>
      <c r="L319" s="709"/>
      <c r="M319" s="709"/>
      <c r="N319" s="709"/>
      <c r="O319" s="709"/>
      <c r="P319" s="709"/>
      <c r="Q319" s="709"/>
      <c r="R319" s="709"/>
      <c r="S319" s="709"/>
      <c r="T319" s="709"/>
      <c r="U319" s="709"/>
      <c r="V319" s="709"/>
      <c r="W319" s="709"/>
      <c r="X319" s="724"/>
      <c r="Z319" s="490"/>
      <c r="AA319" s="490"/>
      <c r="AB319" s="490"/>
    </row>
    <row r="320" spans="1:30" ht="16.5" customHeight="1">
      <c r="A320" s="721"/>
      <c r="B320" s="709"/>
      <c r="C320" s="709"/>
      <c r="D320" s="709"/>
      <c r="E320" s="709"/>
      <c r="F320" s="709"/>
      <c r="G320" s="709"/>
      <c r="H320" s="709"/>
      <c r="I320" s="709"/>
      <c r="J320" s="709"/>
      <c r="K320" s="709"/>
      <c r="L320" s="709"/>
      <c r="M320" s="709"/>
      <c r="N320" s="709"/>
      <c r="O320" s="709"/>
      <c r="P320" s="709"/>
      <c r="Q320" s="709"/>
      <c r="R320" s="709"/>
      <c r="S320" s="709"/>
      <c r="T320" s="709"/>
      <c r="U320" s="709"/>
      <c r="V320" s="709"/>
      <c r="W320" s="709"/>
      <c r="X320" s="724"/>
    </row>
    <row r="321" spans="1:30" ht="16.5" customHeight="1">
      <c r="A321" s="721"/>
      <c r="B321" s="709"/>
      <c r="C321" s="709"/>
      <c r="D321" s="709"/>
      <c r="E321" s="709"/>
      <c r="F321" s="709"/>
      <c r="G321" s="709"/>
      <c r="H321" s="709"/>
      <c r="I321" s="709"/>
      <c r="J321" s="709"/>
      <c r="K321" s="709"/>
      <c r="L321" s="709"/>
      <c r="M321" s="709"/>
      <c r="N321" s="709"/>
      <c r="O321" s="709"/>
      <c r="P321" s="709"/>
      <c r="Q321" s="709"/>
      <c r="R321" s="709"/>
      <c r="S321" s="709"/>
      <c r="T321" s="709"/>
      <c r="U321" s="709"/>
      <c r="V321" s="709"/>
      <c r="W321" s="709"/>
      <c r="X321" s="724"/>
    </row>
    <row r="322" spans="1:30" ht="16.5" customHeight="1">
      <c r="A322" s="721"/>
      <c r="B322" s="709"/>
      <c r="C322" s="709"/>
      <c r="D322" s="709"/>
      <c r="E322" s="709"/>
      <c r="F322" s="709"/>
      <c r="G322" s="709"/>
      <c r="H322" s="709"/>
      <c r="I322" s="709"/>
      <c r="J322" s="709"/>
      <c r="K322" s="709"/>
      <c r="L322" s="709"/>
      <c r="M322" s="709"/>
      <c r="N322" s="709"/>
      <c r="O322" s="709"/>
      <c r="P322" s="709"/>
      <c r="Q322" s="709"/>
      <c r="R322" s="709"/>
      <c r="S322" s="709"/>
      <c r="T322" s="709"/>
      <c r="U322" s="709"/>
      <c r="V322" s="709"/>
      <c r="W322" s="709"/>
      <c r="X322" s="724"/>
    </row>
    <row r="323" spans="1:30" ht="16.5" customHeight="1">
      <c r="A323" s="721"/>
      <c r="B323" s="709"/>
      <c r="C323" s="709"/>
      <c r="D323" s="709"/>
      <c r="E323" s="709"/>
      <c r="F323" s="709"/>
      <c r="G323" s="709"/>
      <c r="H323" s="709"/>
      <c r="I323" s="709"/>
      <c r="J323" s="709"/>
      <c r="K323" s="709"/>
      <c r="L323" s="709"/>
      <c r="M323" s="709"/>
      <c r="N323" s="709"/>
      <c r="O323" s="709"/>
      <c r="P323" s="709"/>
      <c r="Q323" s="709"/>
      <c r="R323" s="709"/>
      <c r="S323" s="709"/>
      <c r="T323" s="709"/>
      <c r="U323" s="709"/>
      <c r="V323" s="709"/>
      <c r="W323" s="709"/>
      <c r="X323" s="724"/>
    </row>
    <row r="324" spans="1:30" ht="16.5" customHeight="1">
      <c r="A324" s="721"/>
      <c r="B324" s="709"/>
      <c r="C324" s="709"/>
      <c r="D324" s="709"/>
      <c r="E324" s="709"/>
      <c r="F324" s="709"/>
      <c r="G324" s="709"/>
      <c r="H324" s="709"/>
      <c r="I324" s="709"/>
      <c r="J324" s="709"/>
      <c r="K324" s="709"/>
      <c r="L324" s="709"/>
      <c r="M324" s="709"/>
      <c r="N324" s="709"/>
      <c r="O324" s="709"/>
      <c r="P324" s="709"/>
      <c r="Q324" s="709"/>
      <c r="R324" s="709"/>
      <c r="S324" s="709"/>
      <c r="T324" s="709"/>
      <c r="U324" s="709"/>
      <c r="V324" s="709"/>
      <c r="W324" s="709"/>
      <c r="X324" s="724"/>
    </row>
    <row r="325" spans="1:30" ht="16.5" customHeight="1">
      <c r="A325" s="721"/>
      <c r="B325" s="709"/>
      <c r="C325" s="709"/>
      <c r="D325" s="709"/>
      <c r="E325" s="709"/>
      <c r="F325" s="709"/>
      <c r="G325" s="709"/>
      <c r="H325" s="709"/>
      <c r="I325" s="709"/>
      <c r="J325" s="709"/>
      <c r="K325" s="709"/>
      <c r="L325" s="709"/>
      <c r="M325" s="709"/>
      <c r="N325" s="709"/>
      <c r="O325" s="709"/>
      <c r="P325" s="709"/>
      <c r="Q325" s="709"/>
      <c r="R325" s="709"/>
      <c r="S325" s="709"/>
      <c r="T325" s="709"/>
      <c r="U325" s="709"/>
      <c r="V325" s="709"/>
      <c r="W325" s="709"/>
      <c r="X325" s="724"/>
    </row>
    <row r="326" spans="1:30" ht="16.5" customHeight="1">
      <c r="A326" s="721"/>
      <c r="B326" s="709"/>
      <c r="C326" s="709"/>
      <c r="D326" s="709"/>
      <c r="E326" s="709"/>
      <c r="F326" s="709"/>
      <c r="G326" s="709"/>
      <c r="H326" s="709"/>
      <c r="I326" s="558" t="s">
        <v>487</v>
      </c>
      <c r="J326" s="704"/>
      <c r="K326" s="699" t="s">
        <v>1376</v>
      </c>
      <c r="L326" s="699"/>
      <c r="M326" s="699"/>
      <c r="N326" s="699"/>
      <c r="O326" s="699"/>
      <c r="P326" s="700"/>
      <c r="Q326" s="558" t="s">
        <v>487</v>
      </c>
      <c r="R326" s="704"/>
      <c r="S326" s="699"/>
      <c r="T326" s="699"/>
      <c r="U326" s="699"/>
      <c r="V326" s="699"/>
      <c r="W326" s="699"/>
      <c r="X326" s="706"/>
    </row>
    <row r="327" spans="1:30" ht="16.5" customHeight="1">
      <c r="A327" s="721"/>
      <c r="B327" s="709"/>
      <c r="C327" s="709"/>
      <c r="D327" s="709"/>
      <c r="E327" s="709"/>
      <c r="F327" s="709"/>
      <c r="G327" s="709"/>
      <c r="H327" s="709"/>
      <c r="I327" s="550"/>
      <c r="J327" s="541"/>
      <c r="K327" s="490"/>
      <c r="L327" s="490"/>
      <c r="M327" s="490"/>
      <c r="N327" s="490"/>
      <c r="O327" s="490"/>
      <c r="P327" s="701"/>
      <c r="Q327" s="550"/>
      <c r="R327" s="541"/>
      <c r="S327" s="490"/>
      <c r="T327" s="490"/>
      <c r="U327" s="490"/>
      <c r="V327" s="490"/>
      <c r="W327" s="490"/>
      <c r="X327" s="707"/>
    </row>
    <row r="328" spans="1:30" ht="16.5" customHeight="1">
      <c r="A328" s="722"/>
      <c r="B328" s="723"/>
      <c r="C328" s="723"/>
      <c r="D328" s="723"/>
      <c r="E328" s="723"/>
      <c r="F328" s="723"/>
      <c r="G328" s="723"/>
      <c r="H328" s="723"/>
      <c r="I328" s="671"/>
      <c r="J328" s="705"/>
      <c r="K328" s="702"/>
      <c r="L328" s="702"/>
      <c r="M328" s="702"/>
      <c r="N328" s="702"/>
      <c r="O328" s="702"/>
      <c r="P328" s="703"/>
      <c r="Q328" s="671"/>
      <c r="R328" s="705"/>
      <c r="S328" s="702"/>
      <c r="T328" s="702"/>
      <c r="U328" s="702"/>
      <c r="V328" s="702"/>
      <c r="W328" s="702"/>
      <c r="X328" s="708"/>
    </row>
    <row r="329" spans="1:30" ht="16.5" customHeight="1"/>
    <row r="330" spans="1:30" ht="16.5" customHeight="1">
      <c r="A330" s="652" t="s">
        <v>889</v>
      </c>
      <c r="B330" s="652"/>
      <c r="C330" s="652"/>
      <c r="D330" s="652"/>
      <c r="E330" s="652"/>
      <c r="F330" s="652"/>
      <c r="G330" s="652"/>
      <c r="H330" s="652"/>
      <c r="I330" s="652"/>
      <c r="J330" s="652"/>
      <c r="K330" s="652"/>
      <c r="L330" s="652"/>
      <c r="M330" s="652"/>
      <c r="N330" s="652"/>
      <c r="O330" s="652"/>
      <c r="P330" s="652"/>
      <c r="Q330" s="652"/>
      <c r="R330" s="652"/>
      <c r="S330" s="652"/>
      <c r="T330" s="652"/>
      <c r="U330" s="652"/>
      <c r="V330" s="652"/>
      <c r="W330" s="652"/>
      <c r="X330" s="652"/>
    </row>
    <row r="331" spans="1:30" ht="16.5" customHeight="1">
      <c r="A331" s="527"/>
      <c r="B331" s="527"/>
      <c r="C331" s="527"/>
      <c r="D331" s="2"/>
      <c r="E331" s="2"/>
      <c r="F331" s="2"/>
      <c r="G331" s="2"/>
      <c r="H331" s="527"/>
      <c r="I331" s="527"/>
      <c r="J331" s="2"/>
      <c r="K331" s="2"/>
      <c r="L331" s="2"/>
      <c r="M331" s="2"/>
      <c r="N331" s="2"/>
      <c r="O331" s="2"/>
      <c r="P331" s="2"/>
      <c r="Q331" s="2"/>
      <c r="R331" s="2"/>
      <c r="S331" s="2"/>
      <c r="T331" s="2"/>
      <c r="U331" s="2"/>
      <c r="V331" s="2"/>
      <c r="W331" s="3"/>
      <c r="X331" s="3"/>
    </row>
    <row r="332" spans="1:30" ht="16.5" customHeight="1">
      <c r="A332" s="528" t="s">
        <v>350</v>
      </c>
      <c r="B332" s="528"/>
      <c r="C332" s="528" t="s">
        <v>465</v>
      </c>
      <c r="D332" s="528"/>
      <c r="E332" s="528"/>
      <c r="F332" s="528"/>
      <c r="G332" s="528"/>
      <c r="H332" s="528"/>
      <c r="I332" s="528"/>
      <c r="J332" s="528"/>
      <c r="K332" s="528"/>
      <c r="L332" s="528"/>
      <c r="M332" s="528"/>
      <c r="N332" s="528"/>
      <c r="O332" s="528"/>
      <c r="P332" s="528"/>
      <c r="Q332" s="528"/>
      <c r="R332" s="528"/>
      <c r="S332" s="528"/>
      <c r="T332" s="528"/>
      <c r="U332" s="528"/>
      <c r="V332" s="528"/>
      <c r="W332" s="528"/>
      <c r="X332" s="528"/>
    </row>
    <row r="333" spans="1:30" ht="35.1" customHeight="1">
      <c r="A333" s="803" t="s">
        <v>497</v>
      </c>
      <c r="B333" s="803"/>
      <c r="C333" s="804" t="s">
        <v>1586</v>
      </c>
      <c r="D333" s="804"/>
      <c r="E333" s="804"/>
      <c r="F333" s="804"/>
      <c r="G333" s="804"/>
      <c r="H333" s="804"/>
      <c r="I333" s="804"/>
      <c r="J333" s="804"/>
      <c r="K333" s="804"/>
      <c r="L333" s="804"/>
      <c r="M333" s="804"/>
      <c r="N333" s="804"/>
      <c r="O333" s="804"/>
      <c r="P333" s="804"/>
      <c r="Q333" s="804"/>
      <c r="R333" s="804"/>
      <c r="S333" s="804"/>
      <c r="T333" s="804"/>
      <c r="U333" s="804"/>
      <c r="V333" s="804"/>
      <c r="W333" s="804"/>
      <c r="X333" s="804"/>
    </row>
    <row r="334" spans="1:30" ht="35.1" customHeight="1">
      <c r="A334" s="803" t="s">
        <v>491</v>
      </c>
      <c r="B334" s="803"/>
      <c r="C334" s="804" t="s">
        <v>1587</v>
      </c>
      <c r="D334" s="804"/>
      <c r="E334" s="804"/>
      <c r="F334" s="804"/>
      <c r="G334" s="804"/>
      <c r="H334" s="804"/>
      <c r="I334" s="804"/>
      <c r="J334" s="804"/>
      <c r="K334" s="804"/>
      <c r="L334" s="804"/>
      <c r="M334" s="804"/>
      <c r="N334" s="804"/>
      <c r="O334" s="804"/>
      <c r="P334" s="804"/>
      <c r="Q334" s="804"/>
      <c r="R334" s="804"/>
      <c r="S334" s="804"/>
      <c r="T334" s="804"/>
      <c r="U334" s="804"/>
      <c r="V334" s="804"/>
      <c r="W334" s="804"/>
      <c r="X334" s="804"/>
    </row>
    <row r="335" spans="1:30" ht="16.5" customHeight="1">
      <c r="A335" s="4"/>
      <c r="B335" s="4"/>
      <c r="C335" s="5"/>
      <c r="D335" s="5"/>
      <c r="E335" s="5"/>
      <c r="F335" s="5"/>
      <c r="G335" s="5"/>
      <c r="H335" s="5"/>
      <c r="I335" s="5"/>
      <c r="J335" s="5"/>
      <c r="K335" s="5"/>
      <c r="L335" s="5"/>
      <c r="M335" s="5"/>
      <c r="N335" s="5"/>
      <c r="O335" s="5"/>
      <c r="P335" s="5"/>
      <c r="Q335" s="5"/>
      <c r="R335" s="5"/>
      <c r="S335" s="5"/>
      <c r="T335" s="5"/>
      <c r="U335" s="5"/>
      <c r="V335" s="5"/>
      <c r="W335" s="5"/>
      <c r="X335" s="5"/>
      <c r="Z335" s="651" t="s">
        <v>1093</v>
      </c>
      <c r="AA335" s="651"/>
      <c r="AB335" s="651"/>
      <c r="AD335" s="1" t="s">
        <v>991</v>
      </c>
    </row>
    <row r="336" spans="1:30" ht="16.5" customHeight="1">
      <c r="A336" s="528" t="s">
        <v>490</v>
      </c>
      <c r="B336" s="528"/>
      <c r="C336" s="528"/>
      <c r="D336" s="528"/>
      <c r="E336" s="528"/>
      <c r="F336" s="528"/>
      <c r="G336" s="528"/>
      <c r="H336" s="528"/>
      <c r="I336" s="528" t="s">
        <v>390</v>
      </c>
      <c r="J336" s="528"/>
      <c r="K336" s="528"/>
      <c r="L336" s="528"/>
      <c r="M336" s="528"/>
      <c r="N336" s="528"/>
      <c r="O336" s="528"/>
      <c r="P336" s="528"/>
      <c r="Q336" s="719" t="s">
        <v>1653</v>
      </c>
      <c r="R336" s="719"/>
      <c r="S336" s="719"/>
      <c r="T336" s="719"/>
      <c r="U336" s="719"/>
      <c r="V336" s="719"/>
      <c r="W336" s="719"/>
      <c r="X336" s="720"/>
    </row>
    <row r="337" spans="1:24" ht="16.5" customHeight="1">
      <c r="A337" s="709" t="s">
        <v>394</v>
      </c>
      <c r="B337" s="709"/>
      <c r="C337" s="709"/>
      <c r="D337" s="709"/>
      <c r="E337" s="709"/>
      <c r="F337" s="709"/>
      <c r="G337" s="709"/>
      <c r="H337" s="709"/>
      <c r="I337" s="709" t="s">
        <v>394</v>
      </c>
      <c r="J337" s="709"/>
      <c r="K337" s="709"/>
      <c r="L337" s="709"/>
      <c r="M337" s="709"/>
      <c r="N337" s="709"/>
      <c r="O337" s="709"/>
      <c r="P337" s="709"/>
      <c r="Q337" s="709" t="s">
        <v>394</v>
      </c>
      <c r="R337" s="709"/>
      <c r="S337" s="709"/>
      <c r="T337" s="709"/>
      <c r="U337" s="709"/>
      <c r="V337" s="709"/>
      <c r="W337" s="709"/>
      <c r="X337" s="709"/>
    </row>
    <row r="338" spans="1:24" ht="16.5" customHeight="1">
      <c r="A338" s="709"/>
      <c r="B338" s="709"/>
      <c r="C338" s="709"/>
      <c r="D338" s="709"/>
      <c r="E338" s="709"/>
      <c r="F338" s="709"/>
      <c r="G338" s="709"/>
      <c r="H338" s="709"/>
      <c r="I338" s="709"/>
      <c r="J338" s="709"/>
      <c r="K338" s="709"/>
      <c r="L338" s="709"/>
      <c r="M338" s="709"/>
      <c r="N338" s="709"/>
      <c r="O338" s="709"/>
      <c r="P338" s="709"/>
      <c r="Q338" s="709"/>
      <c r="R338" s="709"/>
      <c r="S338" s="709"/>
      <c r="T338" s="709"/>
      <c r="U338" s="709"/>
      <c r="V338" s="709"/>
      <c r="W338" s="709"/>
      <c r="X338" s="709"/>
    </row>
    <row r="339" spans="1:24" ht="16.5" customHeight="1">
      <c r="A339" s="709"/>
      <c r="B339" s="709"/>
      <c r="C339" s="709"/>
      <c r="D339" s="709"/>
      <c r="E339" s="709"/>
      <c r="F339" s="709"/>
      <c r="G339" s="709"/>
      <c r="H339" s="709"/>
      <c r="I339" s="709"/>
      <c r="J339" s="709"/>
      <c r="K339" s="709"/>
      <c r="L339" s="709"/>
      <c r="M339" s="709"/>
      <c r="N339" s="709"/>
      <c r="O339" s="709"/>
      <c r="P339" s="709"/>
      <c r="Q339" s="709"/>
      <c r="R339" s="709"/>
      <c r="S339" s="709"/>
      <c r="T339" s="709"/>
      <c r="U339" s="709"/>
      <c r="V339" s="709"/>
      <c r="W339" s="709"/>
      <c r="X339" s="709"/>
    </row>
    <row r="340" spans="1:24" ht="16.5" customHeight="1">
      <c r="A340" s="709"/>
      <c r="B340" s="709"/>
      <c r="C340" s="709"/>
      <c r="D340" s="709"/>
      <c r="E340" s="709"/>
      <c r="F340" s="709"/>
      <c r="G340" s="709"/>
      <c r="H340" s="709"/>
      <c r="I340" s="709"/>
      <c r="J340" s="709"/>
      <c r="K340" s="709"/>
      <c r="L340" s="709"/>
      <c r="M340" s="709"/>
      <c r="N340" s="709"/>
      <c r="O340" s="709"/>
      <c r="P340" s="709"/>
      <c r="Q340" s="709"/>
      <c r="R340" s="709"/>
      <c r="S340" s="709"/>
      <c r="T340" s="709"/>
      <c r="U340" s="709"/>
      <c r="V340" s="709"/>
      <c r="W340" s="709"/>
      <c r="X340" s="709"/>
    </row>
    <row r="341" spans="1:24" ht="16.5" customHeight="1">
      <c r="A341" s="709"/>
      <c r="B341" s="709"/>
      <c r="C341" s="709"/>
      <c r="D341" s="709"/>
      <c r="E341" s="709"/>
      <c r="F341" s="709"/>
      <c r="G341" s="709"/>
      <c r="H341" s="709"/>
      <c r="I341" s="709"/>
      <c r="J341" s="709"/>
      <c r="K341" s="709"/>
      <c r="L341" s="709"/>
      <c r="M341" s="709"/>
      <c r="N341" s="709"/>
      <c r="O341" s="709"/>
      <c r="P341" s="709"/>
      <c r="Q341" s="709"/>
      <c r="R341" s="709"/>
      <c r="S341" s="709"/>
      <c r="T341" s="709"/>
      <c r="U341" s="709"/>
      <c r="V341" s="709"/>
      <c r="W341" s="709"/>
      <c r="X341" s="709"/>
    </row>
    <row r="342" spans="1:24" ht="16.5" customHeight="1">
      <c r="A342" s="709"/>
      <c r="B342" s="709"/>
      <c r="C342" s="709"/>
      <c r="D342" s="709"/>
      <c r="E342" s="709"/>
      <c r="F342" s="709"/>
      <c r="G342" s="709"/>
      <c r="H342" s="709"/>
      <c r="I342" s="709"/>
      <c r="J342" s="709"/>
      <c r="K342" s="709"/>
      <c r="L342" s="709"/>
      <c r="M342" s="709"/>
      <c r="N342" s="709"/>
      <c r="O342" s="709"/>
      <c r="P342" s="709"/>
      <c r="Q342" s="709"/>
      <c r="R342" s="709"/>
      <c r="S342" s="709"/>
      <c r="T342" s="709"/>
      <c r="U342" s="709"/>
      <c r="V342" s="709"/>
      <c r="W342" s="709"/>
      <c r="X342" s="709"/>
    </row>
    <row r="343" spans="1:24" ht="16.5" customHeight="1">
      <c r="A343" s="709"/>
      <c r="B343" s="709"/>
      <c r="C343" s="709"/>
      <c r="D343" s="709"/>
      <c r="E343" s="709"/>
      <c r="F343" s="709"/>
      <c r="G343" s="709"/>
      <c r="H343" s="709"/>
      <c r="I343" s="709"/>
      <c r="J343" s="709"/>
      <c r="K343" s="709"/>
      <c r="L343" s="709"/>
      <c r="M343" s="709"/>
      <c r="N343" s="709"/>
      <c r="O343" s="709"/>
      <c r="P343" s="709"/>
      <c r="Q343" s="709"/>
      <c r="R343" s="709"/>
      <c r="S343" s="709"/>
      <c r="T343" s="709"/>
      <c r="U343" s="709"/>
      <c r="V343" s="709"/>
      <c r="W343" s="709"/>
      <c r="X343" s="709"/>
    </row>
    <row r="344" spans="1:24" ht="16.5" customHeight="1">
      <c r="A344" s="709"/>
      <c r="B344" s="709"/>
      <c r="C344" s="709"/>
      <c r="D344" s="709"/>
      <c r="E344" s="709"/>
      <c r="F344" s="709"/>
      <c r="G344" s="709"/>
      <c r="H344" s="709"/>
      <c r="I344" s="709"/>
      <c r="J344" s="709"/>
      <c r="K344" s="709"/>
      <c r="L344" s="709"/>
      <c r="M344" s="709"/>
      <c r="N344" s="709"/>
      <c r="O344" s="709"/>
      <c r="P344" s="709"/>
      <c r="Q344" s="709"/>
      <c r="R344" s="709"/>
      <c r="S344" s="709"/>
      <c r="T344" s="709"/>
      <c r="U344" s="709"/>
      <c r="V344" s="709"/>
      <c r="W344" s="709"/>
      <c r="X344" s="709"/>
    </row>
    <row r="345" spans="1:24" ht="16.5" customHeight="1">
      <c r="A345" s="709"/>
      <c r="B345" s="709"/>
      <c r="C345" s="709"/>
      <c r="D345" s="709"/>
      <c r="E345" s="709"/>
      <c r="F345" s="709"/>
      <c r="G345" s="709"/>
      <c r="H345" s="709"/>
      <c r="I345" s="558" t="s">
        <v>487</v>
      </c>
      <c r="J345" s="704"/>
      <c r="K345" s="699" t="s">
        <v>1588</v>
      </c>
      <c r="L345" s="699"/>
      <c r="M345" s="699"/>
      <c r="N345" s="699"/>
      <c r="O345" s="699"/>
      <c r="P345" s="700"/>
      <c r="Q345" s="558" t="s">
        <v>487</v>
      </c>
      <c r="R345" s="704"/>
      <c r="S345" s="699"/>
      <c r="T345" s="699"/>
      <c r="U345" s="699"/>
      <c r="V345" s="699"/>
      <c r="W345" s="699"/>
      <c r="X345" s="700"/>
    </row>
    <row r="346" spans="1:24" ht="16.5" customHeight="1">
      <c r="A346" s="709"/>
      <c r="B346" s="709"/>
      <c r="C346" s="709"/>
      <c r="D346" s="709"/>
      <c r="E346" s="709"/>
      <c r="F346" s="709"/>
      <c r="G346" s="709"/>
      <c r="H346" s="709"/>
      <c r="I346" s="550"/>
      <c r="J346" s="541"/>
      <c r="K346" s="490"/>
      <c r="L346" s="490"/>
      <c r="M346" s="490"/>
      <c r="N346" s="490"/>
      <c r="O346" s="490"/>
      <c r="P346" s="701"/>
      <c r="Q346" s="550"/>
      <c r="R346" s="541"/>
      <c r="S346" s="490"/>
      <c r="T346" s="490"/>
      <c r="U346" s="490"/>
      <c r="V346" s="490"/>
      <c r="W346" s="490"/>
      <c r="X346" s="701"/>
    </row>
    <row r="347" spans="1:24" ht="16.5" customHeight="1">
      <c r="A347" s="709"/>
      <c r="B347" s="709"/>
      <c r="C347" s="709"/>
      <c r="D347" s="709"/>
      <c r="E347" s="709"/>
      <c r="F347" s="709"/>
      <c r="G347" s="709"/>
      <c r="H347" s="709"/>
      <c r="I347" s="560"/>
      <c r="J347" s="577"/>
      <c r="K347" s="686"/>
      <c r="L347" s="686"/>
      <c r="M347" s="686"/>
      <c r="N347" s="686"/>
      <c r="O347" s="686"/>
      <c r="P347" s="687"/>
      <c r="Q347" s="560"/>
      <c r="R347" s="577"/>
      <c r="S347" s="686"/>
      <c r="T347" s="686"/>
      <c r="U347" s="686"/>
      <c r="V347" s="686"/>
      <c r="W347" s="686"/>
      <c r="X347" s="687"/>
    </row>
    <row r="348" spans="1:24" ht="16.5" customHeight="1"/>
    <row r="349" spans="1:24" ht="16.5" customHeight="1"/>
    <row r="350" spans="1:24" ht="16.5" customHeight="1"/>
    <row r="351" spans="1:24" ht="15.75" customHeight="1">
      <c r="A351" s="652" t="s">
        <v>1218</v>
      </c>
      <c r="B351" s="652"/>
      <c r="C351" s="652"/>
      <c r="D351" s="652"/>
      <c r="E351" s="652"/>
      <c r="F351" s="652"/>
      <c r="G351" s="652"/>
      <c r="H351" s="652"/>
      <c r="I351" s="652"/>
      <c r="J351" s="652"/>
      <c r="K351" s="652"/>
      <c r="L351" s="652"/>
      <c r="M351" s="652"/>
      <c r="N351" s="652"/>
      <c r="O351" s="652"/>
      <c r="P351" s="652"/>
      <c r="Q351" s="652"/>
      <c r="R351" s="652"/>
      <c r="S351" s="652"/>
      <c r="T351" s="652"/>
      <c r="U351" s="652"/>
      <c r="V351" s="652"/>
      <c r="W351" s="652"/>
      <c r="X351" s="652"/>
    </row>
    <row r="352" spans="1:24" ht="16.5" customHeight="1">
      <c r="A352" s="527"/>
      <c r="B352" s="527"/>
      <c r="C352" s="527"/>
      <c r="D352" s="2"/>
      <c r="E352" s="2"/>
      <c r="F352" s="2"/>
      <c r="G352" s="2"/>
      <c r="H352" s="527"/>
      <c r="I352" s="527"/>
      <c r="J352" s="2"/>
      <c r="K352" s="2"/>
      <c r="L352" s="2"/>
      <c r="M352" s="2"/>
      <c r="N352" s="2"/>
      <c r="O352" s="2"/>
      <c r="P352" s="2"/>
      <c r="Q352" s="2"/>
      <c r="R352" s="2"/>
      <c r="S352" s="2"/>
      <c r="T352" s="2"/>
      <c r="U352" s="2"/>
      <c r="V352" s="2"/>
      <c r="W352" s="3"/>
      <c r="X352" s="3"/>
    </row>
    <row r="353" spans="1:30" ht="16.5" customHeight="1">
      <c r="A353" s="528" t="s">
        <v>350</v>
      </c>
      <c r="B353" s="528"/>
      <c r="C353" s="528" t="s">
        <v>465</v>
      </c>
      <c r="D353" s="528"/>
      <c r="E353" s="528"/>
      <c r="F353" s="528"/>
      <c r="G353" s="528"/>
      <c r="H353" s="528"/>
      <c r="I353" s="528"/>
      <c r="J353" s="528"/>
      <c r="K353" s="528"/>
      <c r="L353" s="528"/>
      <c r="M353" s="528"/>
      <c r="N353" s="528"/>
      <c r="O353" s="528"/>
      <c r="P353" s="528"/>
      <c r="Q353" s="528"/>
      <c r="R353" s="528"/>
      <c r="S353" s="528"/>
      <c r="T353" s="528"/>
      <c r="U353" s="528"/>
      <c r="V353" s="528"/>
      <c r="W353" s="528"/>
      <c r="X353" s="528"/>
    </row>
    <row r="354" spans="1:30" ht="35.1" customHeight="1">
      <c r="A354" s="803" t="s">
        <v>497</v>
      </c>
      <c r="B354" s="803"/>
      <c r="C354" s="804" t="s">
        <v>1589</v>
      </c>
      <c r="D354" s="804"/>
      <c r="E354" s="804"/>
      <c r="F354" s="804"/>
      <c r="G354" s="804"/>
      <c r="H354" s="804"/>
      <c r="I354" s="804"/>
      <c r="J354" s="804"/>
      <c r="K354" s="804"/>
      <c r="L354" s="804"/>
      <c r="M354" s="804"/>
      <c r="N354" s="804"/>
      <c r="O354" s="804"/>
      <c r="P354" s="804"/>
      <c r="Q354" s="804"/>
      <c r="R354" s="804"/>
      <c r="S354" s="804"/>
      <c r="T354" s="804"/>
      <c r="U354" s="804"/>
      <c r="V354" s="804"/>
      <c r="W354" s="804"/>
      <c r="X354" s="804"/>
    </row>
    <row r="355" spans="1:30" ht="35.1" customHeight="1">
      <c r="A355" s="803" t="s">
        <v>491</v>
      </c>
      <c r="B355" s="803"/>
      <c r="C355" s="804" t="s">
        <v>1051</v>
      </c>
      <c r="D355" s="804"/>
      <c r="E355" s="804"/>
      <c r="F355" s="804"/>
      <c r="G355" s="804"/>
      <c r="H355" s="804"/>
      <c r="I355" s="804"/>
      <c r="J355" s="804"/>
      <c r="K355" s="804"/>
      <c r="L355" s="804"/>
      <c r="M355" s="804"/>
      <c r="N355" s="804"/>
      <c r="O355" s="804"/>
      <c r="P355" s="804"/>
      <c r="Q355" s="804"/>
      <c r="R355" s="804"/>
      <c r="S355" s="804"/>
      <c r="T355" s="804"/>
      <c r="U355" s="804"/>
      <c r="V355" s="804"/>
      <c r="W355" s="804"/>
      <c r="X355" s="804"/>
    </row>
    <row r="356" spans="1:30" ht="16.5" customHeight="1">
      <c r="A356" s="4"/>
      <c r="B356" s="4"/>
      <c r="C356" s="5"/>
      <c r="D356" s="5"/>
      <c r="E356" s="5"/>
      <c r="F356" s="5"/>
      <c r="G356" s="5"/>
      <c r="H356" s="5"/>
      <c r="I356" s="5"/>
      <c r="J356" s="5"/>
      <c r="K356" s="5"/>
      <c r="L356" s="5"/>
      <c r="M356" s="5"/>
      <c r="N356" s="5"/>
      <c r="O356" s="5"/>
      <c r="P356" s="5"/>
      <c r="Q356" s="5"/>
      <c r="R356" s="5"/>
      <c r="S356" s="5"/>
      <c r="T356" s="5"/>
      <c r="U356" s="5"/>
      <c r="V356" s="5"/>
      <c r="W356" s="5"/>
      <c r="X356" s="5"/>
      <c r="Z356" s="1" t="s">
        <v>1094</v>
      </c>
      <c r="AD356" s="1" t="s">
        <v>964</v>
      </c>
    </row>
    <row r="357" spans="1:30" ht="16.5" customHeight="1">
      <c r="A357" s="528" t="s">
        <v>490</v>
      </c>
      <c r="B357" s="528"/>
      <c r="C357" s="528"/>
      <c r="D357" s="528"/>
      <c r="E357" s="528"/>
      <c r="F357" s="528"/>
      <c r="G357" s="528"/>
      <c r="H357" s="528"/>
      <c r="I357" s="528" t="s">
        <v>390</v>
      </c>
      <c r="J357" s="528"/>
      <c r="K357" s="528"/>
      <c r="L357" s="528"/>
      <c r="M357" s="528"/>
      <c r="N357" s="528"/>
      <c r="O357" s="528"/>
      <c r="P357" s="528"/>
      <c r="Q357" s="719" t="s">
        <v>1653</v>
      </c>
      <c r="R357" s="719"/>
      <c r="S357" s="719"/>
      <c r="T357" s="719"/>
      <c r="U357" s="719"/>
      <c r="V357" s="719"/>
      <c r="W357" s="719"/>
      <c r="X357" s="720"/>
    </row>
    <row r="358" spans="1:30" ht="16.5" customHeight="1">
      <c r="A358" s="709"/>
      <c r="B358" s="709"/>
      <c r="C358" s="709"/>
      <c r="D358" s="709"/>
      <c r="E358" s="709"/>
      <c r="F358" s="709"/>
      <c r="G358" s="709"/>
      <c r="H358" s="709"/>
      <c r="I358" s="709"/>
      <c r="J358" s="709"/>
      <c r="K358" s="709"/>
      <c r="L358" s="709"/>
      <c r="M358" s="709"/>
      <c r="N358" s="709"/>
      <c r="O358" s="709"/>
      <c r="P358" s="709"/>
      <c r="Q358" s="709"/>
      <c r="R358" s="709"/>
      <c r="S358" s="709"/>
      <c r="T358" s="709"/>
      <c r="U358" s="709"/>
      <c r="V358" s="709"/>
      <c r="W358" s="709"/>
      <c r="X358" s="709"/>
    </row>
    <row r="359" spans="1:30" ht="16.5" customHeight="1">
      <c r="A359" s="709"/>
      <c r="B359" s="709"/>
      <c r="C359" s="709"/>
      <c r="D359" s="709"/>
      <c r="E359" s="709"/>
      <c r="F359" s="709"/>
      <c r="G359" s="709"/>
      <c r="H359" s="709"/>
      <c r="I359" s="709"/>
      <c r="J359" s="709"/>
      <c r="K359" s="709"/>
      <c r="L359" s="709"/>
      <c r="M359" s="709"/>
      <c r="N359" s="709"/>
      <c r="O359" s="709"/>
      <c r="P359" s="709"/>
      <c r="Q359" s="709"/>
      <c r="R359" s="709"/>
      <c r="S359" s="709"/>
      <c r="T359" s="709"/>
      <c r="U359" s="709"/>
      <c r="V359" s="709"/>
      <c r="W359" s="709"/>
      <c r="X359" s="709"/>
    </row>
    <row r="360" spans="1:30" ht="16.5" customHeight="1">
      <c r="A360" s="709"/>
      <c r="B360" s="709"/>
      <c r="C360" s="709"/>
      <c r="D360" s="709"/>
      <c r="E360" s="709"/>
      <c r="F360" s="709"/>
      <c r="G360" s="709"/>
      <c r="H360" s="709"/>
      <c r="I360" s="709"/>
      <c r="J360" s="709"/>
      <c r="K360" s="709"/>
      <c r="L360" s="709"/>
      <c r="M360" s="709"/>
      <c r="N360" s="709"/>
      <c r="O360" s="709"/>
      <c r="P360" s="709"/>
      <c r="Q360" s="709"/>
      <c r="R360" s="709"/>
      <c r="S360" s="709"/>
      <c r="T360" s="709"/>
      <c r="U360" s="709"/>
      <c r="V360" s="709"/>
      <c r="W360" s="709"/>
      <c r="X360" s="709"/>
    </row>
    <row r="361" spans="1:30" ht="16.5" customHeight="1">
      <c r="A361" s="709"/>
      <c r="B361" s="709"/>
      <c r="C361" s="709"/>
      <c r="D361" s="709"/>
      <c r="E361" s="709"/>
      <c r="F361" s="709"/>
      <c r="G361" s="709"/>
      <c r="H361" s="709"/>
      <c r="I361" s="709"/>
      <c r="J361" s="709"/>
      <c r="K361" s="709"/>
      <c r="L361" s="709"/>
      <c r="M361" s="709"/>
      <c r="N361" s="709"/>
      <c r="O361" s="709"/>
      <c r="P361" s="709"/>
      <c r="Q361" s="709"/>
      <c r="R361" s="709"/>
      <c r="S361" s="709"/>
      <c r="T361" s="709"/>
      <c r="U361" s="709"/>
      <c r="V361" s="709"/>
      <c r="W361" s="709"/>
      <c r="X361" s="709"/>
    </row>
    <row r="362" spans="1:30" ht="16.5" customHeight="1">
      <c r="A362" s="709"/>
      <c r="B362" s="709"/>
      <c r="C362" s="709"/>
      <c r="D362" s="709"/>
      <c r="E362" s="709"/>
      <c r="F362" s="709"/>
      <c r="G362" s="709"/>
      <c r="H362" s="709"/>
      <c r="I362" s="709"/>
      <c r="J362" s="709"/>
      <c r="K362" s="709"/>
      <c r="L362" s="709"/>
      <c r="M362" s="709"/>
      <c r="N362" s="709"/>
      <c r="O362" s="709"/>
      <c r="P362" s="709"/>
      <c r="Q362" s="709"/>
      <c r="R362" s="709"/>
      <c r="S362" s="709"/>
      <c r="T362" s="709"/>
      <c r="U362" s="709"/>
      <c r="V362" s="709"/>
      <c r="W362" s="709"/>
      <c r="X362" s="709"/>
    </row>
    <row r="363" spans="1:30" ht="16.5" customHeight="1">
      <c r="A363" s="709"/>
      <c r="B363" s="709"/>
      <c r="C363" s="709"/>
      <c r="D363" s="709"/>
      <c r="E363" s="709"/>
      <c r="F363" s="709"/>
      <c r="G363" s="709"/>
      <c r="H363" s="709"/>
      <c r="I363" s="709"/>
      <c r="J363" s="709"/>
      <c r="K363" s="709"/>
      <c r="L363" s="709"/>
      <c r="M363" s="709"/>
      <c r="N363" s="709"/>
      <c r="O363" s="709"/>
      <c r="P363" s="709"/>
      <c r="Q363" s="709"/>
      <c r="R363" s="709"/>
      <c r="S363" s="709"/>
      <c r="T363" s="709"/>
      <c r="U363" s="709"/>
      <c r="V363" s="709"/>
      <c r="W363" s="709"/>
      <c r="X363" s="709"/>
    </row>
    <row r="364" spans="1:30" ht="16.5" customHeight="1">
      <c r="A364" s="709"/>
      <c r="B364" s="709"/>
      <c r="C364" s="709"/>
      <c r="D364" s="709"/>
      <c r="E364" s="709"/>
      <c r="F364" s="709"/>
      <c r="G364" s="709"/>
      <c r="H364" s="709"/>
      <c r="I364" s="709"/>
      <c r="J364" s="709"/>
      <c r="K364" s="709"/>
      <c r="L364" s="709"/>
      <c r="M364" s="709"/>
      <c r="N364" s="709"/>
      <c r="O364" s="709"/>
      <c r="P364" s="709"/>
      <c r="Q364" s="709"/>
      <c r="R364" s="709"/>
      <c r="S364" s="709"/>
      <c r="T364" s="709"/>
      <c r="U364" s="709"/>
      <c r="V364" s="709"/>
      <c r="W364" s="709"/>
      <c r="X364" s="709"/>
    </row>
    <row r="365" spans="1:30" ht="16.5" customHeight="1">
      <c r="A365" s="709"/>
      <c r="B365" s="709"/>
      <c r="C365" s="709"/>
      <c r="D365" s="709"/>
      <c r="E365" s="709"/>
      <c r="F365" s="709"/>
      <c r="G365" s="709"/>
      <c r="H365" s="709"/>
      <c r="I365" s="709"/>
      <c r="J365" s="709"/>
      <c r="K365" s="709"/>
      <c r="L365" s="709"/>
      <c r="M365" s="709"/>
      <c r="N365" s="709"/>
      <c r="O365" s="709"/>
      <c r="P365" s="709"/>
      <c r="Q365" s="709"/>
      <c r="R365" s="709"/>
      <c r="S365" s="709"/>
      <c r="T365" s="709"/>
      <c r="U365" s="709"/>
      <c r="V365" s="709"/>
      <c r="W365" s="709"/>
      <c r="X365" s="709"/>
    </row>
    <row r="366" spans="1:30" ht="16.5" customHeight="1">
      <c r="A366" s="709"/>
      <c r="B366" s="709"/>
      <c r="C366" s="709"/>
      <c r="D366" s="709"/>
      <c r="E366" s="709"/>
      <c r="F366" s="709"/>
      <c r="G366" s="709"/>
      <c r="H366" s="709"/>
      <c r="I366" s="558" t="s">
        <v>487</v>
      </c>
      <c r="J366" s="704"/>
      <c r="K366" s="699" t="s">
        <v>1377</v>
      </c>
      <c r="L366" s="699"/>
      <c r="M366" s="699"/>
      <c r="N366" s="699"/>
      <c r="O366" s="699"/>
      <c r="P366" s="700"/>
      <c r="Q366" s="558" t="s">
        <v>487</v>
      </c>
      <c r="R366" s="704"/>
      <c r="S366" s="699"/>
      <c r="T366" s="699"/>
      <c r="U366" s="699"/>
      <c r="V366" s="699"/>
      <c r="W366" s="699"/>
      <c r="X366" s="700"/>
    </row>
    <row r="367" spans="1:30" ht="16.5" customHeight="1">
      <c r="A367" s="709"/>
      <c r="B367" s="709"/>
      <c r="C367" s="709"/>
      <c r="D367" s="709"/>
      <c r="E367" s="709"/>
      <c r="F367" s="709"/>
      <c r="G367" s="709"/>
      <c r="H367" s="709"/>
      <c r="I367" s="550"/>
      <c r="J367" s="541"/>
      <c r="K367" s="490"/>
      <c r="L367" s="490"/>
      <c r="M367" s="490"/>
      <c r="N367" s="490"/>
      <c r="O367" s="490"/>
      <c r="P367" s="701"/>
      <c r="Q367" s="550"/>
      <c r="R367" s="541"/>
      <c r="S367" s="490"/>
      <c r="T367" s="490"/>
      <c r="U367" s="490"/>
      <c r="V367" s="490"/>
      <c r="W367" s="490"/>
      <c r="X367" s="701"/>
    </row>
    <row r="368" spans="1:30" ht="16.5" customHeight="1">
      <c r="A368" s="709"/>
      <c r="B368" s="709"/>
      <c r="C368" s="709"/>
      <c r="D368" s="709"/>
      <c r="E368" s="709"/>
      <c r="F368" s="709"/>
      <c r="G368" s="709"/>
      <c r="H368" s="709"/>
      <c r="I368" s="560"/>
      <c r="J368" s="577"/>
      <c r="K368" s="686"/>
      <c r="L368" s="686"/>
      <c r="M368" s="686"/>
      <c r="N368" s="686"/>
      <c r="O368" s="686"/>
      <c r="P368" s="687"/>
      <c r="Q368" s="560"/>
      <c r="R368" s="577"/>
      <c r="S368" s="686"/>
      <c r="T368" s="686"/>
      <c r="U368" s="686"/>
      <c r="V368" s="686"/>
      <c r="W368" s="686"/>
      <c r="X368" s="687"/>
    </row>
    <row r="369" spans="1:30" ht="16.5" customHeight="1"/>
    <row r="370" spans="1:30" ht="16.5" customHeight="1">
      <c r="A370" s="652" t="s">
        <v>924</v>
      </c>
      <c r="B370" s="652"/>
      <c r="C370" s="652"/>
      <c r="D370" s="652"/>
      <c r="E370" s="652"/>
      <c r="F370" s="652"/>
      <c r="G370" s="652"/>
      <c r="H370" s="652"/>
      <c r="I370" s="652"/>
      <c r="J370" s="652"/>
      <c r="K370" s="652"/>
      <c r="L370" s="652"/>
      <c r="M370" s="652"/>
      <c r="N370" s="652"/>
      <c r="O370" s="652"/>
      <c r="P370" s="652"/>
      <c r="Q370" s="652"/>
      <c r="R370" s="652"/>
      <c r="S370" s="652"/>
      <c r="T370" s="652"/>
      <c r="U370" s="652"/>
      <c r="V370" s="652"/>
      <c r="W370" s="652"/>
      <c r="X370" s="652"/>
    </row>
    <row r="371" spans="1:30" ht="16.5" customHeight="1">
      <c r="A371" s="527"/>
      <c r="B371" s="527"/>
      <c r="C371" s="527"/>
      <c r="D371" s="2"/>
      <c r="E371" s="2"/>
      <c r="F371" s="2"/>
      <c r="G371" s="2"/>
      <c r="H371" s="527"/>
      <c r="I371" s="527"/>
      <c r="J371" s="2"/>
      <c r="K371" s="2"/>
      <c r="L371" s="2"/>
      <c r="M371" s="2"/>
      <c r="N371" s="2"/>
      <c r="O371" s="2"/>
      <c r="P371" s="2"/>
      <c r="Q371" s="2"/>
      <c r="R371" s="2"/>
      <c r="S371" s="2"/>
      <c r="T371" s="2"/>
      <c r="U371" s="2"/>
      <c r="V371" s="2"/>
      <c r="W371" s="3"/>
      <c r="X371" s="3"/>
    </row>
    <row r="372" spans="1:30" ht="16.5" customHeight="1">
      <c r="A372" s="654" t="s">
        <v>350</v>
      </c>
      <c r="B372" s="655"/>
      <c r="C372" s="654" t="s">
        <v>465</v>
      </c>
      <c r="D372" s="656"/>
      <c r="E372" s="656"/>
      <c r="F372" s="656"/>
      <c r="G372" s="656"/>
      <c r="H372" s="656"/>
      <c r="I372" s="656"/>
      <c r="J372" s="656"/>
      <c r="K372" s="656"/>
      <c r="L372" s="656"/>
      <c r="M372" s="656"/>
      <c r="N372" s="656"/>
      <c r="O372" s="656"/>
      <c r="P372" s="656"/>
      <c r="Q372" s="656"/>
      <c r="R372" s="656"/>
      <c r="S372" s="656"/>
      <c r="T372" s="656"/>
      <c r="U372" s="656"/>
      <c r="V372" s="656"/>
      <c r="W372" s="656"/>
      <c r="X372" s="655"/>
    </row>
    <row r="373" spans="1:30" ht="16.5" customHeight="1">
      <c r="A373" s="675" t="s">
        <v>497</v>
      </c>
      <c r="B373" s="677"/>
      <c r="C373" s="688" t="s">
        <v>1049</v>
      </c>
      <c r="D373" s="689"/>
      <c r="E373" s="689"/>
      <c r="F373" s="689"/>
      <c r="G373" s="689"/>
      <c r="H373" s="689"/>
      <c r="I373" s="689"/>
      <c r="J373" s="689"/>
      <c r="K373" s="689"/>
      <c r="L373" s="689"/>
      <c r="M373" s="689"/>
      <c r="N373" s="689"/>
      <c r="O373" s="689"/>
      <c r="P373" s="689"/>
      <c r="Q373" s="689"/>
      <c r="R373" s="689"/>
      <c r="S373" s="689"/>
      <c r="T373" s="689"/>
      <c r="U373" s="689"/>
      <c r="V373" s="689"/>
      <c r="W373" s="689"/>
      <c r="X373" s="690"/>
      <c r="Z373" s="490" t="s">
        <v>715</v>
      </c>
      <c r="AA373" s="651"/>
      <c r="AB373" s="651"/>
      <c r="AD373" s="1" t="s">
        <v>306</v>
      </c>
    </row>
    <row r="374" spans="1:30" ht="16.5" customHeight="1">
      <c r="A374" s="678"/>
      <c r="B374" s="680"/>
      <c r="C374" s="797" t="s">
        <v>699</v>
      </c>
      <c r="D374" s="798"/>
      <c r="E374" s="798"/>
      <c r="F374" s="798"/>
      <c r="G374" s="798"/>
      <c r="H374" s="798"/>
      <c r="I374" s="798"/>
      <c r="J374" s="798"/>
      <c r="K374" s="798"/>
      <c r="L374" s="798"/>
      <c r="M374" s="798"/>
      <c r="N374" s="798"/>
      <c r="O374" s="798"/>
      <c r="P374" s="798"/>
      <c r="Q374" s="798"/>
      <c r="R374" s="798"/>
      <c r="S374" s="798"/>
      <c r="T374" s="798"/>
      <c r="U374" s="798"/>
      <c r="V374" s="798"/>
      <c r="W374" s="798"/>
      <c r="X374" s="799"/>
      <c r="Z374" s="651"/>
      <c r="AA374" s="651"/>
      <c r="AB374" s="651"/>
    </row>
    <row r="375" spans="1:30" ht="16.5" customHeight="1">
      <c r="A375" s="681"/>
      <c r="B375" s="683"/>
      <c r="C375" s="800" t="s">
        <v>1044</v>
      </c>
      <c r="D375" s="801"/>
      <c r="E375" s="801"/>
      <c r="F375" s="801"/>
      <c r="G375" s="801"/>
      <c r="H375" s="801"/>
      <c r="I375" s="801"/>
      <c r="J375" s="801"/>
      <c r="K375" s="801"/>
      <c r="L375" s="801"/>
      <c r="M375" s="801"/>
      <c r="N375" s="801"/>
      <c r="O375" s="801"/>
      <c r="P375" s="801"/>
      <c r="Q375" s="801"/>
      <c r="R375" s="801"/>
      <c r="S375" s="801"/>
      <c r="T375" s="801"/>
      <c r="U375" s="801"/>
      <c r="V375" s="801"/>
      <c r="W375" s="801"/>
      <c r="X375" s="802"/>
      <c r="Z375" s="651"/>
      <c r="AA375" s="651"/>
      <c r="AB375" s="651"/>
    </row>
    <row r="376" spans="1:30" ht="35.1" customHeight="1">
      <c r="A376" s="657" t="s">
        <v>491</v>
      </c>
      <c r="B376" s="658"/>
      <c r="C376" s="659" t="s">
        <v>1113</v>
      </c>
      <c r="D376" s="660"/>
      <c r="E376" s="660"/>
      <c r="F376" s="660"/>
      <c r="G376" s="660"/>
      <c r="H376" s="660"/>
      <c r="I376" s="660"/>
      <c r="J376" s="660"/>
      <c r="K376" s="660"/>
      <c r="L376" s="660"/>
      <c r="M376" s="660"/>
      <c r="N376" s="660"/>
      <c r="O376" s="660"/>
      <c r="P376" s="660"/>
      <c r="Q376" s="660"/>
      <c r="R376" s="660"/>
      <c r="S376" s="660"/>
      <c r="T376" s="660"/>
      <c r="U376" s="660"/>
      <c r="V376" s="660"/>
      <c r="W376" s="660"/>
      <c r="X376" s="661"/>
    </row>
    <row r="377" spans="1:30" ht="8.25" customHeight="1">
      <c r="A377" s="4"/>
      <c r="B377" s="4"/>
      <c r="C377" s="5"/>
      <c r="D377" s="5"/>
      <c r="E377" s="5"/>
      <c r="F377" s="5"/>
      <c r="G377" s="5"/>
      <c r="H377" s="5"/>
      <c r="I377" s="5"/>
      <c r="J377" s="5"/>
      <c r="K377" s="5"/>
      <c r="L377" s="5"/>
      <c r="M377" s="5"/>
      <c r="N377" s="5"/>
      <c r="O377" s="5"/>
      <c r="P377" s="5"/>
      <c r="Q377" s="5"/>
      <c r="R377" s="5"/>
      <c r="S377" s="5"/>
      <c r="T377" s="5"/>
      <c r="U377" s="5"/>
      <c r="V377" s="5"/>
      <c r="W377" s="5"/>
      <c r="X377" s="5"/>
    </row>
    <row r="378" spans="1:30" ht="16.5" customHeight="1">
      <c r="A378" s="528" t="s">
        <v>490</v>
      </c>
      <c r="B378" s="528"/>
      <c r="C378" s="528"/>
      <c r="D378" s="528"/>
      <c r="E378" s="528"/>
      <c r="F378" s="528"/>
      <c r="G378" s="528"/>
      <c r="H378" s="528"/>
      <c r="I378" s="528" t="s">
        <v>390</v>
      </c>
      <c r="J378" s="528"/>
      <c r="K378" s="528"/>
      <c r="L378" s="528"/>
      <c r="M378" s="528"/>
      <c r="N378" s="528"/>
      <c r="O378" s="528"/>
      <c r="P378" s="528"/>
      <c r="Q378" s="719" t="s">
        <v>1653</v>
      </c>
      <c r="R378" s="719"/>
      <c r="S378" s="719"/>
      <c r="T378" s="719"/>
      <c r="U378" s="719"/>
      <c r="V378" s="719"/>
      <c r="W378" s="719"/>
      <c r="X378" s="720"/>
    </row>
    <row r="379" spans="1:30" ht="16.5" customHeight="1">
      <c r="A379" s="709" t="s">
        <v>394</v>
      </c>
      <c r="B379" s="709"/>
      <c r="C379" s="709"/>
      <c r="D379" s="709"/>
      <c r="E379" s="709"/>
      <c r="F379" s="709"/>
      <c r="G379" s="709"/>
      <c r="H379" s="709"/>
      <c r="I379" s="709" t="s">
        <v>394</v>
      </c>
      <c r="J379" s="709"/>
      <c r="K379" s="709"/>
      <c r="L379" s="709"/>
      <c r="M379" s="709"/>
      <c r="N379" s="709"/>
      <c r="O379" s="709"/>
      <c r="P379" s="709"/>
      <c r="Q379" s="709" t="s">
        <v>394</v>
      </c>
      <c r="R379" s="709"/>
      <c r="S379" s="709"/>
      <c r="T379" s="709"/>
      <c r="U379" s="709"/>
      <c r="V379" s="709"/>
      <c r="W379" s="709"/>
      <c r="X379" s="709"/>
    </row>
    <row r="380" spans="1:30" ht="16.5" customHeight="1">
      <c r="A380" s="709"/>
      <c r="B380" s="709"/>
      <c r="C380" s="709"/>
      <c r="D380" s="709"/>
      <c r="E380" s="709"/>
      <c r="F380" s="709"/>
      <c r="G380" s="709"/>
      <c r="H380" s="709"/>
      <c r="I380" s="709"/>
      <c r="J380" s="709"/>
      <c r="K380" s="709"/>
      <c r="L380" s="709"/>
      <c r="M380" s="709"/>
      <c r="N380" s="709"/>
      <c r="O380" s="709"/>
      <c r="P380" s="709"/>
      <c r="Q380" s="709"/>
      <c r="R380" s="709"/>
      <c r="S380" s="709"/>
      <c r="T380" s="709"/>
      <c r="U380" s="709"/>
      <c r="V380" s="709"/>
      <c r="W380" s="709"/>
      <c r="X380" s="709"/>
    </row>
    <row r="381" spans="1:30" ht="16.5" customHeight="1">
      <c r="A381" s="709"/>
      <c r="B381" s="709"/>
      <c r="C381" s="709"/>
      <c r="D381" s="709"/>
      <c r="E381" s="709"/>
      <c r="F381" s="709"/>
      <c r="G381" s="709"/>
      <c r="H381" s="709"/>
      <c r="I381" s="709"/>
      <c r="J381" s="709"/>
      <c r="K381" s="709"/>
      <c r="L381" s="709"/>
      <c r="M381" s="709"/>
      <c r="N381" s="709"/>
      <c r="O381" s="709"/>
      <c r="P381" s="709"/>
      <c r="Q381" s="709"/>
      <c r="R381" s="709"/>
      <c r="S381" s="709"/>
      <c r="T381" s="709"/>
      <c r="U381" s="709"/>
      <c r="V381" s="709"/>
      <c r="W381" s="709"/>
      <c r="X381" s="709"/>
    </row>
    <row r="382" spans="1:30" ht="16.5" customHeight="1">
      <c r="A382" s="709"/>
      <c r="B382" s="709"/>
      <c r="C382" s="709"/>
      <c r="D382" s="709"/>
      <c r="E382" s="709"/>
      <c r="F382" s="709"/>
      <c r="G382" s="709"/>
      <c r="H382" s="709"/>
      <c r="I382" s="709"/>
      <c r="J382" s="709"/>
      <c r="K382" s="709"/>
      <c r="L382" s="709"/>
      <c r="M382" s="709"/>
      <c r="N382" s="709"/>
      <c r="O382" s="709"/>
      <c r="P382" s="709"/>
      <c r="Q382" s="709"/>
      <c r="R382" s="709"/>
      <c r="S382" s="709"/>
      <c r="T382" s="709"/>
      <c r="U382" s="709"/>
      <c r="V382" s="709"/>
      <c r="W382" s="709"/>
      <c r="X382" s="709"/>
    </row>
    <row r="383" spans="1:30" ht="16.5" customHeight="1">
      <c r="A383" s="709"/>
      <c r="B383" s="709"/>
      <c r="C383" s="709"/>
      <c r="D383" s="709"/>
      <c r="E383" s="709"/>
      <c r="F383" s="709"/>
      <c r="G383" s="709"/>
      <c r="H383" s="709"/>
      <c r="I383" s="709"/>
      <c r="J383" s="709"/>
      <c r="K383" s="709"/>
      <c r="L383" s="709"/>
      <c r="M383" s="709"/>
      <c r="N383" s="709"/>
      <c r="O383" s="709"/>
      <c r="P383" s="709"/>
      <c r="Q383" s="709"/>
      <c r="R383" s="709"/>
      <c r="S383" s="709"/>
      <c r="T383" s="709"/>
      <c r="U383" s="709"/>
      <c r="V383" s="709"/>
      <c r="W383" s="709"/>
      <c r="X383" s="709"/>
    </row>
    <row r="384" spans="1:30" ht="16.5" customHeight="1">
      <c r="A384" s="709"/>
      <c r="B384" s="709"/>
      <c r="C384" s="709"/>
      <c r="D384" s="709"/>
      <c r="E384" s="709"/>
      <c r="F384" s="709"/>
      <c r="G384" s="709"/>
      <c r="H384" s="709"/>
      <c r="I384" s="709"/>
      <c r="J384" s="709"/>
      <c r="K384" s="709"/>
      <c r="L384" s="709"/>
      <c r="M384" s="709"/>
      <c r="N384" s="709"/>
      <c r="O384" s="709"/>
      <c r="P384" s="709"/>
      <c r="Q384" s="709"/>
      <c r="R384" s="709"/>
      <c r="S384" s="709"/>
      <c r="T384" s="709"/>
      <c r="U384" s="709"/>
      <c r="V384" s="709"/>
      <c r="W384" s="709"/>
      <c r="X384" s="709"/>
    </row>
    <row r="385" spans="1:30" ht="16.5" customHeight="1">
      <c r="A385" s="709"/>
      <c r="B385" s="709"/>
      <c r="C385" s="709"/>
      <c r="D385" s="709"/>
      <c r="E385" s="709"/>
      <c r="F385" s="709"/>
      <c r="G385" s="709"/>
      <c r="H385" s="709"/>
      <c r="I385" s="709"/>
      <c r="J385" s="709"/>
      <c r="K385" s="709"/>
      <c r="L385" s="709"/>
      <c r="M385" s="709"/>
      <c r="N385" s="709"/>
      <c r="O385" s="709"/>
      <c r="P385" s="709"/>
      <c r="Q385" s="709"/>
      <c r="R385" s="709"/>
      <c r="S385" s="709"/>
      <c r="T385" s="709"/>
      <c r="U385" s="709"/>
      <c r="V385" s="709"/>
      <c r="W385" s="709"/>
      <c r="X385" s="709"/>
    </row>
    <row r="386" spans="1:30" ht="16.5" customHeight="1">
      <c r="A386" s="709"/>
      <c r="B386" s="709"/>
      <c r="C386" s="709"/>
      <c r="D386" s="709"/>
      <c r="E386" s="709"/>
      <c r="F386" s="709"/>
      <c r="G386" s="709"/>
      <c r="H386" s="709"/>
      <c r="I386" s="709"/>
      <c r="J386" s="709"/>
      <c r="K386" s="709"/>
      <c r="L386" s="709"/>
      <c r="M386" s="709"/>
      <c r="N386" s="709"/>
      <c r="O386" s="709"/>
      <c r="P386" s="709"/>
      <c r="Q386" s="709"/>
      <c r="R386" s="709"/>
      <c r="S386" s="709"/>
      <c r="T386" s="709"/>
      <c r="U386" s="709"/>
      <c r="V386" s="709"/>
      <c r="W386" s="709"/>
      <c r="X386" s="709"/>
    </row>
    <row r="387" spans="1:30" ht="16.5" customHeight="1">
      <c r="A387" s="709"/>
      <c r="B387" s="709"/>
      <c r="C387" s="709"/>
      <c r="D387" s="709"/>
      <c r="E387" s="709"/>
      <c r="F387" s="709"/>
      <c r="G387" s="709"/>
      <c r="H387" s="709"/>
      <c r="I387" s="558" t="s">
        <v>487</v>
      </c>
      <c r="J387" s="704"/>
      <c r="K387" s="699" t="s">
        <v>1590</v>
      </c>
      <c r="L387" s="699"/>
      <c r="M387" s="699"/>
      <c r="N387" s="699"/>
      <c r="O387" s="699"/>
      <c r="P387" s="700"/>
      <c r="Q387" s="558" t="s">
        <v>487</v>
      </c>
      <c r="R387" s="704"/>
      <c r="S387" s="699"/>
      <c r="T387" s="699"/>
      <c r="U387" s="699"/>
      <c r="V387" s="699"/>
      <c r="W387" s="699"/>
      <c r="X387" s="700"/>
    </row>
    <row r="388" spans="1:30" ht="16.5" customHeight="1">
      <c r="A388" s="709"/>
      <c r="B388" s="709"/>
      <c r="C388" s="709"/>
      <c r="D388" s="709"/>
      <c r="E388" s="709"/>
      <c r="F388" s="709"/>
      <c r="G388" s="709"/>
      <c r="H388" s="709"/>
      <c r="I388" s="550"/>
      <c r="J388" s="541"/>
      <c r="K388" s="490"/>
      <c r="L388" s="490"/>
      <c r="M388" s="490"/>
      <c r="N388" s="490"/>
      <c r="O388" s="490"/>
      <c r="P388" s="701"/>
      <c r="Q388" s="550"/>
      <c r="R388" s="541"/>
      <c r="S388" s="490"/>
      <c r="T388" s="490"/>
      <c r="U388" s="490"/>
      <c r="V388" s="490"/>
      <c r="W388" s="490"/>
      <c r="X388" s="701"/>
    </row>
    <row r="389" spans="1:30" ht="16.5" customHeight="1">
      <c r="A389" s="709"/>
      <c r="B389" s="709"/>
      <c r="C389" s="709"/>
      <c r="D389" s="709"/>
      <c r="E389" s="709"/>
      <c r="F389" s="709"/>
      <c r="G389" s="709"/>
      <c r="H389" s="709"/>
      <c r="I389" s="560"/>
      <c r="J389" s="577"/>
      <c r="K389" s="686"/>
      <c r="L389" s="686"/>
      <c r="M389" s="686"/>
      <c r="N389" s="686"/>
      <c r="O389" s="686"/>
      <c r="P389" s="687"/>
      <c r="Q389" s="560"/>
      <c r="R389" s="577"/>
      <c r="S389" s="686"/>
      <c r="T389" s="686"/>
      <c r="U389" s="686"/>
      <c r="V389" s="686"/>
      <c r="W389" s="686"/>
      <c r="X389" s="687"/>
    </row>
    <row r="390" spans="1:30" ht="16.5" customHeight="1">
      <c r="A390" s="7"/>
      <c r="B390" s="7"/>
      <c r="C390" s="7"/>
      <c r="D390" s="7"/>
      <c r="E390" s="7"/>
      <c r="F390" s="7"/>
      <c r="G390" s="7"/>
      <c r="H390" s="7"/>
      <c r="I390" s="5"/>
      <c r="J390" s="5"/>
      <c r="K390" s="5"/>
      <c r="L390" s="5"/>
      <c r="M390" s="5"/>
      <c r="N390" s="5"/>
      <c r="O390" s="5"/>
      <c r="P390" s="5"/>
      <c r="Q390" s="5"/>
      <c r="R390" s="5"/>
      <c r="S390" s="5"/>
      <c r="T390" s="5"/>
      <c r="U390" s="5"/>
      <c r="V390" s="5"/>
      <c r="W390" s="5"/>
      <c r="X390" s="5"/>
    </row>
    <row r="391" spans="1:30" ht="16.5" customHeight="1">
      <c r="A391" s="7"/>
      <c r="B391" s="7"/>
      <c r="C391" s="7"/>
      <c r="D391" s="7"/>
      <c r="E391" s="7"/>
      <c r="F391" s="7"/>
      <c r="G391" s="7"/>
      <c r="H391" s="7"/>
      <c r="I391" s="5"/>
      <c r="J391" s="5"/>
      <c r="K391" s="5"/>
      <c r="L391" s="5"/>
      <c r="M391" s="5"/>
      <c r="N391" s="5"/>
      <c r="O391" s="5"/>
      <c r="P391" s="5"/>
      <c r="Q391" s="5"/>
      <c r="R391" s="5"/>
      <c r="S391" s="5"/>
      <c r="T391" s="5"/>
      <c r="U391" s="5"/>
      <c r="V391" s="5"/>
      <c r="W391" s="5"/>
      <c r="X391" s="5"/>
    </row>
    <row r="392" spans="1:30" ht="16.5" customHeight="1">
      <c r="A392" s="652" t="s">
        <v>1211</v>
      </c>
      <c r="B392" s="652"/>
      <c r="C392" s="652"/>
      <c r="D392" s="652"/>
      <c r="E392" s="652"/>
      <c r="F392" s="652"/>
      <c r="G392" s="652"/>
      <c r="H392" s="652"/>
      <c r="I392" s="652"/>
      <c r="J392" s="652"/>
      <c r="K392" s="652"/>
      <c r="L392" s="652"/>
      <c r="M392" s="652"/>
      <c r="N392" s="652"/>
      <c r="O392" s="652"/>
      <c r="P392" s="652"/>
      <c r="Q392" s="652"/>
      <c r="R392" s="652"/>
      <c r="S392" s="652"/>
      <c r="T392" s="652"/>
      <c r="U392" s="652"/>
      <c r="V392" s="652"/>
      <c r="W392" s="652"/>
      <c r="X392" s="652"/>
    </row>
    <row r="393" spans="1:30" ht="6.75" customHeight="1">
      <c r="A393" s="527"/>
      <c r="B393" s="527"/>
      <c r="C393" s="527"/>
      <c r="D393" s="2"/>
      <c r="E393" s="2"/>
      <c r="F393" s="2"/>
      <c r="G393" s="2"/>
      <c r="H393" s="527"/>
      <c r="I393" s="527"/>
      <c r="J393" s="2"/>
      <c r="K393" s="2"/>
      <c r="L393" s="2"/>
      <c r="M393" s="2"/>
      <c r="N393" s="2"/>
      <c r="O393" s="2"/>
      <c r="P393" s="2"/>
      <c r="Q393" s="2"/>
      <c r="R393" s="2"/>
      <c r="S393" s="2"/>
      <c r="T393" s="2"/>
      <c r="U393" s="2"/>
      <c r="V393" s="2"/>
      <c r="W393" s="3"/>
      <c r="X393" s="3"/>
    </row>
    <row r="394" spans="1:30" ht="16.5" customHeight="1">
      <c r="A394" s="654" t="s">
        <v>350</v>
      </c>
      <c r="B394" s="655"/>
      <c r="C394" s="654" t="s">
        <v>465</v>
      </c>
      <c r="D394" s="656"/>
      <c r="E394" s="656"/>
      <c r="F394" s="656"/>
      <c r="G394" s="656"/>
      <c r="H394" s="656"/>
      <c r="I394" s="656"/>
      <c r="J394" s="656"/>
      <c r="K394" s="656"/>
      <c r="L394" s="656"/>
      <c r="M394" s="656"/>
      <c r="N394" s="656"/>
      <c r="O394" s="656"/>
      <c r="P394" s="656"/>
      <c r="Q394" s="656"/>
      <c r="R394" s="656"/>
      <c r="S394" s="656"/>
      <c r="T394" s="656"/>
      <c r="U394" s="656"/>
      <c r="V394" s="656"/>
      <c r="W394" s="656"/>
      <c r="X394" s="655"/>
    </row>
    <row r="395" spans="1:30" ht="16.5" customHeight="1">
      <c r="A395" s="675" t="s">
        <v>497</v>
      </c>
      <c r="B395" s="677"/>
      <c r="C395" s="688" t="s">
        <v>887</v>
      </c>
      <c r="D395" s="689"/>
      <c r="E395" s="689"/>
      <c r="F395" s="689"/>
      <c r="G395" s="689"/>
      <c r="H395" s="689"/>
      <c r="I395" s="689"/>
      <c r="J395" s="689"/>
      <c r="K395" s="689"/>
      <c r="L395" s="689"/>
      <c r="M395" s="689"/>
      <c r="N395" s="689"/>
      <c r="O395" s="689"/>
      <c r="P395" s="689"/>
      <c r="Q395" s="689"/>
      <c r="R395" s="689"/>
      <c r="S395" s="689"/>
      <c r="T395" s="689"/>
      <c r="U395" s="689"/>
      <c r="V395" s="689"/>
      <c r="W395" s="689"/>
      <c r="X395" s="690"/>
      <c r="Z395" s="490" t="s">
        <v>92</v>
      </c>
      <c r="AA395" s="651"/>
      <c r="AB395" s="651"/>
    </row>
    <row r="396" spans="1:30" ht="16.5" customHeight="1">
      <c r="A396" s="678"/>
      <c r="B396" s="680"/>
      <c r="C396" s="797" t="s">
        <v>123</v>
      </c>
      <c r="D396" s="798"/>
      <c r="E396" s="798"/>
      <c r="F396" s="798"/>
      <c r="G396" s="798"/>
      <c r="H396" s="798"/>
      <c r="I396" s="798"/>
      <c r="J396" s="798"/>
      <c r="K396" s="798"/>
      <c r="L396" s="798"/>
      <c r="M396" s="798"/>
      <c r="N396" s="798"/>
      <c r="O396" s="798"/>
      <c r="P396" s="798"/>
      <c r="Q396" s="798"/>
      <c r="R396" s="798"/>
      <c r="S396" s="798"/>
      <c r="T396" s="798"/>
      <c r="U396" s="798"/>
      <c r="V396" s="798"/>
      <c r="W396" s="798"/>
      <c r="X396" s="799"/>
      <c r="Z396" s="651"/>
      <c r="AA396" s="651"/>
      <c r="AB396" s="651"/>
      <c r="AD396" s="1" t="s">
        <v>870</v>
      </c>
    </row>
    <row r="397" spans="1:30" ht="16.5" customHeight="1">
      <c r="A397" s="681"/>
      <c r="B397" s="683"/>
      <c r="C397" s="800" t="s">
        <v>131</v>
      </c>
      <c r="D397" s="801"/>
      <c r="E397" s="801"/>
      <c r="F397" s="801"/>
      <c r="G397" s="801"/>
      <c r="H397" s="801"/>
      <c r="I397" s="801"/>
      <c r="J397" s="801"/>
      <c r="K397" s="801"/>
      <c r="L397" s="801"/>
      <c r="M397" s="801"/>
      <c r="N397" s="801"/>
      <c r="O397" s="801"/>
      <c r="P397" s="801"/>
      <c r="Q397" s="801"/>
      <c r="R397" s="801"/>
      <c r="S397" s="801"/>
      <c r="T397" s="801"/>
      <c r="U397" s="801"/>
      <c r="V397" s="801"/>
      <c r="W397" s="801"/>
      <c r="X397" s="802"/>
      <c r="Z397" s="651"/>
      <c r="AA397" s="651"/>
      <c r="AB397" s="651"/>
    </row>
    <row r="398" spans="1:30" ht="35.1" customHeight="1">
      <c r="A398" s="657" t="s">
        <v>491</v>
      </c>
      <c r="B398" s="658"/>
      <c r="C398" s="659" t="s">
        <v>720</v>
      </c>
      <c r="D398" s="660"/>
      <c r="E398" s="660"/>
      <c r="F398" s="660"/>
      <c r="G398" s="660"/>
      <c r="H398" s="660"/>
      <c r="I398" s="660"/>
      <c r="J398" s="660"/>
      <c r="K398" s="660"/>
      <c r="L398" s="660"/>
      <c r="M398" s="660"/>
      <c r="N398" s="660"/>
      <c r="O398" s="660"/>
      <c r="P398" s="660"/>
      <c r="Q398" s="660"/>
      <c r="R398" s="660"/>
      <c r="S398" s="660"/>
      <c r="T398" s="660"/>
      <c r="U398" s="660"/>
      <c r="V398" s="660"/>
      <c r="W398" s="660"/>
      <c r="X398" s="661"/>
      <c r="Z398" s="651"/>
      <c r="AA398" s="651"/>
      <c r="AB398" s="651"/>
    </row>
    <row r="399" spans="1:30" ht="16.5" customHeight="1">
      <c r="A399" s="4"/>
      <c r="B399" s="4"/>
      <c r="C399" s="5"/>
      <c r="D399" s="5"/>
      <c r="E399" s="5"/>
      <c r="F399" s="5"/>
      <c r="G399" s="5"/>
      <c r="H399" s="5"/>
      <c r="I399" s="5"/>
      <c r="J399" s="5"/>
      <c r="K399" s="5"/>
      <c r="L399" s="5"/>
      <c r="M399" s="5"/>
      <c r="N399" s="5"/>
      <c r="O399" s="5"/>
      <c r="P399" s="5"/>
      <c r="Q399" s="5"/>
      <c r="R399" s="5"/>
      <c r="S399" s="5"/>
      <c r="T399" s="5"/>
      <c r="U399" s="5"/>
      <c r="V399" s="5"/>
      <c r="W399" s="5"/>
      <c r="X399" s="5"/>
    </row>
    <row r="400" spans="1:30" ht="16.5" customHeight="1">
      <c r="A400" s="528" t="s">
        <v>490</v>
      </c>
      <c r="B400" s="528"/>
      <c r="C400" s="528"/>
      <c r="D400" s="528"/>
      <c r="E400" s="528"/>
      <c r="F400" s="528"/>
      <c r="G400" s="528"/>
      <c r="H400" s="528"/>
      <c r="I400" s="528" t="s">
        <v>390</v>
      </c>
      <c r="J400" s="528"/>
      <c r="K400" s="528"/>
      <c r="L400" s="528"/>
      <c r="M400" s="528"/>
      <c r="N400" s="528"/>
      <c r="O400" s="528"/>
      <c r="P400" s="528"/>
      <c r="Q400" s="719" t="s">
        <v>1653</v>
      </c>
      <c r="R400" s="719"/>
      <c r="S400" s="719"/>
      <c r="T400" s="719"/>
      <c r="U400" s="719"/>
      <c r="V400" s="719"/>
      <c r="W400" s="719"/>
      <c r="X400" s="720"/>
    </row>
    <row r="401" spans="1:32" ht="16.5" customHeight="1">
      <c r="A401" s="709" t="s">
        <v>394</v>
      </c>
      <c r="B401" s="709"/>
      <c r="C401" s="709"/>
      <c r="D401" s="709"/>
      <c r="E401" s="709"/>
      <c r="F401" s="709"/>
      <c r="G401" s="709"/>
      <c r="H401" s="709"/>
      <c r="I401" s="709" t="s">
        <v>394</v>
      </c>
      <c r="J401" s="709"/>
      <c r="K401" s="709"/>
      <c r="L401" s="709"/>
      <c r="M401" s="709"/>
      <c r="N401" s="709"/>
      <c r="O401" s="709"/>
      <c r="P401" s="709"/>
      <c r="Q401" s="709" t="s">
        <v>394</v>
      </c>
      <c r="R401" s="709"/>
      <c r="S401" s="709"/>
      <c r="T401" s="709"/>
      <c r="U401" s="709"/>
      <c r="V401" s="709"/>
      <c r="W401" s="709"/>
      <c r="X401" s="709"/>
    </row>
    <row r="402" spans="1:32" ht="16.5" customHeight="1">
      <c r="A402" s="709"/>
      <c r="B402" s="709"/>
      <c r="C402" s="709"/>
      <c r="D402" s="709"/>
      <c r="E402" s="709"/>
      <c r="F402" s="709"/>
      <c r="G402" s="709"/>
      <c r="H402" s="709"/>
      <c r="I402" s="709"/>
      <c r="J402" s="709"/>
      <c r="K402" s="709"/>
      <c r="L402" s="709"/>
      <c r="M402" s="709"/>
      <c r="N402" s="709"/>
      <c r="O402" s="709"/>
      <c r="P402" s="709"/>
      <c r="Q402" s="709"/>
      <c r="R402" s="709"/>
      <c r="S402" s="709"/>
      <c r="T402" s="709"/>
      <c r="U402" s="709"/>
      <c r="V402" s="709"/>
      <c r="W402" s="709"/>
      <c r="X402" s="709"/>
    </row>
    <row r="403" spans="1:32" ht="16.5" customHeight="1">
      <c r="A403" s="709"/>
      <c r="B403" s="709"/>
      <c r="C403" s="709"/>
      <c r="D403" s="709"/>
      <c r="E403" s="709"/>
      <c r="F403" s="709"/>
      <c r="G403" s="709"/>
      <c r="H403" s="709"/>
      <c r="I403" s="709"/>
      <c r="J403" s="709"/>
      <c r="K403" s="709"/>
      <c r="L403" s="709"/>
      <c r="M403" s="709"/>
      <c r="N403" s="709"/>
      <c r="O403" s="709"/>
      <c r="P403" s="709"/>
      <c r="Q403" s="709"/>
      <c r="R403" s="709"/>
      <c r="S403" s="709"/>
      <c r="T403" s="709"/>
      <c r="U403" s="709"/>
      <c r="V403" s="709"/>
      <c r="W403" s="709"/>
      <c r="X403" s="709"/>
    </row>
    <row r="404" spans="1:32" ht="16.5" customHeight="1">
      <c r="A404" s="709"/>
      <c r="B404" s="709"/>
      <c r="C404" s="709"/>
      <c r="D404" s="709"/>
      <c r="E404" s="709"/>
      <c r="F404" s="709"/>
      <c r="G404" s="709"/>
      <c r="H404" s="709"/>
      <c r="I404" s="709"/>
      <c r="J404" s="709"/>
      <c r="K404" s="709"/>
      <c r="L404" s="709"/>
      <c r="M404" s="709"/>
      <c r="N404" s="709"/>
      <c r="O404" s="709"/>
      <c r="P404" s="709"/>
      <c r="Q404" s="709"/>
      <c r="R404" s="709"/>
      <c r="S404" s="709"/>
      <c r="T404" s="709"/>
      <c r="U404" s="709"/>
      <c r="V404" s="709"/>
      <c r="W404" s="709"/>
      <c r="X404" s="709"/>
    </row>
    <row r="405" spans="1:32" ht="16.5" customHeight="1">
      <c r="A405" s="709"/>
      <c r="B405" s="709"/>
      <c r="C405" s="709"/>
      <c r="D405" s="709"/>
      <c r="E405" s="709"/>
      <c r="F405" s="709"/>
      <c r="G405" s="709"/>
      <c r="H405" s="709"/>
      <c r="I405" s="709"/>
      <c r="J405" s="709"/>
      <c r="K405" s="709"/>
      <c r="L405" s="709"/>
      <c r="M405" s="709"/>
      <c r="N405" s="709"/>
      <c r="O405" s="709"/>
      <c r="P405" s="709"/>
      <c r="Q405" s="709"/>
      <c r="R405" s="709"/>
      <c r="S405" s="709"/>
      <c r="T405" s="709"/>
      <c r="U405" s="709"/>
      <c r="V405" s="709"/>
      <c r="W405" s="709"/>
      <c r="X405" s="709"/>
    </row>
    <row r="406" spans="1:32" ht="16.5" customHeight="1">
      <c r="A406" s="709"/>
      <c r="B406" s="709"/>
      <c r="C406" s="709"/>
      <c r="D406" s="709"/>
      <c r="E406" s="709"/>
      <c r="F406" s="709"/>
      <c r="G406" s="709"/>
      <c r="H406" s="709"/>
      <c r="I406" s="709"/>
      <c r="J406" s="709"/>
      <c r="K406" s="709"/>
      <c r="L406" s="709"/>
      <c r="M406" s="709"/>
      <c r="N406" s="709"/>
      <c r="O406" s="709"/>
      <c r="P406" s="709"/>
      <c r="Q406" s="709"/>
      <c r="R406" s="709"/>
      <c r="S406" s="709"/>
      <c r="T406" s="709"/>
      <c r="U406" s="709"/>
      <c r="V406" s="709"/>
      <c r="W406" s="709"/>
      <c r="X406" s="709"/>
    </row>
    <row r="407" spans="1:32" ht="16.5" customHeight="1">
      <c r="A407" s="709"/>
      <c r="B407" s="709"/>
      <c r="C407" s="709"/>
      <c r="D407" s="709"/>
      <c r="E407" s="709"/>
      <c r="F407" s="709"/>
      <c r="G407" s="709"/>
      <c r="H407" s="709"/>
      <c r="I407" s="709"/>
      <c r="J407" s="709"/>
      <c r="K407" s="709"/>
      <c r="L407" s="709"/>
      <c r="M407" s="709"/>
      <c r="N407" s="709"/>
      <c r="O407" s="709"/>
      <c r="P407" s="709"/>
      <c r="Q407" s="709"/>
      <c r="R407" s="709"/>
      <c r="S407" s="709"/>
      <c r="T407" s="709"/>
      <c r="U407" s="709"/>
      <c r="V407" s="709"/>
      <c r="W407" s="709"/>
      <c r="X407" s="709"/>
    </row>
    <row r="408" spans="1:32" ht="16.5" customHeight="1">
      <c r="A408" s="709"/>
      <c r="B408" s="709"/>
      <c r="C408" s="709"/>
      <c r="D408" s="709"/>
      <c r="E408" s="709"/>
      <c r="F408" s="709"/>
      <c r="G408" s="709"/>
      <c r="H408" s="709"/>
      <c r="I408" s="558" t="s">
        <v>487</v>
      </c>
      <c r="J408" s="704"/>
      <c r="K408" s="699" t="s">
        <v>1470</v>
      </c>
      <c r="L408" s="699"/>
      <c r="M408" s="699"/>
      <c r="N408" s="699"/>
      <c r="O408" s="699"/>
      <c r="P408" s="700"/>
      <c r="Q408" s="558" t="s">
        <v>487</v>
      </c>
      <c r="R408" s="704"/>
      <c r="S408" s="699"/>
      <c r="T408" s="699"/>
      <c r="U408" s="699"/>
      <c r="V408" s="699"/>
      <c r="W408" s="699"/>
      <c r="X408" s="700"/>
    </row>
    <row r="409" spans="1:32" ht="16.5" customHeight="1">
      <c r="A409" s="709"/>
      <c r="B409" s="709"/>
      <c r="C409" s="709"/>
      <c r="D409" s="709"/>
      <c r="E409" s="709"/>
      <c r="F409" s="709"/>
      <c r="G409" s="709"/>
      <c r="H409" s="709"/>
      <c r="I409" s="550"/>
      <c r="J409" s="541"/>
      <c r="K409" s="490"/>
      <c r="L409" s="490"/>
      <c r="M409" s="490"/>
      <c r="N409" s="490"/>
      <c r="O409" s="490"/>
      <c r="P409" s="701"/>
      <c r="Q409" s="550"/>
      <c r="R409" s="541"/>
      <c r="S409" s="490"/>
      <c r="T409" s="490"/>
      <c r="U409" s="490"/>
      <c r="V409" s="490"/>
      <c r="W409" s="490"/>
      <c r="X409" s="701"/>
    </row>
    <row r="410" spans="1:32" ht="16.5" customHeight="1">
      <c r="A410" s="709"/>
      <c r="B410" s="709"/>
      <c r="C410" s="709"/>
      <c r="D410" s="709"/>
      <c r="E410" s="709"/>
      <c r="F410" s="709"/>
      <c r="G410" s="709"/>
      <c r="H410" s="709"/>
      <c r="I410" s="550"/>
      <c r="J410" s="541"/>
      <c r="K410" s="490"/>
      <c r="L410" s="490"/>
      <c r="M410" s="490"/>
      <c r="N410" s="490"/>
      <c r="O410" s="490"/>
      <c r="P410" s="701"/>
      <c r="Q410" s="550"/>
      <c r="R410" s="541"/>
      <c r="S410" s="490"/>
      <c r="T410" s="490"/>
      <c r="U410" s="490"/>
      <c r="V410" s="490"/>
      <c r="W410" s="490"/>
      <c r="X410" s="701"/>
    </row>
    <row r="411" spans="1:32" ht="16.5" customHeight="1">
      <c r="A411" s="709"/>
      <c r="B411" s="709"/>
      <c r="C411" s="709"/>
      <c r="D411" s="709"/>
      <c r="E411" s="709"/>
      <c r="F411" s="709"/>
      <c r="G411" s="709"/>
      <c r="H411" s="709"/>
      <c r="I411" s="560"/>
      <c r="J411" s="577"/>
      <c r="K411" s="686"/>
      <c r="L411" s="686"/>
      <c r="M411" s="686"/>
      <c r="N411" s="686"/>
      <c r="O411" s="686"/>
      <c r="P411" s="687"/>
      <c r="Q411" s="560"/>
      <c r="R411" s="577"/>
      <c r="S411" s="686"/>
      <c r="T411" s="686"/>
      <c r="U411" s="686"/>
      <c r="V411" s="686"/>
      <c r="W411" s="686"/>
      <c r="X411" s="687"/>
    </row>
    <row r="412" spans="1:32" ht="16.5" customHeight="1"/>
    <row r="413" spans="1:32" ht="16.5" customHeight="1">
      <c r="A413" s="652" t="s">
        <v>1078</v>
      </c>
      <c r="B413" s="652"/>
      <c r="C413" s="652"/>
      <c r="D413" s="652"/>
      <c r="E413" s="652"/>
      <c r="F413" s="652"/>
      <c r="G413" s="652"/>
      <c r="H413" s="652"/>
      <c r="I413" s="652"/>
      <c r="J413" s="652"/>
      <c r="K413" s="652"/>
      <c r="L413" s="652"/>
      <c r="M413" s="652"/>
      <c r="N413" s="652"/>
      <c r="O413" s="652"/>
      <c r="P413" s="652"/>
      <c r="Q413" s="652"/>
      <c r="R413" s="652"/>
      <c r="S413" s="652"/>
      <c r="T413" s="652"/>
      <c r="U413" s="652"/>
      <c r="V413" s="652"/>
      <c r="W413" s="652"/>
      <c r="X413" s="652"/>
    </row>
    <row r="414" spans="1:32" ht="9.75" customHeight="1">
      <c r="A414" s="527"/>
      <c r="B414" s="527"/>
      <c r="C414" s="527"/>
      <c r="D414" s="2"/>
      <c r="E414" s="2"/>
      <c r="F414" s="2"/>
      <c r="G414" s="2"/>
      <c r="H414" s="527"/>
      <c r="I414" s="527"/>
      <c r="J414" s="2"/>
      <c r="K414" s="2"/>
      <c r="L414" s="2"/>
      <c r="M414" s="2"/>
      <c r="N414" s="2"/>
      <c r="O414" s="2"/>
      <c r="P414" s="2"/>
      <c r="Q414" s="2"/>
      <c r="R414" s="2"/>
      <c r="S414" s="2"/>
      <c r="T414" s="2"/>
      <c r="U414" s="2"/>
      <c r="V414" s="2"/>
      <c r="W414" s="3"/>
      <c r="X414" s="3"/>
    </row>
    <row r="415" spans="1:32" ht="16.5" customHeight="1">
      <c r="A415" s="654" t="s">
        <v>350</v>
      </c>
      <c r="B415" s="655"/>
      <c r="C415" s="654" t="s">
        <v>465</v>
      </c>
      <c r="D415" s="656"/>
      <c r="E415" s="656"/>
      <c r="F415" s="656"/>
      <c r="G415" s="656"/>
      <c r="H415" s="656"/>
      <c r="I415" s="656"/>
      <c r="J415" s="656"/>
      <c r="K415" s="656"/>
      <c r="L415" s="656"/>
      <c r="M415" s="656"/>
      <c r="N415" s="656"/>
      <c r="O415" s="656"/>
      <c r="P415" s="656"/>
      <c r="Q415" s="656"/>
      <c r="R415" s="656"/>
      <c r="S415" s="656"/>
      <c r="T415" s="656"/>
      <c r="U415" s="656"/>
      <c r="V415" s="656"/>
      <c r="W415" s="656"/>
      <c r="X415" s="655"/>
      <c r="Z415" s="490" t="s">
        <v>712</v>
      </c>
      <c r="AA415" s="651"/>
      <c r="AB415" s="651"/>
      <c r="AD415" s="490" t="s">
        <v>714</v>
      </c>
      <c r="AE415" s="490"/>
      <c r="AF415" s="490"/>
    </row>
    <row r="416" spans="1:32" ht="16.5" customHeight="1">
      <c r="A416" s="558" t="s">
        <v>497</v>
      </c>
      <c r="B416" s="559"/>
      <c r="C416" s="786" t="s">
        <v>1591</v>
      </c>
      <c r="D416" s="787"/>
      <c r="E416" s="787"/>
      <c r="F416" s="787"/>
      <c r="G416" s="787"/>
      <c r="H416" s="787"/>
      <c r="I416" s="787"/>
      <c r="J416" s="787"/>
      <c r="K416" s="787"/>
      <c r="L416" s="787"/>
      <c r="M416" s="787"/>
      <c r="N416" s="787"/>
      <c r="O416" s="787"/>
      <c r="P416" s="787"/>
      <c r="Q416" s="787"/>
      <c r="R416" s="787"/>
      <c r="S416" s="787"/>
      <c r="T416" s="787"/>
      <c r="U416" s="787"/>
      <c r="V416" s="787"/>
      <c r="W416" s="787"/>
      <c r="X416" s="788"/>
      <c r="Z416" s="651"/>
      <c r="AA416" s="651"/>
      <c r="AB416" s="651"/>
      <c r="AD416" s="490"/>
      <c r="AE416" s="490"/>
      <c r="AF416" s="490"/>
    </row>
    <row r="417" spans="1:32" ht="16.5" customHeight="1">
      <c r="A417" s="550"/>
      <c r="B417" s="551"/>
      <c r="C417" s="789" t="s">
        <v>710</v>
      </c>
      <c r="D417" s="790"/>
      <c r="E417" s="696"/>
      <c r="F417" s="696"/>
      <c r="G417" s="696"/>
      <c r="H417" s="696"/>
      <c r="I417" s="696"/>
      <c r="J417" s="696"/>
      <c r="K417" s="696"/>
      <c r="L417" s="696"/>
      <c r="M417" s="696"/>
      <c r="N417" s="696"/>
      <c r="O417" s="696"/>
      <c r="P417" s="696"/>
      <c r="Q417" s="696"/>
      <c r="R417" s="696"/>
      <c r="S417" s="696"/>
      <c r="T417" s="696"/>
      <c r="U417" s="696"/>
      <c r="V417" s="696"/>
      <c r="W417" s="696"/>
      <c r="X417" s="697"/>
      <c r="Z417" s="651"/>
      <c r="AA417" s="651"/>
      <c r="AB417" s="651"/>
      <c r="AD417" s="490"/>
      <c r="AE417" s="490"/>
      <c r="AF417" s="490"/>
    </row>
    <row r="418" spans="1:32" ht="16.5" customHeight="1">
      <c r="A418" s="550"/>
      <c r="B418" s="551"/>
      <c r="C418" s="791" t="s">
        <v>709</v>
      </c>
      <c r="D418" s="792"/>
      <c r="E418" s="792"/>
      <c r="F418" s="792"/>
      <c r="G418" s="792"/>
      <c r="H418" s="792"/>
      <c r="I418" s="792"/>
      <c r="J418" s="792"/>
      <c r="K418" s="792"/>
      <c r="L418" s="792"/>
      <c r="M418" s="792"/>
      <c r="N418" s="792"/>
      <c r="O418" s="792"/>
      <c r="P418" s="792"/>
      <c r="Q418" s="792"/>
      <c r="R418" s="792"/>
      <c r="S418" s="792"/>
      <c r="T418" s="792"/>
      <c r="U418" s="792"/>
      <c r="V418" s="792"/>
      <c r="W418" s="792"/>
      <c r="X418" s="793"/>
      <c r="Z418" s="651"/>
      <c r="AA418" s="651"/>
      <c r="AB418" s="651"/>
    </row>
    <row r="419" spans="1:32" ht="16.5" customHeight="1">
      <c r="A419" s="560"/>
      <c r="B419" s="561"/>
      <c r="C419" s="794" t="s">
        <v>335</v>
      </c>
      <c r="D419" s="795"/>
      <c r="E419" s="795"/>
      <c r="F419" s="795"/>
      <c r="G419" s="795"/>
      <c r="H419" s="795"/>
      <c r="I419" s="795"/>
      <c r="J419" s="795"/>
      <c r="K419" s="795"/>
      <c r="L419" s="795"/>
      <c r="M419" s="795"/>
      <c r="N419" s="795"/>
      <c r="O419" s="795"/>
      <c r="P419" s="795"/>
      <c r="Q419" s="795"/>
      <c r="R419" s="795"/>
      <c r="S419" s="795"/>
      <c r="T419" s="795"/>
      <c r="U419" s="795"/>
      <c r="V419" s="795"/>
      <c r="W419" s="795"/>
      <c r="X419" s="796"/>
    </row>
    <row r="420" spans="1:32" ht="35.1" customHeight="1">
      <c r="A420" s="657" t="s">
        <v>491</v>
      </c>
      <c r="B420" s="658"/>
      <c r="C420" s="659" t="s">
        <v>1373</v>
      </c>
      <c r="D420" s="660"/>
      <c r="E420" s="660"/>
      <c r="F420" s="660"/>
      <c r="G420" s="660"/>
      <c r="H420" s="660"/>
      <c r="I420" s="660"/>
      <c r="J420" s="660"/>
      <c r="K420" s="660"/>
      <c r="L420" s="660"/>
      <c r="M420" s="660"/>
      <c r="N420" s="660"/>
      <c r="O420" s="660"/>
      <c r="P420" s="660"/>
      <c r="Q420" s="660"/>
      <c r="R420" s="660"/>
      <c r="S420" s="660"/>
      <c r="T420" s="660"/>
      <c r="U420" s="660"/>
      <c r="V420" s="660"/>
      <c r="W420" s="660"/>
      <c r="X420" s="661"/>
    </row>
    <row r="421" spans="1:32" ht="16.5" customHeight="1">
      <c r="A421" s="4"/>
      <c r="B421" s="4"/>
      <c r="C421" s="5"/>
      <c r="D421" s="5"/>
      <c r="E421" s="5"/>
      <c r="F421" s="5"/>
      <c r="G421" s="5"/>
      <c r="H421" s="5"/>
      <c r="I421" s="5"/>
      <c r="J421" s="5"/>
      <c r="K421" s="5"/>
      <c r="L421" s="5"/>
      <c r="M421" s="5"/>
      <c r="N421" s="5"/>
      <c r="O421" s="5"/>
      <c r="P421" s="5"/>
      <c r="Q421" s="5"/>
      <c r="R421" s="5"/>
      <c r="S421" s="5"/>
      <c r="T421" s="5"/>
      <c r="U421" s="5"/>
      <c r="V421" s="5"/>
      <c r="W421" s="5"/>
      <c r="X421" s="5"/>
    </row>
    <row r="422" spans="1:32" ht="16.5" customHeight="1">
      <c r="A422" s="528" t="s">
        <v>490</v>
      </c>
      <c r="B422" s="528"/>
      <c r="C422" s="528"/>
      <c r="D422" s="528"/>
      <c r="E422" s="528"/>
      <c r="F422" s="528"/>
      <c r="G422" s="528"/>
      <c r="H422" s="528"/>
      <c r="I422" s="528" t="s">
        <v>390</v>
      </c>
      <c r="J422" s="528"/>
      <c r="K422" s="528"/>
      <c r="L422" s="528"/>
      <c r="M422" s="528"/>
      <c r="N422" s="528"/>
      <c r="O422" s="528"/>
      <c r="P422" s="528"/>
      <c r="Q422" s="719" t="s">
        <v>1653</v>
      </c>
      <c r="R422" s="719"/>
      <c r="S422" s="719"/>
      <c r="T422" s="719"/>
      <c r="U422" s="719"/>
      <c r="V422" s="719"/>
      <c r="W422" s="719"/>
      <c r="X422" s="720"/>
    </row>
    <row r="423" spans="1:32" ht="16.5" customHeight="1">
      <c r="A423" s="709" t="s">
        <v>394</v>
      </c>
      <c r="B423" s="709"/>
      <c r="C423" s="709"/>
      <c r="D423" s="709"/>
      <c r="E423" s="709"/>
      <c r="F423" s="709"/>
      <c r="G423" s="709"/>
      <c r="H423" s="709"/>
      <c r="I423" s="709" t="s">
        <v>394</v>
      </c>
      <c r="J423" s="709"/>
      <c r="K423" s="709"/>
      <c r="L423" s="709"/>
      <c r="M423" s="709"/>
      <c r="N423" s="709"/>
      <c r="O423" s="709"/>
      <c r="P423" s="709"/>
      <c r="Q423" s="709" t="s">
        <v>394</v>
      </c>
      <c r="R423" s="709"/>
      <c r="S423" s="709"/>
      <c r="T423" s="709"/>
      <c r="U423" s="709"/>
      <c r="V423" s="709"/>
      <c r="W423" s="709"/>
      <c r="X423" s="709"/>
    </row>
    <row r="424" spans="1:32" ht="16.5" customHeight="1">
      <c r="A424" s="709"/>
      <c r="B424" s="709"/>
      <c r="C424" s="709"/>
      <c r="D424" s="709"/>
      <c r="E424" s="709"/>
      <c r="F424" s="709"/>
      <c r="G424" s="709"/>
      <c r="H424" s="709"/>
      <c r="I424" s="709"/>
      <c r="J424" s="709"/>
      <c r="K424" s="709"/>
      <c r="L424" s="709"/>
      <c r="M424" s="709"/>
      <c r="N424" s="709"/>
      <c r="O424" s="709"/>
      <c r="P424" s="709"/>
      <c r="Q424" s="709"/>
      <c r="R424" s="709"/>
      <c r="S424" s="709"/>
      <c r="T424" s="709"/>
      <c r="U424" s="709"/>
      <c r="V424" s="709"/>
      <c r="W424" s="709"/>
      <c r="X424" s="709"/>
    </row>
    <row r="425" spans="1:32" ht="16.5" customHeight="1">
      <c r="A425" s="709"/>
      <c r="B425" s="709"/>
      <c r="C425" s="709"/>
      <c r="D425" s="709"/>
      <c r="E425" s="709"/>
      <c r="F425" s="709"/>
      <c r="G425" s="709"/>
      <c r="H425" s="709"/>
      <c r="I425" s="709"/>
      <c r="J425" s="709"/>
      <c r="K425" s="709"/>
      <c r="L425" s="709"/>
      <c r="M425" s="709"/>
      <c r="N425" s="709"/>
      <c r="O425" s="709"/>
      <c r="P425" s="709"/>
      <c r="Q425" s="709"/>
      <c r="R425" s="709"/>
      <c r="S425" s="709"/>
      <c r="T425" s="709"/>
      <c r="U425" s="709"/>
      <c r="V425" s="709"/>
      <c r="W425" s="709"/>
      <c r="X425" s="709"/>
    </row>
    <row r="426" spans="1:32" ht="16.5" customHeight="1">
      <c r="A426" s="709"/>
      <c r="B426" s="709"/>
      <c r="C426" s="709"/>
      <c r="D426" s="709"/>
      <c r="E426" s="709"/>
      <c r="F426" s="709"/>
      <c r="G426" s="709"/>
      <c r="H426" s="709"/>
      <c r="I426" s="709"/>
      <c r="J426" s="709"/>
      <c r="K426" s="709"/>
      <c r="L426" s="709"/>
      <c r="M426" s="709"/>
      <c r="N426" s="709"/>
      <c r="O426" s="709"/>
      <c r="P426" s="709"/>
      <c r="Q426" s="709"/>
      <c r="R426" s="709"/>
      <c r="S426" s="709"/>
      <c r="T426" s="709"/>
      <c r="U426" s="709"/>
      <c r="V426" s="709"/>
      <c r="W426" s="709"/>
      <c r="X426" s="709"/>
    </row>
    <row r="427" spans="1:32" ht="16.5" customHeight="1">
      <c r="A427" s="709"/>
      <c r="B427" s="709"/>
      <c r="C427" s="709"/>
      <c r="D427" s="709"/>
      <c r="E427" s="709"/>
      <c r="F427" s="709"/>
      <c r="G427" s="709"/>
      <c r="H427" s="709"/>
      <c r="I427" s="709"/>
      <c r="J427" s="709"/>
      <c r="K427" s="709"/>
      <c r="L427" s="709"/>
      <c r="M427" s="709"/>
      <c r="N427" s="709"/>
      <c r="O427" s="709"/>
      <c r="P427" s="709"/>
      <c r="Q427" s="709"/>
      <c r="R427" s="709"/>
      <c r="S427" s="709"/>
      <c r="T427" s="709"/>
      <c r="U427" s="709"/>
      <c r="V427" s="709"/>
      <c r="W427" s="709"/>
      <c r="X427" s="709"/>
    </row>
    <row r="428" spans="1:32" ht="16.5" customHeight="1">
      <c r="A428" s="709"/>
      <c r="B428" s="709"/>
      <c r="C428" s="709"/>
      <c r="D428" s="709"/>
      <c r="E428" s="709"/>
      <c r="F428" s="709"/>
      <c r="G428" s="709"/>
      <c r="H428" s="709"/>
      <c r="I428" s="709"/>
      <c r="J428" s="709"/>
      <c r="K428" s="709"/>
      <c r="L428" s="709"/>
      <c r="M428" s="709"/>
      <c r="N428" s="709"/>
      <c r="O428" s="709"/>
      <c r="P428" s="709"/>
      <c r="Q428" s="709"/>
      <c r="R428" s="709"/>
      <c r="S428" s="709"/>
      <c r="T428" s="709"/>
      <c r="U428" s="709"/>
      <c r="V428" s="709"/>
      <c r="W428" s="709"/>
      <c r="X428" s="709"/>
    </row>
    <row r="429" spans="1:32" ht="16.5" customHeight="1">
      <c r="A429" s="709"/>
      <c r="B429" s="709"/>
      <c r="C429" s="709"/>
      <c r="D429" s="709"/>
      <c r="E429" s="709"/>
      <c r="F429" s="709"/>
      <c r="G429" s="709"/>
      <c r="H429" s="709"/>
      <c r="I429" s="709"/>
      <c r="J429" s="709"/>
      <c r="K429" s="709"/>
      <c r="L429" s="709"/>
      <c r="M429" s="709"/>
      <c r="N429" s="709"/>
      <c r="O429" s="709"/>
      <c r="P429" s="709"/>
      <c r="Q429" s="709"/>
      <c r="R429" s="709"/>
      <c r="S429" s="709"/>
      <c r="T429" s="709"/>
      <c r="U429" s="709"/>
      <c r="V429" s="709"/>
      <c r="W429" s="709"/>
      <c r="X429" s="709"/>
    </row>
    <row r="430" spans="1:32" ht="16.5" customHeight="1">
      <c r="A430" s="709"/>
      <c r="B430" s="709"/>
      <c r="C430" s="709"/>
      <c r="D430" s="709"/>
      <c r="E430" s="709"/>
      <c r="F430" s="709"/>
      <c r="G430" s="709"/>
      <c r="H430" s="709"/>
      <c r="I430" s="558" t="s">
        <v>487</v>
      </c>
      <c r="J430" s="704"/>
      <c r="K430" s="741" t="s">
        <v>1378</v>
      </c>
      <c r="L430" s="741"/>
      <c r="M430" s="741"/>
      <c r="N430" s="741"/>
      <c r="O430" s="741"/>
      <c r="P430" s="747"/>
      <c r="Q430" s="558" t="s">
        <v>487</v>
      </c>
      <c r="R430" s="704"/>
      <c r="S430" s="741" t="s">
        <v>1379</v>
      </c>
      <c r="T430" s="741"/>
      <c r="U430" s="741"/>
      <c r="V430" s="741"/>
      <c r="W430" s="741"/>
      <c r="X430" s="747"/>
    </row>
    <row r="431" spans="1:32" ht="16.5" customHeight="1">
      <c r="A431" s="709"/>
      <c r="B431" s="709"/>
      <c r="C431" s="709"/>
      <c r="D431" s="709"/>
      <c r="E431" s="709"/>
      <c r="F431" s="709"/>
      <c r="G431" s="709"/>
      <c r="H431" s="709"/>
      <c r="I431" s="550"/>
      <c r="J431" s="541"/>
      <c r="K431" s="743"/>
      <c r="L431" s="743"/>
      <c r="M431" s="743"/>
      <c r="N431" s="743"/>
      <c r="O431" s="743"/>
      <c r="P431" s="748"/>
      <c r="Q431" s="550"/>
      <c r="R431" s="541"/>
      <c r="S431" s="743"/>
      <c r="T431" s="743"/>
      <c r="U431" s="743"/>
      <c r="V431" s="743"/>
      <c r="W431" s="743"/>
      <c r="X431" s="748"/>
    </row>
    <row r="432" spans="1:32" ht="16.5" customHeight="1">
      <c r="A432" s="709"/>
      <c r="B432" s="709"/>
      <c r="C432" s="709"/>
      <c r="D432" s="709"/>
      <c r="E432" s="709"/>
      <c r="F432" s="709"/>
      <c r="G432" s="709"/>
      <c r="H432" s="709"/>
      <c r="I432" s="560"/>
      <c r="J432" s="577"/>
      <c r="K432" s="749"/>
      <c r="L432" s="749"/>
      <c r="M432" s="749"/>
      <c r="N432" s="749"/>
      <c r="O432" s="749"/>
      <c r="P432" s="750"/>
      <c r="Q432" s="560"/>
      <c r="R432" s="577"/>
      <c r="S432" s="749"/>
      <c r="T432" s="749"/>
      <c r="U432" s="749"/>
      <c r="V432" s="749"/>
      <c r="W432" s="749"/>
      <c r="X432" s="750"/>
    </row>
    <row r="433" spans="1:32" ht="16.5" customHeight="1">
      <c r="A433" s="7"/>
      <c r="B433" s="7"/>
      <c r="C433" s="7"/>
      <c r="D433" s="7"/>
      <c r="E433" s="7"/>
      <c r="F433" s="7"/>
      <c r="G433" s="7"/>
      <c r="H433" s="7"/>
      <c r="I433" s="4"/>
      <c r="J433" s="4"/>
      <c r="K433" s="5"/>
      <c r="L433" s="5"/>
      <c r="M433" s="5"/>
      <c r="N433" s="5"/>
      <c r="O433" s="5"/>
      <c r="P433" s="5"/>
      <c r="Q433" s="4"/>
      <c r="R433" s="4"/>
      <c r="S433" s="5"/>
      <c r="T433" s="5"/>
      <c r="U433" s="5"/>
      <c r="V433" s="5"/>
      <c r="W433" s="5"/>
      <c r="X433" s="5"/>
    </row>
    <row r="434" spans="1:32" ht="16.5" customHeight="1">
      <c r="A434" s="7"/>
      <c r="B434" s="7"/>
      <c r="C434" s="7"/>
      <c r="D434" s="7"/>
      <c r="E434" s="7"/>
      <c r="F434" s="7"/>
      <c r="G434" s="7"/>
      <c r="H434" s="7"/>
      <c r="I434" s="4"/>
      <c r="J434" s="4"/>
      <c r="K434" s="5"/>
      <c r="L434" s="5"/>
      <c r="M434" s="5"/>
      <c r="N434" s="5"/>
      <c r="O434" s="5"/>
      <c r="P434" s="5"/>
      <c r="Q434" s="4"/>
      <c r="R434" s="4"/>
      <c r="S434" s="5"/>
      <c r="T434" s="5"/>
      <c r="U434" s="5"/>
      <c r="V434" s="5"/>
      <c r="W434" s="5"/>
      <c r="X434" s="5"/>
    </row>
    <row r="435" spans="1:32" ht="16.5" customHeight="1">
      <c r="A435" s="652" t="s">
        <v>778</v>
      </c>
      <c r="B435" s="652"/>
      <c r="C435" s="652"/>
      <c r="D435" s="652"/>
      <c r="E435" s="652"/>
      <c r="F435" s="652"/>
      <c r="G435" s="652"/>
      <c r="H435" s="652"/>
      <c r="I435" s="652"/>
      <c r="J435" s="652"/>
      <c r="K435" s="652"/>
      <c r="L435" s="652"/>
      <c r="M435" s="652"/>
      <c r="N435" s="652"/>
      <c r="O435" s="652"/>
      <c r="P435" s="652"/>
      <c r="Q435" s="652"/>
      <c r="R435" s="652"/>
      <c r="S435" s="652"/>
      <c r="T435" s="652"/>
      <c r="U435" s="652"/>
      <c r="V435" s="652"/>
      <c r="W435" s="652"/>
      <c r="X435" s="652"/>
    </row>
    <row r="436" spans="1:32" ht="16.5" customHeight="1">
      <c r="A436" s="527"/>
      <c r="B436" s="527"/>
      <c r="C436" s="527"/>
      <c r="D436" s="2"/>
      <c r="E436" s="2"/>
      <c r="F436" s="2"/>
      <c r="G436" s="2"/>
      <c r="H436" s="527"/>
      <c r="I436" s="527"/>
      <c r="J436" s="2"/>
      <c r="K436" s="2"/>
      <c r="L436" s="2"/>
      <c r="M436" s="2"/>
      <c r="N436" s="2"/>
      <c r="O436" s="2"/>
      <c r="P436" s="2"/>
      <c r="Q436" s="2"/>
      <c r="R436" s="2"/>
      <c r="S436" s="2"/>
      <c r="T436" s="2"/>
      <c r="U436" s="2"/>
      <c r="V436" s="2"/>
      <c r="W436" s="3"/>
      <c r="X436" s="3"/>
    </row>
    <row r="437" spans="1:32" ht="16.5" customHeight="1">
      <c r="A437" s="654" t="s">
        <v>350</v>
      </c>
      <c r="B437" s="655"/>
      <c r="C437" s="654" t="s">
        <v>465</v>
      </c>
      <c r="D437" s="656"/>
      <c r="E437" s="656"/>
      <c r="F437" s="656"/>
      <c r="G437" s="656"/>
      <c r="H437" s="656"/>
      <c r="I437" s="656"/>
      <c r="J437" s="656"/>
      <c r="K437" s="656"/>
      <c r="L437" s="656"/>
      <c r="M437" s="656"/>
      <c r="N437" s="656"/>
      <c r="O437" s="656"/>
      <c r="P437" s="656"/>
      <c r="Q437" s="656"/>
      <c r="R437" s="656"/>
      <c r="S437" s="656"/>
      <c r="T437" s="656"/>
      <c r="U437" s="656"/>
      <c r="V437" s="656"/>
      <c r="W437" s="656"/>
      <c r="X437" s="655"/>
    </row>
    <row r="438" spans="1:32" ht="16.5" customHeight="1">
      <c r="A438" s="558" t="s">
        <v>497</v>
      </c>
      <c r="B438" s="559"/>
      <c r="C438" s="688" t="s">
        <v>1110</v>
      </c>
      <c r="D438" s="689"/>
      <c r="E438" s="689"/>
      <c r="F438" s="689"/>
      <c r="G438" s="689"/>
      <c r="H438" s="689"/>
      <c r="I438" s="689"/>
      <c r="J438" s="689"/>
      <c r="K438" s="689"/>
      <c r="L438" s="689"/>
      <c r="M438" s="689"/>
      <c r="N438" s="689"/>
      <c r="O438" s="689"/>
      <c r="P438" s="689"/>
      <c r="Q438" s="689"/>
      <c r="R438" s="689"/>
      <c r="S438" s="689"/>
      <c r="T438" s="689"/>
      <c r="U438" s="689"/>
      <c r="V438" s="689"/>
      <c r="W438" s="689"/>
      <c r="X438" s="690"/>
    </row>
    <row r="439" spans="1:32" ht="16.5" customHeight="1">
      <c r="A439" s="550"/>
      <c r="B439" s="551"/>
      <c r="C439" s="691" t="s">
        <v>1111</v>
      </c>
      <c r="D439" s="692"/>
      <c r="E439" s="693"/>
      <c r="F439" s="693"/>
      <c r="G439" s="693"/>
      <c r="H439" s="693"/>
      <c r="I439" s="693"/>
      <c r="J439" s="693"/>
      <c r="K439" s="693"/>
      <c r="L439" s="693"/>
      <c r="M439" s="693"/>
      <c r="N439" s="693"/>
      <c r="O439" s="693"/>
      <c r="P439" s="693"/>
      <c r="Q439" s="693"/>
      <c r="R439" s="693"/>
      <c r="S439" s="693"/>
      <c r="T439" s="693"/>
      <c r="U439" s="693"/>
      <c r="V439" s="693"/>
      <c r="W439" s="693"/>
      <c r="X439" s="694"/>
    </row>
    <row r="440" spans="1:32" ht="16.5" customHeight="1">
      <c r="A440" s="550"/>
      <c r="B440" s="551"/>
      <c r="C440" s="695" t="s">
        <v>1704</v>
      </c>
      <c r="D440" s="696"/>
      <c r="E440" s="696"/>
      <c r="F440" s="696"/>
      <c r="G440" s="696"/>
      <c r="H440" s="696"/>
      <c r="I440" s="696"/>
      <c r="J440" s="696"/>
      <c r="K440" s="696"/>
      <c r="L440" s="696"/>
      <c r="M440" s="696"/>
      <c r="N440" s="696"/>
      <c r="O440" s="696"/>
      <c r="P440" s="696"/>
      <c r="Q440" s="696"/>
      <c r="R440" s="696"/>
      <c r="S440" s="696"/>
      <c r="T440" s="696"/>
      <c r="U440" s="696"/>
      <c r="V440" s="696"/>
      <c r="W440" s="696"/>
      <c r="X440" s="697"/>
    </row>
    <row r="441" spans="1:32" ht="16.5" customHeight="1">
      <c r="A441" s="550"/>
      <c r="B441" s="551"/>
      <c r="C441" s="698" t="s">
        <v>669</v>
      </c>
      <c r="D441" s="693"/>
      <c r="E441" s="693"/>
      <c r="F441" s="693"/>
      <c r="G441" s="693"/>
      <c r="H441" s="693"/>
      <c r="I441" s="693"/>
      <c r="J441" s="693"/>
      <c r="K441" s="693"/>
      <c r="L441" s="693"/>
      <c r="M441" s="693"/>
      <c r="N441" s="693"/>
      <c r="O441" s="693"/>
      <c r="P441" s="693"/>
      <c r="Q441" s="693"/>
      <c r="R441" s="693"/>
      <c r="S441" s="693"/>
      <c r="T441" s="693"/>
      <c r="U441" s="693"/>
      <c r="V441" s="693"/>
      <c r="W441" s="693"/>
      <c r="X441" s="694"/>
    </row>
    <row r="442" spans="1:32" ht="16.5" customHeight="1">
      <c r="A442" s="560"/>
      <c r="B442" s="561"/>
      <c r="C442" s="662" t="s">
        <v>701</v>
      </c>
      <c r="D442" s="663"/>
      <c r="E442" s="663"/>
      <c r="F442" s="663"/>
      <c r="G442" s="663"/>
      <c r="H442" s="663"/>
      <c r="I442" s="663"/>
      <c r="J442" s="663"/>
      <c r="K442" s="663"/>
      <c r="L442" s="663"/>
      <c r="M442" s="663"/>
      <c r="N442" s="663"/>
      <c r="O442" s="663"/>
      <c r="P442" s="663"/>
      <c r="Q442" s="663"/>
      <c r="R442" s="663"/>
      <c r="S442" s="663"/>
      <c r="T442" s="663"/>
      <c r="U442" s="663"/>
      <c r="V442" s="663"/>
      <c r="W442" s="663"/>
      <c r="X442" s="664"/>
    </row>
    <row r="443" spans="1:32" ht="16.5" customHeight="1">
      <c r="A443" s="558" t="s">
        <v>491</v>
      </c>
      <c r="B443" s="559"/>
      <c r="C443" s="659" t="s">
        <v>683</v>
      </c>
      <c r="D443" s="660"/>
      <c r="E443" s="660"/>
      <c r="F443" s="660"/>
      <c r="G443" s="660"/>
      <c r="H443" s="660"/>
      <c r="I443" s="660"/>
      <c r="J443" s="660"/>
      <c r="K443" s="660"/>
      <c r="L443" s="660"/>
      <c r="M443" s="660"/>
      <c r="N443" s="660"/>
      <c r="O443" s="660"/>
      <c r="P443" s="660"/>
      <c r="Q443" s="660"/>
      <c r="R443" s="660"/>
      <c r="S443" s="660"/>
      <c r="T443" s="660"/>
      <c r="U443" s="660"/>
      <c r="V443" s="660"/>
      <c r="W443" s="660"/>
      <c r="X443" s="661"/>
    </row>
    <row r="444" spans="1:32" ht="16.5" customHeight="1">
      <c r="A444" s="671"/>
      <c r="B444" s="672"/>
      <c r="C444" s="673" t="s">
        <v>1165</v>
      </c>
      <c r="D444" s="674"/>
      <c r="E444" s="674"/>
      <c r="F444" s="674"/>
      <c r="G444" s="674"/>
      <c r="H444" s="674"/>
      <c r="I444" s="674"/>
      <c r="J444" s="674"/>
      <c r="K444" s="674"/>
      <c r="L444" s="674"/>
      <c r="M444" s="674"/>
      <c r="N444" s="674"/>
      <c r="O444" s="674"/>
      <c r="P444" s="674"/>
      <c r="Q444" s="674"/>
      <c r="R444" s="674"/>
      <c r="S444" s="674"/>
      <c r="T444" s="674"/>
      <c r="U444" s="674"/>
      <c r="V444" s="674"/>
      <c r="W444" s="674"/>
      <c r="X444" s="674"/>
    </row>
    <row r="445" spans="1:32" ht="16.5" customHeight="1">
      <c r="A445" s="4"/>
      <c r="B445" s="4"/>
      <c r="C445" s="5"/>
      <c r="D445" s="5"/>
      <c r="E445" s="5"/>
      <c r="F445" s="5"/>
      <c r="G445" s="5"/>
      <c r="H445" s="5"/>
      <c r="I445" s="5"/>
      <c r="J445" s="5"/>
      <c r="K445" s="5"/>
      <c r="L445" s="5"/>
      <c r="M445" s="5"/>
      <c r="N445" s="5"/>
      <c r="O445" s="5"/>
      <c r="P445" s="5"/>
      <c r="Q445" s="5"/>
      <c r="R445" s="5"/>
      <c r="S445" s="5"/>
      <c r="T445" s="5"/>
      <c r="U445" s="5"/>
      <c r="V445" s="5"/>
      <c r="W445" s="5"/>
      <c r="X445" s="5"/>
    </row>
    <row r="446" spans="1:32" ht="16.5" customHeight="1">
      <c r="A446" s="760" t="s">
        <v>737</v>
      </c>
      <c r="B446" s="762"/>
      <c r="C446" s="675" t="s">
        <v>774</v>
      </c>
      <c r="D446" s="676"/>
      <c r="E446" s="676"/>
      <c r="F446" s="677"/>
      <c r="G446" s="49"/>
      <c r="H446" s="50"/>
      <c r="I446" s="50"/>
      <c r="J446" s="50"/>
      <c r="K446" s="50"/>
      <c r="L446" s="50"/>
      <c r="M446" s="50"/>
      <c r="N446" s="50"/>
      <c r="O446" s="50"/>
      <c r="P446" s="50"/>
      <c r="Q446" s="50"/>
      <c r="R446" s="50"/>
      <c r="S446" s="50"/>
      <c r="T446" s="50"/>
      <c r="U446" s="50"/>
      <c r="V446" s="50"/>
      <c r="W446" s="50"/>
      <c r="X446" s="51"/>
      <c r="Z446" s="490" t="s">
        <v>111</v>
      </c>
      <c r="AA446" s="651"/>
      <c r="AB446" s="651"/>
      <c r="AD446" s="490" t="s">
        <v>130</v>
      </c>
      <c r="AE446" s="651"/>
      <c r="AF446" s="651"/>
    </row>
    <row r="447" spans="1:32" ht="16.5" customHeight="1">
      <c r="A447" s="778"/>
      <c r="B447" s="779"/>
      <c r="C447" s="678"/>
      <c r="D447" s="679"/>
      <c r="E447" s="679"/>
      <c r="F447" s="680"/>
      <c r="G447" s="550" t="s">
        <v>977</v>
      </c>
      <c r="H447" s="541"/>
      <c r="I447" s="684" t="s">
        <v>896</v>
      </c>
      <c r="J447" s="684"/>
      <c r="K447" s="684"/>
      <c r="L447" s="684"/>
      <c r="M447" s="684"/>
      <c r="N447" s="684"/>
      <c r="O447" s="684"/>
      <c r="P447" s="5"/>
      <c r="Q447" s="5"/>
      <c r="R447" s="5"/>
      <c r="S447" s="5"/>
      <c r="T447" s="5"/>
      <c r="U447" s="5"/>
      <c r="V447" s="5"/>
      <c r="W447" s="5"/>
      <c r="X447" s="56"/>
      <c r="Z447" s="651"/>
      <c r="AA447" s="651"/>
      <c r="AB447" s="651"/>
      <c r="AD447" s="651"/>
      <c r="AE447" s="651"/>
      <c r="AF447" s="651"/>
    </row>
    <row r="448" spans="1:32" ht="16.5" customHeight="1">
      <c r="A448" s="778"/>
      <c r="B448" s="779"/>
      <c r="C448" s="678"/>
      <c r="D448" s="679"/>
      <c r="E448" s="679"/>
      <c r="F448" s="680"/>
      <c r="G448" s="550"/>
      <c r="H448" s="541"/>
      <c r="I448" s="541" t="s">
        <v>1062</v>
      </c>
      <c r="J448" s="541"/>
      <c r="K448" s="541"/>
      <c r="L448" s="541"/>
      <c r="M448" s="541"/>
      <c r="N448" s="541"/>
      <c r="O448" s="541"/>
      <c r="P448" s="5"/>
      <c r="Q448" s="5"/>
      <c r="R448" s="5"/>
      <c r="S448" s="5"/>
      <c r="T448" s="5"/>
      <c r="U448" s="5"/>
      <c r="V448" s="5"/>
      <c r="W448" s="5"/>
      <c r="X448" s="56"/>
      <c r="Z448" s="651"/>
      <c r="AA448" s="651"/>
      <c r="AB448" s="651"/>
      <c r="AD448" s="651"/>
      <c r="AE448" s="651"/>
      <c r="AF448" s="651"/>
    </row>
    <row r="449" spans="1:28" ht="16.5" customHeight="1">
      <c r="A449" s="778"/>
      <c r="B449" s="779"/>
      <c r="C449" s="678"/>
      <c r="D449" s="679"/>
      <c r="E449" s="679"/>
      <c r="F449" s="680"/>
      <c r="G449" s="34"/>
      <c r="H449" s="4"/>
      <c r="I449" s="4"/>
      <c r="J449" s="4"/>
      <c r="K449" s="4"/>
      <c r="L449" s="4"/>
      <c r="M449" s="4"/>
      <c r="N449" s="4"/>
      <c r="O449" s="4"/>
      <c r="P449" s="5"/>
      <c r="Q449" s="5"/>
      <c r="R449" s="5"/>
      <c r="S449" s="5"/>
      <c r="T449" s="5"/>
      <c r="U449" s="5"/>
      <c r="V449" s="5"/>
      <c r="W449" s="5"/>
      <c r="X449" s="56"/>
      <c r="Z449" s="651"/>
      <c r="AA449" s="651"/>
      <c r="AB449" s="651"/>
    </row>
    <row r="450" spans="1:28" ht="16.5" customHeight="1">
      <c r="A450" s="778"/>
      <c r="B450" s="779"/>
      <c r="C450" s="681"/>
      <c r="D450" s="682"/>
      <c r="E450" s="682"/>
      <c r="F450" s="683"/>
      <c r="G450" s="685" t="s">
        <v>677</v>
      </c>
      <c r="H450" s="686"/>
      <c r="I450" s="686"/>
      <c r="J450" s="686"/>
      <c r="K450" s="686"/>
      <c r="L450" s="686"/>
      <c r="M450" s="686"/>
      <c r="N450" s="686"/>
      <c r="O450" s="686"/>
      <c r="P450" s="686"/>
      <c r="Q450" s="686"/>
      <c r="R450" s="686"/>
      <c r="S450" s="686"/>
      <c r="T450" s="686"/>
      <c r="U450" s="686"/>
      <c r="V450" s="686"/>
      <c r="W450" s="686"/>
      <c r="X450" s="687"/>
    </row>
    <row r="451" spans="1:28" ht="16.5" customHeight="1">
      <c r="A451" s="778"/>
      <c r="B451" s="779"/>
      <c r="C451" s="675" t="s">
        <v>811</v>
      </c>
      <c r="D451" s="676"/>
      <c r="E451" s="676"/>
      <c r="F451" s="677"/>
      <c r="G451" s="49"/>
      <c r="H451" s="50"/>
      <c r="I451" s="50"/>
      <c r="J451" s="50"/>
      <c r="K451" s="50"/>
      <c r="L451" s="50"/>
      <c r="M451" s="50"/>
      <c r="N451" s="50"/>
      <c r="O451" s="50"/>
      <c r="P451" s="50"/>
      <c r="Q451" s="50"/>
      <c r="R451" s="50"/>
      <c r="S451" s="50"/>
      <c r="T451" s="50"/>
      <c r="U451" s="50"/>
      <c r="V451" s="50"/>
      <c r="W451" s="50"/>
      <c r="X451" s="51"/>
    </row>
    <row r="452" spans="1:28" ht="16.5" customHeight="1">
      <c r="A452" s="778"/>
      <c r="B452" s="779"/>
      <c r="C452" s="678"/>
      <c r="D452" s="679"/>
      <c r="E452" s="679"/>
      <c r="F452" s="680"/>
      <c r="G452" s="55"/>
      <c r="H452" s="760" t="s">
        <v>934</v>
      </c>
      <c r="I452" s="761"/>
      <c r="J452" s="761"/>
      <c r="K452" s="762"/>
      <c r="L452" s="654" t="s">
        <v>809</v>
      </c>
      <c r="M452" s="656"/>
      <c r="N452" s="656"/>
      <c r="O452" s="656"/>
      <c r="P452" s="656"/>
      <c r="Q452" s="656"/>
      <c r="R452" s="656"/>
      <c r="S452" s="655"/>
      <c r="T452" s="5"/>
      <c r="U452" s="5"/>
      <c r="V452" s="5"/>
      <c r="W452" s="5"/>
      <c r="X452" s="56"/>
    </row>
    <row r="453" spans="1:28" ht="16.5" customHeight="1">
      <c r="A453" s="778"/>
      <c r="B453" s="779"/>
      <c r="C453" s="678"/>
      <c r="D453" s="679"/>
      <c r="E453" s="679"/>
      <c r="F453" s="680"/>
      <c r="G453" s="55"/>
      <c r="H453" s="763"/>
      <c r="I453" s="764"/>
      <c r="J453" s="764"/>
      <c r="K453" s="765"/>
      <c r="L453" s="654" t="s">
        <v>746</v>
      </c>
      <c r="M453" s="656"/>
      <c r="N453" s="656"/>
      <c r="O453" s="655"/>
      <c r="P453" s="654" t="s">
        <v>747</v>
      </c>
      <c r="Q453" s="656"/>
      <c r="R453" s="656"/>
      <c r="S453" s="655"/>
      <c r="T453" s="5"/>
      <c r="U453" s="5"/>
      <c r="V453" s="5"/>
      <c r="W453" s="5"/>
      <c r="X453" s="56"/>
    </row>
    <row r="454" spans="1:28" ht="16.5" customHeight="1">
      <c r="A454" s="778"/>
      <c r="B454" s="779"/>
      <c r="C454" s="678"/>
      <c r="D454" s="679"/>
      <c r="E454" s="679"/>
      <c r="F454" s="680"/>
      <c r="G454" s="55"/>
      <c r="H454" s="766" t="s">
        <v>982</v>
      </c>
      <c r="I454" s="767"/>
      <c r="J454" s="767"/>
      <c r="K454" s="768"/>
      <c r="L454" s="769">
        <v>1</v>
      </c>
      <c r="M454" s="770"/>
      <c r="N454" s="770"/>
      <c r="O454" s="771"/>
      <c r="P454" s="769">
        <v>0.76</v>
      </c>
      <c r="Q454" s="770"/>
      <c r="R454" s="770"/>
      <c r="S454" s="771"/>
      <c r="T454" s="5"/>
      <c r="U454" s="5"/>
      <c r="V454" s="5"/>
      <c r="W454" s="5"/>
      <c r="X454" s="56"/>
    </row>
    <row r="455" spans="1:28" ht="16.5" customHeight="1">
      <c r="A455" s="778"/>
      <c r="B455" s="779"/>
      <c r="C455" s="678"/>
      <c r="D455" s="679"/>
      <c r="E455" s="679"/>
      <c r="F455" s="680"/>
      <c r="G455" s="55"/>
      <c r="H455" s="772" t="s">
        <v>976</v>
      </c>
      <c r="I455" s="773"/>
      <c r="J455" s="773"/>
      <c r="K455" s="774"/>
      <c r="L455" s="775">
        <v>1.21</v>
      </c>
      <c r="M455" s="776"/>
      <c r="N455" s="776"/>
      <c r="O455" s="777"/>
      <c r="P455" s="775">
        <v>0.6</v>
      </c>
      <c r="Q455" s="776"/>
      <c r="R455" s="776"/>
      <c r="S455" s="777"/>
      <c r="T455" s="5"/>
      <c r="U455" s="5"/>
      <c r="V455" s="5"/>
      <c r="W455" s="5"/>
      <c r="X455" s="56"/>
    </row>
    <row r="456" spans="1:28" ht="16.5" customHeight="1">
      <c r="A456" s="778"/>
      <c r="B456" s="779"/>
      <c r="C456" s="681"/>
      <c r="D456" s="682"/>
      <c r="E456" s="682"/>
      <c r="F456" s="683"/>
      <c r="G456" s="52"/>
      <c r="H456" s="53"/>
      <c r="I456" s="53"/>
      <c r="J456" s="53"/>
      <c r="K456" s="53"/>
      <c r="L456" s="53"/>
      <c r="M456" s="53"/>
      <c r="N456" s="53"/>
      <c r="O456" s="53"/>
      <c r="P456" s="53"/>
      <c r="Q456" s="53"/>
      <c r="R456" s="53"/>
      <c r="S456" s="53"/>
      <c r="T456" s="53"/>
      <c r="U456" s="53"/>
      <c r="V456" s="53"/>
      <c r="W456" s="53"/>
      <c r="X456" s="54"/>
    </row>
    <row r="457" spans="1:28" ht="15" customHeight="1">
      <c r="A457" s="778"/>
      <c r="B457" s="779"/>
      <c r="C457" s="675" t="s">
        <v>819</v>
      </c>
      <c r="D457" s="676"/>
      <c r="E457" s="676"/>
      <c r="F457" s="677"/>
      <c r="G457" s="49"/>
      <c r="H457" s="50"/>
      <c r="I457" s="50"/>
      <c r="J457" s="50"/>
      <c r="K457" s="50"/>
      <c r="L457" s="50"/>
      <c r="M457" s="50"/>
      <c r="N457" s="50"/>
      <c r="O457" s="50"/>
      <c r="P457" s="50"/>
      <c r="Q457" s="50"/>
      <c r="R457" s="50"/>
      <c r="S457" s="50"/>
      <c r="T457" s="50"/>
      <c r="U457" s="50"/>
      <c r="V457" s="50"/>
      <c r="W457" s="50"/>
      <c r="X457" s="51"/>
    </row>
    <row r="458" spans="1:28" ht="15" customHeight="1">
      <c r="A458" s="778"/>
      <c r="B458" s="779"/>
      <c r="C458" s="678"/>
      <c r="D458" s="679"/>
      <c r="E458" s="679"/>
      <c r="F458" s="680"/>
      <c r="G458" s="785" t="s">
        <v>1195</v>
      </c>
      <c r="H458" s="490"/>
      <c r="I458" s="490"/>
      <c r="J458" s="490"/>
      <c r="K458" s="490"/>
      <c r="L458" s="490"/>
      <c r="M458" s="490"/>
      <c r="N458" s="490"/>
      <c r="O458" s="490"/>
      <c r="P458" s="490"/>
      <c r="Q458" s="490"/>
      <c r="R458" s="490"/>
      <c r="S458" s="490"/>
      <c r="T458" s="490"/>
      <c r="U458" s="490"/>
      <c r="V458" s="490"/>
      <c r="W458" s="490"/>
      <c r="X458" s="701"/>
    </row>
    <row r="459" spans="1:28" ht="15" customHeight="1">
      <c r="A459" s="778"/>
      <c r="B459" s="779"/>
      <c r="C459" s="678"/>
      <c r="D459" s="679"/>
      <c r="E459" s="679"/>
      <c r="F459" s="680"/>
      <c r="G459" s="55"/>
      <c r="H459" s="5"/>
      <c r="I459" s="5"/>
      <c r="J459" s="5"/>
      <c r="K459" s="5"/>
      <c r="L459" s="5"/>
      <c r="M459" s="5"/>
      <c r="N459" s="5"/>
      <c r="O459" s="5" t="s">
        <v>761</v>
      </c>
      <c r="P459" s="5" t="s">
        <v>740</v>
      </c>
      <c r="Q459" s="1" t="s">
        <v>908</v>
      </c>
      <c r="X459" s="13"/>
    </row>
    <row r="460" spans="1:28" ht="15" customHeight="1">
      <c r="A460" s="778"/>
      <c r="B460" s="779"/>
      <c r="C460" s="678"/>
      <c r="D460" s="679"/>
      <c r="E460" s="679"/>
      <c r="F460" s="680"/>
      <c r="G460" s="55"/>
      <c r="H460" s="541" t="s">
        <v>977</v>
      </c>
      <c r="I460" s="541"/>
      <c r="J460" s="57" t="s">
        <v>761</v>
      </c>
      <c r="K460" s="5"/>
      <c r="L460" s="5"/>
      <c r="M460" s="5"/>
      <c r="N460" s="5"/>
      <c r="O460" s="5" t="s">
        <v>762</v>
      </c>
      <c r="P460" s="5" t="s">
        <v>740</v>
      </c>
      <c r="Q460" s="1" t="s">
        <v>902</v>
      </c>
      <c r="X460" s="13"/>
    </row>
    <row r="461" spans="1:28" ht="15" customHeight="1">
      <c r="A461" s="778"/>
      <c r="B461" s="779"/>
      <c r="C461" s="678"/>
      <c r="D461" s="679"/>
      <c r="E461" s="679"/>
      <c r="F461" s="680"/>
      <c r="G461" s="55"/>
      <c r="H461" s="541"/>
      <c r="I461" s="541"/>
      <c r="J461" s="4" t="s">
        <v>762</v>
      </c>
      <c r="K461" s="5"/>
      <c r="L461" s="5"/>
      <c r="M461" s="5"/>
      <c r="N461" s="5"/>
      <c r="O461" s="5" t="s">
        <v>760</v>
      </c>
      <c r="P461" s="5" t="s">
        <v>740</v>
      </c>
      <c r="Q461" s="1" t="s">
        <v>1012</v>
      </c>
      <c r="X461" s="13"/>
    </row>
    <row r="462" spans="1:28" ht="15" customHeight="1">
      <c r="A462" s="778"/>
      <c r="B462" s="779"/>
      <c r="C462" s="678"/>
      <c r="D462" s="679"/>
      <c r="E462" s="679"/>
      <c r="F462" s="680"/>
      <c r="G462" s="55"/>
      <c r="H462" s="4" t="s">
        <v>761</v>
      </c>
      <c r="I462" s="5" t="s">
        <v>749</v>
      </c>
      <c r="J462" s="1" t="s">
        <v>707</v>
      </c>
      <c r="K462" s="3"/>
      <c r="L462" s="3"/>
      <c r="M462" s="3"/>
      <c r="N462" s="3"/>
      <c r="O462" s="5" t="s">
        <v>763</v>
      </c>
      <c r="P462" s="5" t="s">
        <v>740</v>
      </c>
      <c r="Q462" s="1" t="s">
        <v>1011</v>
      </c>
      <c r="X462" s="13"/>
    </row>
    <row r="463" spans="1:28" ht="15" customHeight="1">
      <c r="A463" s="778"/>
      <c r="B463" s="779"/>
      <c r="C463" s="678"/>
      <c r="D463" s="679"/>
      <c r="E463" s="679"/>
      <c r="F463" s="680"/>
      <c r="G463" s="55"/>
      <c r="H463" s="4" t="s">
        <v>762</v>
      </c>
      <c r="I463" s="5" t="s">
        <v>749</v>
      </c>
      <c r="J463" s="1" t="s">
        <v>766</v>
      </c>
      <c r="K463" s="3"/>
      <c r="L463" s="3"/>
      <c r="M463" s="3"/>
      <c r="N463" s="3"/>
      <c r="O463" s="5" t="s">
        <v>748</v>
      </c>
      <c r="P463" s="5" t="s">
        <v>740</v>
      </c>
      <c r="Q463" s="1" t="s">
        <v>705</v>
      </c>
      <c r="X463" s="13"/>
    </row>
    <row r="464" spans="1:28" ht="15" customHeight="1">
      <c r="A464" s="778"/>
      <c r="B464" s="779"/>
      <c r="C464" s="678"/>
      <c r="D464" s="679"/>
      <c r="E464" s="679"/>
      <c r="F464" s="680"/>
      <c r="G464" s="55"/>
      <c r="H464" s="5"/>
      <c r="I464" s="5"/>
      <c r="J464" s="5"/>
      <c r="K464" s="5"/>
      <c r="L464" s="5"/>
      <c r="M464" s="5"/>
      <c r="N464" s="5"/>
      <c r="O464" s="5" t="s">
        <v>765</v>
      </c>
      <c r="P464" s="5" t="s">
        <v>740</v>
      </c>
      <c r="Q464" s="1" t="s">
        <v>1239</v>
      </c>
      <c r="X464" s="13"/>
    </row>
    <row r="465" spans="1:24" ht="15" customHeight="1">
      <c r="A465" s="778"/>
      <c r="B465" s="779"/>
      <c r="C465" s="678"/>
      <c r="D465" s="679"/>
      <c r="E465" s="679"/>
      <c r="F465" s="680"/>
      <c r="G465" s="55"/>
      <c r="H465" s="5"/>
      <c r="I465" s="5"/>
      <c r="J465" s="5"/>
      <c r="K465" s="5"/>
      <c r="L465" s="5"/>
      <c r="M465" s="5"/>
      <c r="N465" s="5"/>
      <c r="O465" s="5" t="s">
        <v>755</v>
      </c>
      <c r="P465" s="5" t="s">
        <v>740</v>
      </c>
      <c r="Q465" s="1" t="s">
        <v>1065</v>
      </c>
      <c r="X465" s="13"/>
    </row>
    <row r="466" spans="1:24" ht="15" customHeight="1">
      <c r="A466" s="778"/>
      <c r="B466" s="779"/>
      <c r="C466" s="678"/>
      <c r="D466" s="679"/>
      <c r="E466" s="679"/>
      <c r="F466" s="680"/>
      <c r="G466" s="55"/>
      <c r="H466" s="5"/>
      <c r="I466" s="5"/>
      <c r="J466" s="5"/>
      <c r="K466" s="5"/>
      <c r="L466" s="5"/>
      <c r="M466" s="5"/>
      <c r="N466" s="5"/>
      <c r="O466" s="5" t="s">
        <v>764</v>
      </c>
      <c r="P466" s="5" t="s">
        <v>740</v>
      </c>
      <c r="Q466" s="1" t="s">
        <v>821</v>
      </c>
      <c r="X466" s="13"/>
    </row>
    <row r="467" spans="1:24" ht="15" customHeight="1">
      <c r="A467" s="778"/>
      <c r="B467" s="779"/>
      <c r="C467" s="678"/>
      <c r="D467" s="679"/>
      <c r="E467" s="679"/>
      <c r="F467" s="680"/>
      <c r="G467" s="55"/>
      <c r="H467" s="5"/>
      <c r="I467" s="5"/>
      <c r="J467" s="5"/>
      <c r="K467" s="5"/>
      <c r="L467" s="5"/>
      <c r="M467" s="5"/>
      <c r="N467" s="5"/>
      <c r="O467" s="5"/>
      <c r="P467" s="5"/>
      <c r="Q467" s="8" t="s">
        <v>706</v>
      </c>
      <c r="R467" s="8"/>
      <c r="S467" s="8"/>
      <c r="T467" s="8"/>
      <c r="U467" s="8"/>
      <c r="V467" s="8"/>
      <c r="W467" s="8"/>
      <c r="X467" s="13"/>
    </row>
    <row r="468" spans="1:24" ht="15" customHeight="1">
      <c r="A468" s="780"/>
      <c r="B468" s="781"/>
      <c r="C468" s="782"/>
      <c r="D468" s="783"/>
      <c r="E468" s="783"/>
      <c r="F468" s="784"/>
      <c r="G468" s="55"/>
      <c r="H468" s="5"/>
      <c r="I468" s="5"/>
      <c r="J468" s="5"/>
      <c r="K468" s="5"/>
      <c r="L468" s="5"/>
      <c r="M468" s="5"/>
      <c r="N468" s="5"/>
      <c r="O468" s="5"/>
      <c r="P468" s="5"/>
      <c r="Q468" s="8"/>
      <c r="R468" s="8"/>
      <c r="S468" s="8"/>
      <c r="T468" s="8"/>
      <c r="U468" s="8"/>
      <c r="V468" s="8"/>
      <c r="W468" s="8"/>
      <c r="X468" s="13"/>
    </row>
    <row r="469" spans="1:24" ht="15.95" customHeight="1">
      <c r="A469" s="751" t="s">
        <v>1103</v>
      </c>
      <c r="B469" s="752"/>
      <c r="C469" s="106"/>
      <c r="D469" s="107"/>
      <c r="E469" s="107"/>
      <c r="F469" s="107"/>
      <c r="G469" s="107"/>
      <c r="H469" s="107"/>
      <c r="I469" s="107"/>
      <c r="J469" s="107"/>
      <c r="K469" s="107"/>
      <c r="L469" s="107"/>
      <c r="M469" s="107"/>
      <c r="N469" s="107"/>
      <c r="O469" s="107"/>
      <c r="P469" s="107"/>
      <c r="Q469" s="107"/>
      <c r="R469" s="107"/>
      <c r="S469" s="107"/>
      <c r="T469" s="107"/>
      <c r="U469" s="107"/>
      <c r="V469" s="107"/>
      <c r="W469" s="107"/>
      <c r="X469" s="108"/>
    </row>
    <row r="470" spans="1:24" ht="15.95" customHeight="1">
      <c r="A470" s="753"/>
      <c r="B470" s="754"/>
      <c r="C470" s="14"/>
      <c r="X470" s="109"/>
    </row>
    <row r="471" spans="1:24" ht="15.95" customHeight="1">
      <c r="A471" s="753"/>
      <c r="B471" s="754"/>
      <c r="C471" s="14"/>
      <c r="X471" s="109"/>
    </row>
    <row r="472" spans="1:24" ht="15.95" customHeight="1">
      <c r="A472" s="753"/>
      <c r="B472" s="754"/>
      <c r="C472" s="14"/>
      <c r="X472" s="109"/>
    </row>
    <row r="473" spans="1:24" ht="15.95" customHeight="1">
      <c r="A473" s="753"/>
      <c r="B473" s="754"/>
      <c r="C473" s="14"/>
      <c r="X473" s="109"/>
    </row>
    <row r="474" spans="1:24" ht="15.95" customHeight="1">
      <c r="A474" s="753"/>
      <c r="B474" s="754"/>
      <c r="C474" s="14"/>
      <c r="X474" s="109"/>
    </row>
    <row r="475" spans="1:24" ht="15.95" customHeight="1">
      <c r="A475" s="753"/>
      <c r="B475" s="754"/>
      <c r="C475" s="14"/>
      <c r="X475" s="109"/>
    </row>
    <row r="476" spans="1:24" ht="15.95" customHeight="1">
      <c r="A476" s="753"/>
      <c r="B476" s="754"/>
      <c r="C476" s="14"/>
      <c r="X476" s="109"/>
    </row>
    <row r="477" spans="1:24" ht="15.95" customHeight="1">
      <c r="A477" s="753"/>
      <c r="B477" s="754"/>
      <c r="C477" s="14"/>
      <c r="X477" s="109"/>
    </row>
    <row r="478" spans="1:24" ht="15.95" customHeight="1">
      <c r="A478" s="755"/>
      <c r="B478" s="756"/>
      <c r="C478" s="98"/>
      <c r="D478" s="99"/>
      <c r="E478" s="99"/>
      <c r="F478" s="99"/>
      <c r="G478" s="99"/>
      <c r="H478" s="99"/>
      <c r="I478" s="99"/>
      <c r="J478" s="99"/>
      <c r="K478" s="99"/>
      <c r="L478" s="99"/>
      <c r="M478" s="99"/>
      <c r="N478" s="99"/>
      <c r="O478" s="99"/>
      <c r="P478" s="99"/>
      <c r="Q478" s="99"/>
      <c r="R478" s="99"/>
      <c r="S478" s="99"/>
      <c r="T478" s="99"/>
      <c r="U478" s="99"/>
      <c r="V478" s="99"/>
      <c r="W478" s="99"/>
      <c r="X478" s="110"/>
    </row>
    <row r="479" spans="1:24" ht="16.5" customHeight="1"/>
    <row r="480" spans="1:24" ht="16.5" customHeight="1"/>
    <row r="481" spans="1:30" ht="16.5" customHeight="1">
      <c r="A481" s="528" t="s">
        <v>490</v>
      </c>
      <c r="B481" s="528"/>
      <c r="C481" s="528"/>
      <c r="D481" s="528"/>
      <c r="E481" s="528"/>
      <c r="F481" s="528"/>
      <c r="G481" s="528"/>
      <c r="H481" s="528"/>
      <c r="I481" s="528" t="s">
        <v>390</v>
      </c>
      <c r="J481" s="528"/>
      <c r="K481" s="528"/>
      <c r="L481" s="528"/>
      <c r="M481" s="528"/>
      <c r="N481" s="528"/>
      <c r="O481" s="528"/>
      <c r="P481" s="528"/>
      <c r="Q481" s="719" t="s">
        <v>1653</v>
      </c>
      <c r="R481" s="719"/>
      <c r="S481" s="719"/>
      <c r="T481" s="719"/>
      <c r="U481" s="719"/>
      <c r="V481" s="719"/>
      <c r="W481" s="719"/>
      <c r="X481" s="720"/>
      <c r="Z481" s="69" t="s">
        <v>1380</v>
      </c>
      <c r="AA481" s="89"/>
      <c r="AB481" s="89"/>
      <c r="AC481" s="89"/>
      <c r="AD481" s="89"/>
    </row>
    <row r="482" spans="1:30" ht="16.5" customHeight="1">
      <c r="A482" s="709" t="s">
        <v>394</v>
      </c>
      <c r="B482" s="709"/>
      <c r="C482" s="709"/>
      <c r="D482" s="709"/>
      <c r="E482" s="709"/>
      <c r="F482" s="709"/>
      <c r="G482" s="709"/>
      <c r="H482" s="709"/>
      <c r="I482" s="709" t="s">
        <v>394</v>
      </c>
      <c r="J482" s="709"/>
      <c r="K482" s="709"/>
      <c r="L482" s="709"/>
      <c r="M482" s="709"/>
      <c r="N482" s="709"/>
      <c r="O482" s="709"/>
      <c r="P482" s="709"/>
      <c r="Q482" s="709" t="s">
        <v>394</v>
      </c>
      <c r="R482" s="709"/>
      <c r="S482" s="709"/>
      <c r="T482" s="709"/>
      <c r="U482" s="709"/>
      <c r="V482" s="709"/>
      <c r="W482" s="709"/>
      <c r="X482" s="709"/>
      <c r="Z482" s="937" t="s">
        <v>1381</v>
      </c>
      <c r="AA482" s="937" t="s">
        <v>1382</v>
      </c>
      <c r="AB482" s="937"/>
      <c r="AC482" s="89"/>
      <c r="AD482" s="89"/>
    </row>
    <row r="483" spans="1:30" ht="16.5" customHeight="1">
      <c r="A483" s="709"/>
      <c r="B483" s="709"/>
      <c r="C483" s="709"/>
      <c r="D483" s="709"/>
      <c r="E483" s="709"/>
      <c r="F483" s="709"/>
      <c r="G483" s="709"/>
      <c r="H483" s="709"/>
      <c r="I483" s="709"/>
      <c r="J483" s="709"/>
      <c r="K483" s="709"/>
      <c r="L483" s="709"/>
      <c r="M483" s="709"/>
      <c r="N483" s="709"/>
      <c r="O483" s="709"/>
      <c r="P483" s="709"/>
      <c r="Q483" s="709"/>
      <c r="R483" s="709"/>
      <c r="S483" s="709"/>
      <c r="T483" s="709"/>
      <c r="U483" s="709"/>
      <c r="V483" s="709"/>
      <c r="W483" s="709"/>
      <c r="X483" s="709"/>
      <c r="Z483" s="937"/>
      <c r="AA483" s="124" t="s">
        <v>1383</v>
      </c>
      <c r="AB483" s="124" t="s">
        <v>1384</v>
      </c>
      <c r="AC483" s="89"/>
      <c r="AD483" s="89"/>
    </row>
    <row r="484" spans="1:30" ht="16.5" customHeight="1">
      <c r="A484" s="709"/>
      <c r="B484" s="709"/>
      <c r="C484" s="709"/>
      <c r="D484" s="709"/>
      <c r="E484" s="709"/>
      <c r="F484" s="709"/>
      <c r="G484" s="709"/>
      <c r="H484" s="709"/>
      <c r="I484" s="709"/>
      <c r="J484" s="709"/>
      <c r="K484" s="709"/>
      <c r="L484" s="709"/>
      <c r="M484" s="709"/>
      <c r="N484" s="709"/>
      <c r="O484" s="709"/>
      <c r="P484" s="709"/>
      <c r="Q484" s="709"/>
      <c r="R484" s="709"/>
      <c r="S484" s="709"/>
      <c r="T484" s="709"/>
      <c r="U484" s="709"/>
      <c r="V484" s="709"/>
      <c r="W484" s="709"/>
      <c r="X484" s="709"/>
      <c r="Z484" s="124" t="s">
        <v>1385</v>
      </c>
      <c r="AA484" s="125">
        <v>1</v>
      </c>
      <c r="AB484" s="125">
        <v>1.1000000000000001</v>
      </c>
      <c r="AC484" s="89"/>
      <c r="AD484" s="89"/>
    </row>
    <row r="485" spans="1:30" ht="16.5" customHeight="1">
      <c r="A485" s="709"/>
      <c r="B485" s="709"/>
      <c r="C485" s="709"/>
      <c r="D485" s="709"/>
      <c r="E485" s="709"/>
      <c r="F485" s="709"/>
      <c r="G485" s="709"/>
      <c r="H485" s="709"/>
      <c r="I485" s="709"/>
      <c r="J485" s="709"/>
      <c r="K485" s="709"/>
      <c r="L485" s="709"/>
      <c r="M485" s="709"/>
      <c r="N485" s="709"/>
      <c r="O485" s="709"/>
      <c r="P485" s="709"/>
      <c r="Q485" s="709"/>
      <c r="R485" s="709"/>
      <c r="S485" s="709"/>
      <c r="T485" s="709"/>
      <c r="U485" s="709"/>
      <c r="V485" s="709"/>
      <c r="W485" s="709"/>
      <c r="X485" s="709"/>
      <c r="Z485" s="89"/>
      <c r="AA485" s="89"/>
      <c r="AB485" s="89"/>
      <c r="AC485" s="89"/>
      <c r="AD485" s="89"/>
    </row>
    <row r="486" spans="1:30" ht="16.5" customHeight="1">
      <c r="A486" s="709"/>
      <c r="B486" s="709"/>
      <c r="C486" s="709"/>
      <c r="D486" s="709"/>
      <c r="E486" s="709"/>
      <c r="F486" s="709"/>
      <c r="G486" s="709"/>
      <c r="H486" s="709"/>
      <c r="I486" s="709"/>
      <c r="J486" s="709"/>
      <c r="K486" s="709"/>
      <c r="L486" s="709"/>
      <c r="M486" s="709"/>
      <c r="N486" s="709"/>
      <c r="O486" s="709"/>
      <c r="P486" s="709"/>
      <c r="Q486" s="709"/>
      <c r="R486" s="709"/>
      <c r="S486" s="709"/>
      <c r="T486" s="709"/>
      <c r="U486" s="709"/>
      <c r="V486" s="709"/>
      <c r="W486" s="709"/>
      <c r="X486" s="709"/>
      <c r="Z486" s="937" t="s">
        <v>1386</v>
      </c>
      <c r="AA486" s="937"/>
      <c r="AB486" s="937"/>
      <c r="AC486" s="937"/>
      <c r="AD486" s="937"/>
    </row>
    <row r="487" spans="1:30" ht="16.5" customHeight="1">
      <c r="A487" s="709"/>
      <c r="B487" s="709"/>
      <c r="C487" s="709"/>
      <c r="D487" s="709"/>
      <c r="E487" s="709"/>
      <c r="F487" s="709"/>
      <c r="G487" s="709"/>
      <c r="H487" s="709"/>
      <c r="I487" s="709"/>
      <c r="J487" s="709"/>
      <c r="K487" s="709"/>
      <c r="L487" s="709"/>
      <c r="M487" s="709"/>
      <c r="N487" s="709"/>
      <c r="O487" s="709"/>
      <c r="P487" s="709"/>
      <c r="Q487" s="709"/>
      <c r="R487" s="709"/>
      <c r="S487" s="709"/>
      <c r="T487" s="709"/>
      <c r="U487" s="709"/>
      <c r="V487" s="709"/>
      <c r="W487" s="709"/>
      <c r="X487" s="709"/>
      <c r="Z487" s="126" t="s">
        <v>1387</v>
      </c>
      <c r="AA487" s="936" t="s">
        <v>1388</v>
      </c>
      <c r="AB487" s="936"/>
      <c r="AC487" s="936"/>
      <c r="AD487" s="127">
        <v>200</v>
      </c>
    </row>
    <row r="488" spans="1:30" ht="16.5" customHeight="1">
      <c r="A488" s="709"/>
      <c r="B488" s="709"/>
      <c r="C488" s="709"/>
      <c r="D488" s="709"/>
      <c r="E488" s="709"/>
      <c r="F488" s="709"/>
      <c r="G488" s="709"/>
      <c r="H488" s="709"/>
      <c r="I488" s="709"/>
      <c r="J488" s="709"/>
      <c r="K488" s="709"/>
      <c r="L488" s="709"/>
      <c r="M488" s="709"/>
      <c r="N488" s="709"/>
      <c r="O488" s="709"/>
      <c r="P488" s="709"/>
      <c r="Q488" s="709"/>
      <c r="R488" s="709"/>
      <c r="S488" s="709"/>
      <c r="T488" s="709"/>
      <c r="U488" s="709"/>
      <c r="V488" s="709"/>
      <c r="W488" s="709"/>
      <c r="X488" s="709"/>
      <c r="Z488" s="126" t="s">
        <v>1389</v>
      </c>
      <c r="AA488" s="936" t="s">
        <v>1390</v>
      </c>
      <c r="AB488" s="936"/>
      <c r="AC488" s="936"/>
      <c r="AD488" s="127">
        <v>200</v>
      </c>
    </row>
    <row r="489" spans="1:30" ht="16.5" customHeight="1">
      <c r="A489" s="709"/>
      <c r="B489" s="709"/>
      <c r="C489" s="709"/>
      <c r="D489" s="709"/>
      <c r="E489" s="709"/>
      <c r="F489" s="709"/>
      <c r="G489" s="709"/>
      <c r="H489" s="709"/>
      <c r="I489" s="709"/>
      <c r="J489" s="709"/>
      <c r="K489" s="709"/>
      <c r="L489" s="709"/>
      <c r="M489" s="709"/>
      <c r="N489" s="709"/>
      <c r="O489" s="709"/>
      <c r="P489" s="709"/>
      <c r="Q489" s="709"/>
      <c r="R489" s="709"/>
      <c r="S489" s="709"/>
      <c r="T489" s="709"/>
      <c r="U489" s="709"/>
      <c r="V489" s="709"/>
      <c r="W489" s="709"/>
      <c r="X489" s="709"/>
      <c r="Z489" s="126" t="s">
        <v>1391</v>
      </c>
      <c r="AA489" s="936" t="s">
        <v>1392</v>
      </c>
      <c r="AB489" s="936"/>
      <c r="AC489" s="936"/>
      <c r="AD489" s="128">
        <v>1000</v>
      </c>
    </row>
    <row r="490" spans="1:30" ht="16.5" customHeight="1">
      <c r="A490" s="709"/>
      <c r="B490" s="709"/>
      <c r="C490" s="709"/>
      <c r="D490" s="709"/>
      <c r="E490" s="709"/>
      <c r="F490" s="709"/>
      <c r="G490" s="709"/>
      <c r="H490" s="709"/>
      <c r="I490" s="558" t="s">
        <v>487</v>
      </c>
      <c r="J490" s="704"/>
      <c r="K490" s="734" t="s">
        <v>1842</v>
      </c>
      <c r="L490" s="735"/>
      <c r="M490" s="735"/>
      <c r="N490" s="735"/>
      <c r="O490" s="735"/>
      <c r="P490" s="736"/>
      <c r="Q490" s="558" t="s">
        <v>487</v>
      </c>
      <c r="R490" s="704"/>
      <c r="S490" s="741"/>
      <c r="T490" s="741"/>
      <c r="U490" s="741"/>
      <c r="V490" s="741"/>
      <c r="W490" s="741"/>
      <c r="X490" s="742"/>
      <c r="Z490" s="126" t="s">
        <v>1393</v>
      </c>
      <c r="AA490" s="936" t="s">
        <v>1394</v>
      </c>
      <c r="AB490" s="936"/>
      <c r="AC490" s="936"/>
      <c r="AD490" s="128">
        <v>1</v>
      </c>
    </row>
    <row r="491" spans="1:30" ht="16.5" customHeight="1">
      <c r="A491" s="709"/>
      <c r="B491" s="709"/>
      <c r="C491" s="709"/>
      <c r="D491" s="709"/>
      <c r="E491" s="709"/>
      <c r="F491" s="709"/>
      <c r="G491" s="709"/>
      <c r="H491" s="709"/>
      <c r="I491" s="550"/>
      <c r="J491" s="541"/>
      <c r="K491" s="737"/>
      <c r="L491" s="737"/>
      <c r="M491" s="737"/>
      <c r="N491" s="737"/>
      <c r="O491" s="737"/>
      <c r="P491" s="738"/>
      <c r="Q491" s="550"/>
      <c r="R491" s="541"/>
      <c r="S491" s="743"/>
      <c r="T491" s="743"/>
      <c r="U491" s="743"/>
      <c r="V491" s="743"/>
      <c r="W491" s="743"/>
      <c r="X491" s="744"/>
      <c r="Z491" s="126" t="s">
        <v>1395</v>
      </c>
      <c r="AA491" s="936" t="s">
        <v>1396</v>
      </c>
      <c r="AB491" s="936"/>
      <c r="AC491" s="936"/>
      <c r="AD491" s="127">
        <v>15</v>
      </c>
    </row>
    <row r="492" spans="1:30" ht="16.5" customHeight="1">
      <c r="A492" s="709"/>
      <c r="B492" s="709"/>
      <c r="C492" s="709"/>
      <c r="D492" s="709"/>
      <c r="E492" s="709"/>
      <c r="F492" s="709"/>
      <c r="G492" s="709"/>
      <c r="H492" s="709"/>
      <c r="I492" s="671"/>
      <c r="J492" s="705"/>
      <c r="K492" s="739"/>
      <c r="L492" s="739"/>
      <c r="M492" s="739"/>
      <c r="N492" s="739"/>
      <c r="O492" s="739"/>
      <c r="P492" s="740"/>
      <c r="Q492" s="671"/>
      <c r="R492" s="705"/>
      <c r="S492" s="745"/>
      <c r="T492" s="745"/>
      <c r="U492" s="745"/>
      <c r="V492" s="745"/>
      <c r="W492" s="745"/>
      <c r="X492" s="746"/>
      <c r="Z492" s="126" t="s">
        <v>1397</v>
      </c>
      <c r="AA492" s="936" t="s">
        <v>1398</v>
      </c>
      <c r="AB492" s="936"/>
      <c r="AC492" s="936"/>
      <c r="AD492" s="128">
        <v>9420</v>
      </c>
    </row>
    <row r="493" spans="1:30" ht="16.5" customHeight="1">
      <c r="A493" s="7"/>
      <c r="B493" s="7"/>
      <c r="C493" s="7"/>
      <c r="D493" s="7"/>
      <c r="E493" s="7"/>
      <c r="F493" s="7"/>
      <c r="G493" s="7"/>
      <c r="H493" s="7"/>
      <c r="I493" s="5"/>
      <c r="J493" s="5"/>
      <c r="K493" s="5"/>
      <c r="L493" s="5"/>
      <c r="M493" s="5"/>
      <c r="N493" s="5"/>
      <c r="O493" s="5"/>
      <c r="P493" s="5"/>
      <c r="Q493" s="5"/>
      <c r="R493" s="5"/>
      <c r="S493" s="5"/>
      <c r="T493" s="5"/>
      <c r="U493" s="5"/>
      <c r="V493" s="5"/>
      <c r="W493" s="5"/>
      <c r="X493" s="5"/>
      <c r="Z493" s="126"/>
      <c r="AA493" s="936" t="s">
        <v>1399</v>
      </c>
      <c r="AB493" s="936"/>
      <c r="AC493" s="936"/>
      <c r="AD493" s="129"/>
    </row>
    <row r="494" spans="1:30" ht="16.5">
      <c r="A494" s="7"/>
      <c r="B494" s="7"/>
      <c r="C494" s="7"/>
      <c r="D494" s="7"/>
      <c r="E494" s="7"/>
      <c r="F494" s="7"/>
      <c r="G494" s="7"/>
      <c r="H494" s="7"/>
      <c r="I494" s="5"/>
      <c r="J494" s="5"/>
      <c r="K494" s="5"/>
      <c r="L494" s="5"/>
      <c r="M494" s="5"/>
      <c r="N494" s="5"/>
      <c r="O494" s="5"/>
      <c r="P494" s="5"/>
      <c r="Q494" s="5"/>
      <c r="R494" s="5"/>
      <c r="S494" s="5"/>
      <c r="T494" s="5"/>
      <c r="U494" s="5"/>
      <c r="V494" s="5"/>
      <c r="W494" s="5"/>
      <c r="X494" s="5"/>
      <c r="Z494" s="126" t="s">
        <v>1400</v>
      </c>
      <c r="AA494" s="936" t="s">
        <v>1401</v>
      </c>
      <c r="AB494" s="936"/>
      <c r="AC494" s="936"/>
      <c r="AD494" s="128">
        <f>AD487*AD489*AD490*AD491</f>
        <v>3000000</v>
      </c>
    </row>
    <row r="495" spans="1:30" ht="16.5">
      <c r="A495" s="7"/>
      <c r="B495" s="7"/>
      <c r="C495" s="7"/>
      <c r="D495" s="7"/>
      <c r="E495" s="7"/>
      <c r="F495" s="7"/>
      <c r="G495" s="7"/>
      <c r="H495" s="7"/>
      <c r="I495" s="5"/>
      <c r="J495" s="5"/>
      <c r="K495" s="5"/>
      <c r="L495" s="5"/>
      <c r="M495" s="5"/>
      <c r="N495" s="5"/>
      <c r="O495" s="5"/>
      <c r="P495" s="5"/>
      <c r="Q495" s="5"/>
      <c r="R495" s="5"/>
      <c r="S495" s="5"/>
      <c r="T495" s="5"/>
      <c r="U495" s="5"/>
      <c r="V495" s="5"/>
      <c r="W495" s="5"/>
      <c r="X495" s="5"/>
      <c r="Z495" s="126" t="s">
        <v>1402</v>
      </c>
      <c r="AA495" s="936" t="s">
        <v>1403</v>
      </c>
      <c r="AB495" s="936"/>
      <c r="AC495" s="936"/>
      <c r="AD495" s="128">
        <f>AD488*AD492</f>
        <v>1884000</v>
      </c>
    </row>
    <row r="496" spans="1:30">
      <c r="A496" s="7"/>
      <c r="B496" s="7"/>
      <c r="C496" s="7"/>
      <c r="D496" s="7"/>
      <c r="E496" s="7"/>
      <c r="F496" s="7"/>
      <c r="G496" s="7"/>
      <c r="H496" s="7"/>
      <c r="I496" s="5"/>
      <c r="J496" s="5"/>
      <c r="K496" s="5"/>
      <c r="L496" s="5"/>
      <c r="M496" s="5"/>
      <c r="N496" s="5"/>
      <c r="O496" s="5"/>
      <c r="P496" s="5"/>
      <c r="Q496" s="5"/>
      <c r="R496" s="5"/>
      <c r="S496" s="5"/>
      <c r="T496" s="5"/>
      <c r="U496" s="5"/>
      <c r="V496" s="5"/>
      <c r="W496" s="5"/>
      <c r="X496" s="5"/>
      <c r="Z496" s="937" t="s">
        <v>1404</v>
      </c>
      <c r="AA496" s="937"/>
      <c r="AB496" s="937"/>
      <c r="AC496" s="937"/>
      <c r="AD496" s="130">
        <f>AD494/AD495</f>
        <v>1.5923566878980893</v>
      </c>
    </row>
    <row r="497" spans="1:24">
      <c r="A497" s="7"/>
      <c r="B497" s="7"/>
      <c r="C497" s="7"/>
      <c r="D497" s="7"/>
      <c r="E497" s="7"/>
      <c r="F497" s="7"/>
      <c r="G497" s="7"/>
      <c r="H497" s="7"/>
      <c r="I497" s="5"/>
      <c r="J497" s="5"/>
      <c r="K497" s="5"/>
      <c r="L497" s="5"/>
      <c r="M497" s="5"/>
      <c r="N497" s="5"/>
      <c r="O497" s="5"/>
      <c r="P497" s="5"/>
      <c r="Q497" s="5"/>
      <c r="R497" s="5"/>
      <c r="S497" s="5"/>
      <c r="T497" s="5"/>
      <c r="U497" s="5"/>
      <c r="V497" s="5"/>
      <c r="W497" s="5"/>
      <c r="X497" s="5"/>
    </row>
    <row r="498" spans="1:24">
      <c r="A498" s="7"/>
      <c r="B498" s="7"/>
      <c r="C498" s="7"/>
      <c r="D498" s="7"/>
      <c r="E498" s="7"/>
      <c r="F498" s="7"/>
      <c r="G498" s="7"/>
      <c r="H498" s="7"/>
      <c r="I498" s="5"/>
      <c r="J498" s="5"/>
      <c r="K498" s="5"/>
      <c r="L498" s="5"/>
      <c r="M498" s="5"/>
      <c r="N498" s="5"/>
      <c r="O498" s="5"/>
      <c r="P498" s="5"/>
      <c r="Q498" s="5"/>
      <c r="R498" s="5"/>
      <c r="S498" s="5"/>
      <c r="T498" s="5"/>
      <c r="U498" s="5"/>
      <c r="V498" s="5"/>
      <c r="W498" s="5"/>
      <c r="X498" s="5"/>
    </row>
    <row r="499" spans="1:24">
      <c r="A499" s="7"/>
      <c r="B499" s="7"/>
      <c r="C499" s="7"/>
      <c r="D499" s="7"/>
      <c r="E499" s="7"/>
      <c r="F499" s="7"/>
      <c r="G499" s="7"/>
      <c r="H499" s="7"/>
      <c r="I499" s="5"/>
      <c r="J499" s="5"/>
      <c r="K499" s="5"/>
      <c r="L499" s="5"/>
      <c r="M499" s="5"/>
      <c r="N499" s="5"/>
      <c r="O499" s="5"/>
      <c r="P499" s="5"/>
      <c r="Q499" s="5"/>
      <c r="R499" s="5"/>
      <c r="S499" s="5"/>
      <c r="T499" s="5"/>
      <c r="U499" s="5"/>
      <c r="V499" s="5"/>
      <c r="W499" s="5"/>
      <c r="X499" s="5"/>
    </row>
    <row r="500" spans="1:24">
      <c r="A500" s="7"/>
      <c r="B500" s="7"/>
      <c r="C500" s="7"/>
      <c r="D500" s="7"/>
      <c r="E500" s="7"/>
      <c r="F500" s="7"/>
      <c r="G500" s="7"/>
      <c r="H500" s="7"/>
      <c r="I500" s="5"/>
      <c r="J500" s="5"/>
      <c r="K500" s="5"/>
      <c r="L500" s="5"/>
      <c r="M500" s="5"/>
      <c r="N500" s="5"/>
      <c r="O500" s="5"/>
      <c r="P500" s="5"/>
      <c r="Q500" s="5"/>
      <c r="R500" s="5"/>
      <c r="S500" s="5"/>
      <c r="T500" s="5"/>
      <c r="U500" s="5"/>
      <c r="V500" s="5"/>
      <c r="W500" s="5"/>
      <c r="X500" s="5"/>
    </row>
    <row r="501" spans="1:24" ht="15" customHeight="1">
      <c r="A501" s="7"/>
      <c r="B501" s="7"/>
      <c r="C501" s="7"/>
      <c r="D501" s="7"/>
      <c r="E501" s="7"/>
      <c r="F501" s="7"/>
      <c r="G501" s="7"/>
      <c r="H501" s="7"/>
      <c r="I501" s="5"/>
      <c r="J501" s="5"/>
      <c r="K501" s="5"/>
      <c r="L501" s="5"/>
      <c r="M501" s="5"/>
      <c r="N501" s="5"/>
      <c r="O501" s="5"/>
      <c r="P501" s="5"/>
      <c r="Q501" s="5"/>
      <c r="R501" s="5"/>
      <c r="S501" s="5"/>
      <c r="T501" s="5"/>
      <c r="U501" s="5"/>
      <c r="V501" s="5"/>
      <c r="W501" s="5"/>
      <c r="X501" s="5"/>
    </row>
    <row r="502" spans="1:24">
      <c r="A502" s="7"/>
      <c r="B502" s="7"/>
      <c r="C502" s="7"/>
      <c r="D502" s="7"/>
      <c r="E502" s="7"/>
      <c r="F502" s="7"/>
      <c r="G502" s="7"/>
      <c r="H502" s="7"/>
      <c r="I502" s="5"/>
      <c r="J502" s="5"/>
      <c r="K502" s="5"/>
      <c r="L502" s="5"/>
      <c r="M502" s="5"/>
      <c r="N502" s="5"/>
      <c r="O502" s="5"/>
      <c r="P502" s="5"/>
      <c r="Q502" s="5"/>
      <c r="R502" s="5"/>
      <c r="S502" s="5"/>
      <c r="T502" s="5"/>
      <c r="U502" s="5"/>
      <c r="V502" s="5"/>
      <c r="W502" s="5"/>
      <c r="X502" s="5"/>
    </row>
    <row r="503" spans="1:24" ht="15" customHeight="1">
      <c r="A503" s="7"/>
      <c r="B503" s="7"/>
      <c r="C503" s="7"/>
      <c r="D503" s="7"/>
      <c r="E503" s="7"/>
      <c r="F503" s="7"/>
      <c r="G503" s="7"/>
      <c r="H503" s="7"/>
      <c r="I503" s="5"/>
      <c r="J503" s="5"/>
      <c r="K503" s="5"/>
      <c r="L503" s="5"/>
      <c r="M503" s="5"/>
      <c r="N503" s="5"/>
      <c r="O503" s="5"/>
      <c r="P503" s="5"/>
      <c r="Q503" s="5"/>
      <c r="R503" s="5"/>
      <c r="S503" s="5"/>
      <c r="T503" s="5"/>
      <c r="U503" s="5"/>
      <c r="V503" s="5"/>
      <c r="W503" s="5"/>
      <c r="X503" s="5"/>
    </row>
    <row r="504" spans="1:24">
      <c r="A504" s="7"/>
      <c r="B504" s="7"/>
      <c r="C504" s="7"/>
      <c r="D504" s="7"/>
      <c r="E504" s="7"/>
      <c r="F504" s="7"/>
      <c r="G504" s="7"/>
      <c r="H504" s="7"/>
      <c r="I504" s="5"/>
      <c r="J504" s="5"/>
      <c r="K504" s="5"/>
      <c r="L504" s="5"/>
      <c r="M504" s="5"/>
      <c r="N504" s="5"/>
      <c r="O504" s="5"/>
      <c r="P504" s="5"/>
      <c r="Q504" s="5"/>
      <c r="R504" s="5"/>
      <c r="S504" s="5"/>
      <c r="T504" s="5"/>
      <c r="U504" s="5"/>
      <c r="V504" s="5"/>
      <c r="W504" s="5"/>
      <c r="X504" s="5"/>
    </row>
    <row r="505" spans="1:24">
      <c r="A505" s="7"/>
      <c r="B505" s="7"/>
      <c r="C505" s="7"/>
      <c r="D505" s="7"/>
      <c r="E505" s="7"/>
      <c r="F505" s="7"/>
      <c r="G505" s="7"/>
      <c r="H505" s="7"/>
      <c r="I505" s="5"/>
      <c r="J505" s="5"/>
      <c r="K505" s="5"/>
      <c r="L505" s="5"/>
      <c r="M505" s="5"/>
      <c r="N505" s="5"/>
      <c r="O505" s="5"/>
      <c r="P505" s="5"/>
      <c r="Q505" s="5"/>
      <c r="R505" s="5"/>
      <c r="S505" s="5"/>
      <c r="T505" s="5"/>
      <c r="U505" s="5"/>
      <c r="V505" s="5"/>
      <c r="W505" s="5"/>
      <c r="X505" s="5"/>
    </row>
    <row r="506" spans="1:24">
      <c r="A506" s="7"/>
      <c r="B506" s="7"/>
      <c r="C506" s="7"/>
      <c r="D506" s="7"/>
      <c r="E506" s="7"/>
      <c r="F506" s="7"/>
      <c r="G506" s="7"/>
      <c r="H506" s="7"/>
      <c r="I506" s="5"/>
      <c r="J506" s="5"/>
      <c r="K506" s="5"/>
      <c r="L506" s="5"/>
      <c r="M506" s="5"/>
      <c r="N506" s="5"/>
      <c r="O506" s="5"/>
      <c r="P506" s="5"/>
      <c r="Q506" s="5"/>
      <c r="R506" s="5"/>
      <c r="S506" s="5"/>
      <c r="T506" s="5"/>
      <c r="U506" s="5"/>
      <c r="V506" s="5"/>
      <c r="W506" s="5"/>
      <c r="X506" s="5"/>
    </row>
    <row r="507" spans="1:24">
      <c r="A507" s="7"/>
      <c r="B507" s="7"/>
      <c r="C507" s="7"/>
      <c r="D507" s="7"/>
      <c r="E507" s="7"/>
      <c r="F507" s="7"/>
      <c r="G507" s="7"/>
      <c r="H507" s="7"/>
      <c r="I507" s="5"/>
      <c r="J507" s="5"/>
      <c r="K507" s="5"/>
      <c r="L507" s="5"/>
      <c r="M507" s="5"/>
      <c r="N507" s="5"/>
      <c r="O507" s="5"/>
      <c r="P507" s="5"/>
      <c r="Q507" s="5"/>
      <c r="R507" s="5"/>
      <c r="S507" s="5"/>
      <c r="T507" s="5"/>
      <c r="U507" s="5"/>
      <c r="V507" s="5"/>
      <c r="W507" s="5"/>
      <c r="X507" s="5"/>
    </row>
    <row r="508" spans="1:24">
      <c r="A508" s="7"/>
      <c r="B508" s="7"/>
      <c r="C508" s="7"/>
      <c r="D508" s="7"/>
      <c r="E508" s="7"/>
      <c r="F508" s="7"/>
      <c r="G508" s="7"/>
      <c r="H508" s="7"/>
      <c r="I508" s="5"/>
      <c r="J508" s="5"/>
      <c r="K508" s="5"/>
      <c r="L508" s="5"/>
      <c r="M508" s="5"/>
      <c r="N508" s="5"/>
      <c r="O508" s="5"/>
      <c r="P508" s="5"/>
      <c r="Q508" s="5"/>
      <c r="R508" s="5"/>
      <c r="S508" s="5"/>
      <c r="T508" s="5"/>
      <c r="U508" s="5"/>
      <c r="V508" s="5"/>
      <c r="W508" s="5"/>
      <c r="X508" s="5"/>
    </row>
    <row r="509" spans="1:24">
      <c r="A509" s="7"/>
      <c r="B509" s="7"/>
      <c r="C509" s="7"/>
      <c r="D509" s="7"/>
      <c r="E509" s="7"/>
      <c r="F509" s="7"/>
      <c r="G509" s="7"/>
      <c r="H509" s="7"/>
      <c r="I509" s="5"/>
      <c r="J509" s="5"/>
      <c r="K509" s="5"/>
      <c r="L509" s="5"/>
      <c r="M509" s="5"/>
      <c r="N509" s="5"/>
      <c r="O509" s="5"/>
      <c r="P509" s="5"/>
      <c r="Q509" s="5"/>
      <c r="R509" s="5"/>
      <c r="S509" s="5"/>
      <c r="T509" s="5"/>
      <c r="U509" s="5"/>
      <c r="V509" s="5"/>
      <c r="W509" s="5"/>
      <c r="X509" s="5"/>
    </row>
    <row r="510" spans="1:24">
      <c r="A510" s="7"/>
      <c r="B510" s="7"/>
      <c r="C510" s="7"/>
      <c r="D510" s="7"/>
      <c r="E510" s="7"/>
      <c r="F510" s="7"/>
      <c r="G510" s="7"/>
      <c r="H510" s="7"/>
      <c r="I510" s="5"/>
      <c r="J510" s="5"/>
      <c r="K510" s="5"/>
      <c r="L510" s="5"/>
      <c r="M510" s="5"/>
      <c r="N510" s="5"/>
      <c r="O510" s="5"/>
      <c r="P510" s="5"/>
      <c r="Q510" s="5"/>
      <c r="R510" s="5"/>
      <c r="S510" s="5"/>
      <c r="T510" s="5"/>
      <c r="U510" s="5"/>
      <c r="V510" s="5"/>
      <c r="W510" s="5"/>
      <c r="X510" s="5"/>
    </row>
    <row r="511" spans="1:24">
      <c r="A511" s="7"/>
      <c r="B511" s="7"/>
      <c r="C511" s="7"/>
      <c r="D511" s="7"/>
      <c r="E511" s="7"/>
      <c r="F511" s="7"/>
      <c r="G511" s="7"/>
      <c r="H511" s="7"/>
      <c r="I511" s="5"/>
      <c r="J511" s="5"/>
      <c r="K511" s="5"/>
      <c r="L511" s="5"/>
      <c r="M511" s="5"/>
      <c r="N511" s="5"/>
      <c r="O511" s="5"/>
      <c r="P511" s="5"/>
      <c r="Q511" s="5"/>
      <c r="R511" s="5"/>
      <c r="S511" s="5"/>
      <c r="T511" s="5"/>
      <c r="U511" s="5"/>
      <c r="V511" s="5"/>
      <c r="W511" s="5"/>
      <c r="X511" s="5"/>
    </row>
    <row r="512" spans="1:24">
      <c r="A512" s="7"/>
      <c r="B512" s="7"/>
      <c r="C512" s="7"/>
      <c r="D512" s="7"/>
      <c r="E512" s="7"/>
      <c r="F512" s="7"/>
      <c r="G512" s="7"/>
      <c r="H512" s="7"/>
      <c r="I512" s="5"/>
      <c r="J512" s="5"/>
      <c r="K512" s="5"/>
      <c r="L512" s="5"/>
      <c r="M512" s="5"/>
      <c r="N512" s="5"/>
      <c r="O512" s="5"/>
      <c r="P512" s="5"/>
      <c r="Q512" s="5"/>
      <c r="R512" s="5"/>
      <c r="S512" s="5"/>
      <c r="T512" s="5"/>
      <c r="U512" s="5"/>
      <c r="V512" s="5"/>
      <c r="W512" s="5"/>
      <c r="X512" s="5"/>
    </row>
    <row r="513" spans="1:24">
      <c r="A513" s="7"/>
      <c r="B513" s="7"/>
      <c r="C513" s="7"/>
      <c r="D513" s="7"/>
      <c r="E513" s="7"/>
      <c r="F513" s="7"/>
      <c r="G513" s="7"/>
      <c r="H513" s="7"/>
      <c r="I513" s="5"/>
      <c r="J513" s="5"/>
      <c r="K513" s="5"/>
      <c r="L513" s="5"/>
      <c r="M513" s="5"/>
      <c r="N513" s="5"/>
      <c r="O513" s="5"/>
      <c r="P513" s="5"/>
      <c r="Q513" s="5"/>
      <c r="R513" s="5"/>
      <c r="S513" s="5"/>
      <c r="T513" s="5"/>
      <c r="U513" s="5"/>
      <c r="V513" s="5"/>
      <c r="W513" s="5"/>
      <c r="X513" s="5"/>
    </row>
    <row r="514" spans="1:24">
      <c r="A514" s="7"/>
      <c r="B514" s="7"/>
      <c r="C514" s="7"/>
      <c r="D514" s="7"/>
      <c r="E514" s="7"/>
      <c r="F514" s="7"/>
      <c r="G514" s="7"/>
      <c r="H514" s="7"/>
      <c r="I514" s="5"/>
      <c r="J514" s="5"/>
      <c r="K514" s="5"/>
      <c r="L514" s="5"/>
      <c r="M514" s="5"/>
      <c r="N514" s="5"/>
      <c r="O514" s="5"/>
      <c r="P514" s="5"/>
      <c r="Q514" s="5"/>
      <c r="R514" s="5"/>
      <c r="S514" s="5"/>
      <c r="T514" s="5"/>
      <c r="U514" s="5"/>
      <c r="V514" s="5"/>
      <c r="W514" s="5"/>
      <c r="X514" s="5"/>
    </row>
    <row r="515" spans="1:24">
      <c r="A515" s="7"/>
      <c r="B515" s="7"/>
      <c r="C515" s="7"/>
      <c r="D515" s="7"/>
      <c r="E515" s="7"/>
      <c r="F515" s="7"/>
      <c r="G515" s="7"/>
      <c r="H515" s="7"/>
      <c r="I515" s="5"/>
      <c r="J515" s="5"/>
      <c r="K515" s="5"/>
      <c r="L515" s="5"/>
      <c r="M515" s="5"/>
      <c r="N515" s="5"/>
      <c r="O515" s="5"/>
      <c r="P515" s="5"/>
      <c r="Q515" s="5"/>
      <c r="R515" s="5"/>
      <c r="S515" s="5"/>
      <c r="T515" s="5"/>
      <c r="U515" s="5"/>
      <c r="V515" s="5"/>
      <c r="W515" s="5"/>
      <c r="X515" s="5"/>
    </row>
    <row r="516" spans="1:24">
      <c r="A516" s="7"/>
      <c r="B516" s="7"/>
      <c r="C516" s="7"/>
      <c r="D516" s="7"/>
      <c r="E516" s="7"/>
      <c r="F516" s="7"/>
      <c r="G516" s="7"/>
      <c r="H516" s="7"/>
      <c r="I516" s="5"/>
      <c r="J516" s="5"/>
      <c r="K516" s="5"/>
      <c r="L516" s="5"/>
      <c r="M516" s="5"/>
      <c r="N516" s="5"/>
      <c r="O516" s="5"/>
      <c r="P516" s="5"/>
      <c r="Q516" s="5"/>
      <c r="R516" s="5"/>
      <c r="S516" s="5"/>
      <c r="T516" s="5"/>
      <c r="U516" s="5"/>
      <c r="V516" s="5"/>
      <c r="W516" s="5"/>
      <c r="X516" s="5"/>
    </row>
    <row r="517" spans="1:24">
      <c r="A517" s="7"/>
      <c r="B517" s="7"/>
      <c r="C517" s="7"/>
      <c r="D517" s="7"/>
      <c r="E517" s="7"/>
      <c r="F517" s="7"/>
      <c r="G517" s="7"/>
      <c r="H517" s="7"/>
      <c r="I517" s="5"/>
      <c r="J517" s="5"/>
      <c r="K517" s="5"/>
      <c r="L517" s="5"/>
      <c r="M517" s="5"/>
      <c r="N517" s="5"/>
      <c r="O517" s="5"/>
      <c r="P517" s="5"/>
      <c r="Q517" s="5"/>
      <c r="R517" s="5"/>
      <c r="S517" s="5"/>
      <c r="T517" s="5"/>
      <c r="U517" s="5"/>
      <c r="V517" s="5"/>
      <c r="W517" s="5"/>
      <c r="X517" s="5"/>
    </row>
    <row r="518" spans="1:24">
      <c r="A518" s="7"/>
      <c r="B518" s="7"/>
      <c r="C518" s="7"/>
      <c r="D518" s="7"/>
      <c r="E518" s="7"/>
      <c r="F518" s="7"/>
      <c r="G518" s="7"/>
      <c r="H518" s="7"/>
      <c r="I518" s="5"/>
      <c r="J518" s="5"/>
      <c r="K518" s="5"/>
      <c r="L518" s="5"/>
      <c r="M518" s="5"/>
      <c r="N518" s="5"/>
      <c r="O518" s="5"/>
      <c r="P518" s="5"/>
      <c r="Q518" s="5"/>
      <c r="R518" s="5"/>
      <c r="S518" s="5"/>
      <c r="T518" s="5"/>
      <c r="U518" s="5"/>
      <c r="V518" s="5"/>
      <c r="W518" s="5"/>
      <c r="X518" s="5"/>
    </row>
    <row r="519" spans="1:24">
      <c r="A519" s="7"/>
      <c r="B519" s="7"/>
      <c r="C519" s="7"/>
      <c r="D519" s="7"/>
      <c r="E519" s="7"/>
      <c r="F519" s="7"/>
      <c r="G519" s="7"/>
      <c r="H519" s="7"/>
      <c r="I519" s="5"/>
      <c r="J519" s="5"/>
      <c r="K519" s="5"/>
      <c r="L519" s="5"/>
      <c r="M519" s="5"/>
      <c r="N519" s="5"/>
      <c r="O519" s="5"/>
      <c r="P519" s="5"/>
      <c r="Q519" s="5"/>
      <c r="R519" s="5"/>
      <c r="S519" s="5"/>
      <c r="T519" s="5"/>
      <c r="U519" s="5"/>
      <c r="V519" s="5"/>
      <c r="W519" s="5"/>
      <c r="X519" s="5"/>
    </row>
    <row r="520" spans="1:24">
      <c r="A520" s="7"/>
      <c r="B520" s="7"/>
      <c r="C520" s="7"/>
      <c r="D520" s="7"/>
      <c r="E520" s="7"/>
      <c r="F520" s="7"/>
      <c r="G520" s="7"/>
      <c r="H520" s="7"/>
      <c r="I520" s="5"/>
      <c r="J520" s="5"/>
      <c r="K520" s="5"/>
      <c r="L520" s="5"/>
      <c r="M520" s="5"/>
      <c r="N520" s="5"/>
      <c r="O520" s="5"/>
      <c r="P520" s="5"/>
      <c r="Q520" s="5"/>
      <c r="R520" s="5"/>
      <c r="S520" s="5"/>
      <c r="T520" s="5"/>
      <c r="U520" s="5"/>
      <c r="V520" s="5"/>
      <c r="W520" s="5"/>
      <c r="X520" s="5"/>
    </row>
    <row r="521" spans="1:24">
      <c r="A521" s="7"/>
      <c r="B521" s="7"/>
      <c r="C521" s="7"/>
      <c r="D521" s="7"/>
      <c r="E521" s="7"/>
      <c r="F521" s="7"/>
      <c r="G521" s="7"/>
      <c r="H521" s="7"/>
      <c r="I521" s="5"/>
      <c r="J521" s="5"/>
      <c r="K521" s="5"/>
      <c r="L521" s="5"/>
      <c r="M521" s="5"/>
      <c r="N521" s="5"/>
      <c r="O521" s="5"/>
      <c r="P521" s="5"/>
      <c r="Q521" s="5"/>
      <c r="R521" s="5"/>
      <c r="S521" s="5"/>
      <c r="T521" s="5"/>
      <c r="U521" s="5"/>
      <c r="V521" s="5"/>
      <c r="W521" s="5"/>
      <c r="X521" s="5"/>
    </row>
    <row r="522" spans="1:24">
      <c r="A522" s="7"/>
      <c r="B522" s="7"/>
      <c r="C522" s="7"/>
      <c r="D522" s="7"/>
      <c r="E522" s="7"/>
      <c r="F522" s="7"/>
      <c r="G522" s="7"/>
      <c r="H522" s="7"/>
      <c r="I522" s="5"/>
      <c r="J522" s="5"/>
      <c r="K522" s="5"/>
      <c r="L522" s="5"/>
      <c r="M522" s="5"/>
      <c r="N522" s="5"/>
      <c r="O522" s="5"/>
      <c r="P522" s="5"/>
      <c r="Q522" s="5"/>
      <c r="R522" s="5"/>
      <c r="S522" s="5"/>
      <c r="T522" s="5"/>
      <c r="U522" s="5"/>
      <c r="V522" s="5"/>
      <c r="W522" s="5"/>
      <c r="X522" s="5"/>
    </row>
    <row r="523" spans="1:24">
      <c r="A523" s="7"/>
      <c r="B523" s="7"/>
      <c r="C523" s="7"/>
      <c r="D523" s="7"/>
      <c r="E523" s="7"/>
      <c r="F523" s="7"/>
      <c r="G523" s="7"/>
      <c r="H523" s="7"/>
      <c r="I523" s="5"/>
      <c r="J523" s="5"/>
      <c r="K523" s="5"/>
      <c r="L523" s="5"/>
      <c r="M523" s="5"/>
      <c r="N523" s="5"/>
      <c r="O523" s="5"/>
      <c r="P523" s="5"/>
      <c r="Q523" s="5"/>
      <c r="R523" s="5"/>
      <c r="S523" s="5"/>
      <c r="T523" s="5"/>
      <c r="U523" s="5"/>
      <c r="V523" s="5"/>
      <c r="W523" s="5"/>
      <c r="X523" s="5"/>
    </row>
    <row r="524" spans="1:24">
      <c r="A524" s="7"/>
      <c r="B524" s="7"/>
      <c r="C524" s="7"/>
      <c r="D524" s="7"/>
      <c r="E524" s="7"/>
      <c r="F524" s="7"/>
      <c r="G524" s="7"/>
      <c r="H524" s="7"/>
      <c r="I524" s="5"/>
      <c r="J524" s="5"/>
      <c r="K524" s="5"/>
      <c r="L524" s="5"/>
      <c r="M524" s="5"/>
      <c r="N524" s="5"/>
      <c r="O524" s="5"/>
      <c r="P524" s="5"/>
      <c r="Q524" s="5"/>
      <c r="R524" s="5"/>
      <c r="S524" s="5"/>
      <c r="T524" s="5"/>
      <c r="U524" s="5"/>
      <c r="V524" s="5"/>
      <c r="W524" s="5"/>
      <c r="X524" s="5"/>
    </row>
    <row r="525" spans="1:24">
      <c r="A525" s="7"/>
      <c r="B525" s="7"/>
      <c r="C525" s="7"/>
      <c r="D525" s="7"/>
      <c r="E525" s="7"/>
      <c r="F525" s="7"/>
      <c r="G525" s="7"/>
      <c r="H525" s="7"/>
      <c r="I525" s="5"/>
      <c r="J525" s="5"/>
      <c r="K525" s="5"/>
      <c r="L525" s="5"/>
      <c r="M525" s="5"/>
      <c r="N525" s="5"/>
      <c r="O525" s="5"/>
      <c r="P525" s="5"/>
      <c r="Q525" s="5"/>
      <c r="R525" s="5"/>
      <c r="S525" s="5"/>
      <c r="T525" s="5"/>
      <c r="U525" s="5"/>
      <c r="V525" s="5"/>
      <c r="W525" s="5"/>
      <c r="X525" s="5"/>
    </row>
    <row r="526" spans="1:24">
      <c r="A526" s="7"/>
      <c r="B526" s="7"/>
      <c r="C526" s="7"/>
      <c r="D526" s="7"/>
      <c r="E526" s="7"/>
      <c r="F526" s="7"/>
      <c r="G526" s="7"/>
      <c r="H526" s="7"/>
      <c r="I526" s="5"/>
      <c r="J526" s="5"/>
      <c r="K526" s="5"/>
      <c r="L526" s="5"/>
      <c r="M526" s="5"/>
      <c r="N526" s="5"/>
      <c r="O526" s="5"/>
      <c r="P526" s="5"/>
      <c r="Q526" s="5"/>
      <c r="R526" s="5"/>
      <c r="S526" s="5"/>
      <c r="T526" s="5"/>
      <c r="U526" s="5"/>
      <c r="V526" s="5"/>
      <c r="W526" s="5"/>
      <c r="X526" s="5"/>
    </row>
    <row r="528" spans="1:24" s="89" customFormat="1" ht="18" customHeight="1">
      <c r="B528" s="88" t="s">
        <v>1843</v>
      </c>
    </row>
    <row r="529" spans="2:23" s="89" customFormat="1" ht="18" customHeight="1"/>
    <row r="530" spans="2:23" s="89" customFormat="1" ht="18" customHeight="1">
      <c r="B530" s="604" t="s">
        <v>1844</v>
      </c>
      <c r="C530" s="604"/>
      <c r="D530" s="604"/>
      <c r="E530" s="604"/>
      <c r="F530" s="604"/>
      <c r="G530" s="604"/>
      <c r="H530" s="604"/>
      <c r="I530" s="604"/>
      <c r="J530" s="604"/>
      <c r="K530" s="604"/>
      <c r="L530" s="604"/>
      <c r="M530" s="604"/>
      <c r="N530" s="604"/>
      <c r="O530" s="604"/>
      <c r="P530" s="604"/>
      <c r="Q530" s="604"/>
      <c r="R530" s="604"/>
      <c r="S530" s="604"/>
      <c r="T530" s="604"/>
      <c r="U530" s="604"/>
      <c r="V530" s="604"/>
      <c r="W530" s="604"/>
    </row>
    <row r="531" spans="2:23" s="89" customFormat="1" ht="18" customHeight="1">
      <c r="B531" s="757" t="s">
        <v>1338</v>
      </c>
      <c r="C531" s="758"/>
      <c r="D531" s="758"/>
      <c r="E531" s="758"/>
      <c r="F531" s="758"/>
      <c r="G531" s="759"/>
      <c r="H531" s="757" t="s">
        <v>1845</v>
      </c>
      <c r="I531" s="758"/>
      <c r="J531" s="758"/>
      <c r="K531" s="759"/>
      <c r="L531" s="757" t="s">
        <v>1334</v>
      </c>
      <c r="M531" s="758"/>
      <c r="N531" s="758"/>
      <c r="O531" s="759"/>
      <c r="P531" s="757" t="s">
        <v>1335</v>
      </c>
      <c r="Q531" s="758"/>
      <c r="R531" s="758"/>
      <c r="S531" s="759"/>
      <c r="T531" s="757" t="s">
        <v>1342</v>
      </c>
      <c r="U531" s="758"/>
      <c r="V531" s="758"/>
      <c r="W531" s="759"/>
    </row>
    <row r="532" spans="2:23" s="89" customFormat="1" ht="18" customHeight="1">
      <c r="B532" s="710" t="s">
        <v>1348</v>
      </c>
      <c r="C532" s="711"/>
      <c r="D532" s="711"/>
      <c r="E532" s="711"/>
      <c r="F532" s="711"/>
      <c r="G532" s="712"/>
      <c r="H532" s="731">
        <v>2012</v>
      </c>
      <c r="I532" s="732"/>
      <c r="J532" s="732"/>
      <c r="K532" s="732"/>
      <c r="L532" s="732"/>
      <c r="M532" s="732"/>
      <c r="N532" s="732"/>
      <c r="O532" s="732"/>
      <c r="P532" s="732"/>
      <c r="Q532" s="732"/>
      <c r="R532" s="732"/>
      <c r="S532" s="733"/>
      <c r="T532" s="710"/>
      <c r="U532" s="711"/>
      <c r="V532" s="711"/>
      <c r="W532" s="712"/>
    </row>
    <row r="533" spans="2:23" s="89" customFormat="1" ht="18" customHeight="1">
      <c r="B533" s="626" t="s">
        <v>1846</v>
      </c>
      <c r="C533" s="627"/>
      <c r="D533" s="630" t="s">
        <v>1786</v>
      </c>
      <c r="E533" s="631"/>
      <c r="F533" s="631"/>
      <c r="G533" s="632"/>
      <c r="H533" s="630"/>
      <c r="I533" s="631"/>
      <c r="J533" s="631"/>
      <c r="K533" s="632"/>
      <c r="L533" s="565">
        <v>12</v>
      </c>
      <c r="M533" s="566"/>
      <c r="N533" s="566"/>
      <c r="O533" s="567"/>
      <c r="P533" s="630"/>
      <c r="Q533" s="631"/>
      <c r="R533" s="631"/>
      <c r="S533" s="632"/>
      <c r="T533" s="630"/>
      <c r="U533" s="631"/>
      <c r="V533" s="631"/>
      <c r="W533" s="632"/>
    </row>
    <row r="534" spans="2:23" s="89" customFormat="1" ht="18" customHeight="1">
      <c r="B534" s="628"/>
      <c r="C534" s="629"/>
      <c r="D534" s="617" t="s">
        <v>1787</v>
      </c>
      <c r="E534" s="618"/>
      <c r="F534" s="618"/>
      <c r="G534" s="619"/>
      <c r="H534" s="617"/>
      <c r="I534" s="618"/>
      <c r="J534" s="618"/>
      <c r="K534" s="619"/>
      <c r="L534" s="571">
        <v>7</v>
      </c>
      <c r="M534" s="572"/>
      <c r="N534" s="572"/>
      <c r="O534" s="573"/>
      <c r="P534" s="617"/>
      <c r="Q534" s="618"/>
      <c r="R534" s="618"/>
      <c r="S534" s="619"/>
      <c r="T534" s="617"/>
      <c r="U534" s="618"/>
      <c r="V534" s="618"/>
      <c r="W534" s="619"/>
    </row>
    <row r="535" spans="2:23" s="89" customFormat="1" ht="18" customHeight="1">
      <c r="B535" s="628"/>
      <c r="C535" s="629"/>
      <c r="D535" s="617" t="s">
        <v>1349</v>
      </c>
      <c r="E535" s="618"/>
      <c r="F535" s="618"/>
      <c r="G535" s="619"/>
      <c r="H535" s="617"/>
      <c r="I535" s="618"/>
      <c r="J535" s="618"/>
      <c r="K535" s="619"/>
      <c r="L535" s="571">
        <v>800</v>
      </c>
      <c r="M535" s="572"/>
      <c r="N535" s="572"/>
      <c r="O535" s="573"/>
      <c r="P535" s="617"/>
      <c r="Q535" s="618"/>
      <c r="R535" s="618"/>
      <c r="S535" s="619"/>
      <c r="T535" s="617"/>
      <c r="U535" s="618"/>
      <c r="V535" s="618"/>
      <c r="W535" s="619"/>
    </row>
    <row r="536" spans="2:23" s="89" customFormat="1" ht="18" customHeight="1">
      <c r="B536" s="628"/>
      <c r="C536" s="629"/>
      <c r="D536" s="620" t="s">
        <v>1847</v>
      </c>
      <c r="E536" s="621"/>
      <c r="F536" s="621"/>
      <c r="G536" s="622"/>
      <c r="H536" s="633"/>
      <c r="I536" s="634"/>
      <c r="J536" s="634"/>
      <c r="K536" s="635"/>
      <c r="L536" s="584">
        <f>L535*60*1*(L533-L534)</f>
        <v>240000</v>
      </c>
      <c r="M536" s="585"/>
      <c r="N536" s="585"/>
      <c r="O536" s="586"/>
      <c r="P536" s="633"/>
      <c r="Q536" s="634"/>
      <c r="R536" s="634"/>
      <c r="S536" s="635"/>
      <c r="T536" s="633"/>
      <c r="U536" s="634"/>
      <c r="V536" s="634"/>
      <c r="W536" s="635"/>
    </row>
    <row r="537" spans="2:23" s="89" customFormat="1" ht="18" customHeight="1">
      <c r="B537" s="623"/>
      <c r="C537" s="625"/>
      <c r="D537" s="623"/>
      <c r="E537" s="624"/>
      <c r="F537" s="624"/>
      <c r="G537" s="625"/>
      <c r="H537" s="636"/>
      <c r="I537" s="637"/>
      <c r="J537" s="637"/>
      <c r="K537" s="638"/>
      <c r="L537" s="587"/>
      <c r="M537" s="588"/>
      <c r="N537" s="588"/>
      <c r="O537" s="589"/>
      <c r="P537" s="636"/>
      <c r="Q537" s="637"/>
      <c r="R537" s="637"/>
      <c r="S537" s="638"/>
      <c r="T537" s="636"/>
      <c r="U537" s="637"/>
      <c r="V537" s="637"/>
      <c r="W537" s="638"/>
    </row>
    <row r="538" spans="2:23" s="89" customFormat="1" ht="18" customHeight="1">
      <c r="B538" s="626" t="s">
        <v>1848</v>
      </c>
      <c r="C538" s="627"/>
      <c r="D538" s="630" t="s">
        <v>1370</v>
      </c>
      <c r="E538" s="631"/>
      <c r="F538" s="631"/>
      <c r="G538" s="632"/>
      <c r="H538" s="630"/>
      <c r="I538" s="631"/>
      <c r="J538" s="631"/>
      <c r="K538" s="632"/>
      <c r="L538" s="565">
        <v>380</v>
      </c>
      <c r="M538" s="566"/>
      <c r="N538" s="566"/>
      <c r="O538" s="567"/>
      <c r="P538" s="630"/>
      <c r="Q538" s="631"/>
      <c r="R538" s="631"/>
      <c r="S538" s="632"/>
      <c r="T538" s="630"/>
      <c r="U538" s="631"/>
      <c r="V538" s="631"/>
      <c r="W538" s="632"/>
    </row>
    <row r="539" spans="2:23" s="89" customFormat="1" ht="18" customHeight="1">
      <c r="B539" s="628"/>
      <c r="C539" s="629"/>
      <c r="D539" s="617" t="s">
        <v>1341</v>
      </c>
      <c r="E539" s="618"/>
      <c r="F539" s="618"/>
      <c r="G539" s="619"/>
      <c r="H539" s="617"/>
      <c r="I539" s="618"/>
      <c r="J539" s="618"/>
      <c r="K539" s="619"/>
      <c r="L539" s="571"/>
      <c r="M539" s="572"/>
      <c r="N539" s="572"/>
      <c r="O539" s="573"/>
      <c r="P539" s="617"/>
      <c r="Q539" s="618"/>
      <c r="R539" s="618"/>
      <c r="S539" s="619"/>
      <c r="T539" s="617"/>
      <c r="U539" s="618"/>
      <c r="V539" s="618"/>
      <c r="W539" s="619"/>
    </row>
    <row r="540" spans="2:23" s="89" customFormat="1" ht="18" customHeight="1">
      <c r="B540" s="628"/>
      <c r="C540" s="629"/>
      <c r="D540" s="617" t="s">
        <v>1849</v>
      </c>
      <c r="E540" s="618"/>
      <c r="F540" s="618"/>
      <c r="G540" s="619"/>
      <c r="H540" s="617"/>
      <c r="I540" s="618"/>
      <c r="J540" s="618"/>
      <c r="K540" s="619"/>
      <c r="L540" s="571">
        <v>250</v>
      </c>
      <c r="M540" s="572"/>
      <c r="N540" s="572"/>
      <c r="O540" s="573"/>
      <c r="P540" s="617"/>
      <c r="Q540" s="618"/>
      <c r="R540" s="618"/>
      <c r="S540" s="619"/>
      <c r="T540" s="617"/>
      <c r="U540" s="618"/>
      <c r="V540" s="618"/>
      <c r="W540" s="619"/>
    </row>
    <row r="541" spans="2:23" s="89" customFormat="1" ht="18" customHeight="1">
      <c r="B541" s="628"/>
      <c r="C541" s="629"/>
      <c r="D541" s="620" t="s">
        <v>1850</v>
      </c>
      <c r="E541" s="621"/>
      <c r="F541" s="621"/>
      <c r="G541" s="622"/>
      <c r="H541" s="633"/>
      <c r="I541" s="634"/>
      <c r="J541" s="634"/>
      <c r="K541" s="635"/>
      <c r="L541" s="584">
        <f>L540*860</f>
        <v>215000</v>
      </c>
      <c r="M541" s="585"/>
      <c r="N541" s="585"/>
      <c r="O541" s="586"/>
      <c r="P541" s="633"/>
      <c r="Q541" s="634"/>
      <c r="R541" s="634"/>
      <c r="S541" s="635"/>
      <c r="T541" s="633"/>
      <c r="U541" s="634"/>
      <c r="V541" s="634"/>
      <c r="W541" s="635"/>
    </row>
    <row r="542" spans="2:23" s="89" customFormat="1" ht="18" customHeight="1">
      <c r="B542" s="628"/>
      <c r="C542" s="629"/>
      <c r="D542" s="642"/>
      <c r="E542" s="643"/>
      <c r="F542" s="643"/>
      <c r="G542" s="644"/>
      <c r="H542" s="645"/>
      <c r="I542" s="646"/>
      <c r="J542" s="646"/>
      <c r="K542" s="647"/>
      <c r="L542" s="614"/>
      <c r="M542" s="615"/>
      <c r="N542" s="615"/>
      <c r="O542" s="616"/>
      <c r="P542" s="645"/>
      <c r="Q542" s="646"/>
      <c r="R542" s="646"/>
      <c r="S542" s="647"/>
      <c r="T542" s="645"/>
      <c r="U542" s="646"/>
      <c r="V542" s="646"/>
      <c r="W542" s="647"/>
    </row>
    <row r="543" spans="2:23" s="89" customFormat="1" ht="18" customHeight="1">
      <c r="B543" s="623"/>
      <c r="C543" s="625"/>
      <c r="D543" s="648" t="s">
        <v>1851</v>
      </c>
      <c r="E543" s="649"/>
      <c r="F543" s="649"/>
      <c r="G543" s="650"/>
      <c r="H543" s="648"/>
      <c r="I543" s="649"/>
      <c r="J543" s="649"/>
      <c r="K543" s="650"/>
      <c r="L543" s="593"/>
      <c r="M543" s="594"/>
      <c r="N543" s="594"/>
      <c r="O543" s="595"/>
      <c r="P543" s="648"/>
      <c r="Q543" s="649"/>
      <c r="R543" s="649"/>
      <c r="S543" s="650"/>
      <c r="T543" s="648"/>
      <c r="U543" s="649"/>
      <c r="V543" s="649"/>
      <c r="W543" s="650"/>
    </row>
    <row r="544" spans="2:23" s="89" customFormat="1" ht="18" customHeight="1">
      <c r="B544" s="710" t="s">
        <v>1404</v>
      </c>
      <c r="C544" s="711"/>
      <c r="D544" s="711"/>
      <c r="E544" s="711"/>
      <c r="F544" s="711"/>
      <c r="G544" s="712"/>
      <c r="H544" s="710"/>
      <c r="I544" s="711"/>
      <c r="J544" s="711"/>
      <c r="K544" s="712"/>
      <c r="L544" s="599">
        <f>L536/L541</f>
        <v>1.1162790697674418</v>
      </c>
      <c r="M544" s="600"/>
      <c r="N544" s="600"/>
      <c r="O544" s="601"/>
      <c r="P544" s="710"/>
      <c r="Q544" s="711"/>
      <c r="R544" s="711"/>
      <c r="S544" s="712"/>
      <c r="T544" s="710"/>
      <c r="U544" s="711"/>
      <c r="V544" s="711"/>
      <c r="W544" s="712"/>
    </row>
    <row r="545" spans="2:23" s="89" customFormat="1" ht="18" customHeight="1">
      <c r="B545" s="626" t="s">
        <v>1852</v>
      </c>
      <c r="C545" s="627"/>
      <c r="D545" s="630" t="s">
        <v>1786</v>
      </c>
      <c r="E545" s="631"/>
      <c r="F545" s="631"/>
      <c r="G545" s="632"/>
      <c r="H545" s="630"/>
      <c r="I545" s="631"/>
      <c r="J545" s="631"/>
      <c r="K545" s="632"/>
      <c r="L545" s="565">
        <v>37</v>
      </c>
      <c r="M545" s="566"/>
      <c r="N545" s="566"/>
      <c r="O545" s="567"/>
      <c r="P545" s="630"/>
      <c r="Q545" s="631"/>
      <c r="R545" s="631"/>
      <c r="S545" s="632"/>
      <c r="T545" s="630"/>
      <c r="U545" s="631"/>
      <c r="V545" s="631"/>
      <c r="W545" s="632"/>
    </row>
    <row r="546" spans="2:23" s="89" customFormat="1" ht="18" customHeight="1">
      <c r="B546" s="628"/>
      <c r="C546" s="629"/>
      <c r="D546" s="617" t="s">
        <v>1787</v>
      </c>
      <c r="E546" s="618"/>
      <c r="F546" s="618"/>
      <c r="G546" s="619"/>
      <c r="H546" s="617"/>
      <c r="I546" s="618"/>
      <c r="J546" s="618"/>
      <c r="K546" s="619"/>
      <c r="L546" s="571">
        <v>32</v>
      </c>
      <c r="M546" s="572"/>
      <c r="N546" s="572"/>
      <c r="O546" s="573"/>
      <c r="P546" s="617"/>
      <c r="Q546" s="618"/>
      <c r="R546" s="618"/>
      <c r="S546" s="619"/>
      <c r="T546" s="617"/>
      <c r="U546" s="618"/>
      <c r="V546" s="618"/>
      <c r="W546" s="619"/>
    </row>
    <row r="547" spans="2:23" s="89" customFormat="1" ht="18" customHeight="1">
      <c r="B547" s="628"/>
      <c r="C547" s="629"/>
      <c r="D547" s="617" t="s">
        <v>1349</v>
      </c>
      <c r="E547" s="618"/>
      <c r="F547" s="618"/>
      <c r="G547" s="619"/>
      <c r="H547" s="617"/>
      <c r="I547" s="618"/>
      <c r="J547" s="618"/>
      <c r="K547" s="619"/>
      <c r="L547" s="571">
        <v>800</v>
      </c>
      <c r="M547" s="572"/>
      <c r="N547" s="572"/>
      <c r="O547" s="573"/>
      <c r="P547" s="617"/>
      <c r="Q547" s="618"/>
      <c r="R547" s="618"/>
      <c r="S547" s="619"/>
      <c r="T547" s="617"/>
      <c r="U547" s="618"/>
      <c r="V547" s="618"/>
      <c r="W547" s="619"/>
    </row>
    <row r="548" spans="2:23" s="89" customFormat="1" ht="18" customHeight="1">
      <c r="B548" s="628"/>
      <c r="C548" s="629"/>
      <c r="D548" s="620" t="s">
        <v>1853</v>
      </c>
      <c r="E548" s="621"/>
      <c r="F548" s="621"/>
      <c r="G548" s="622"/>
      <c r="H548" s="633"/>
      <c r="I548" s="634"/>
      <c r="J548" s="634"/>
      <c r="K548" s="635"/>
      <c r="L548" s="584">
        <f>L547*60*1*(L545-L546)</f>
        <v>240000</v>
      </c>
      <c r="M548" s="585"/>
      <c r="N548" s="585"/>
      <c r="O548" s="586"/>
      <c r="P548" s="633"/>
      <c r="Q548" s="634"/>
      <c r="R548" s="634"/>
      <c r="S548" s="635"/>
      <c r="T548" s="633"/>
      <c r="U548" s="634"/>
      <c r="V548" s="634"/>
      <c r="W548" s="635"/>
    </row>
    <row r="549" spans="2:23" s="89" customFormat="1" ht="18" customHeight="1">
      <c r="B549" s="623"/>
      <c r="C549" s="625"/>
      <c r="D549" s="623"/>
      <c r="E549" s="624"/>
      <c r="F549" s="624"/>
      <c r="G549" s="625"/>
      <c r="H549" s="636"/>
      <c r="I549" s="637"/>
      <c r="J549" s="637"/>
      <c r="K549" s="638"/>
      <c r="L549" s="639"/>
      <c r="M549" s="640"/>
      <c r="N549" s="640"/>
      <c r="O549" s="641"/>
      <c r="P549" s="636"/>
      <c r="Q549" s="637"/>
      <c r="R549" s="637"/>
      <c r="S549" s="638"/>
      <c r="T549" s="636"/>
      <c r="U549" s="637"/>
      <c r="V549" s="637"/>
      <c r="W549" s="638"/>
    </row>
    <row r="572" spans="2:23" s="89" customFormat="1" ht="18" customHeight="1">
      <c r="B572" s="88" t="s">
        <v>1854</v>
      </c>
      <c r="C572" s="199"/>
      <c r="D572" s="199"/>
      <c r="E572" s="199"/>
      <c r="F572" s="199"/>
      <c r="G572" s="199"/>
      <c r="H572" s="90"/>
      <c r="I572" s="90"/>
      <c r="J572" s="90"/>
      <c r="K572" s="90"/>
      <c r="L572" s="189"/>
      <c r="M572" s="189"/>
      <c r="N572" s="189"/>
      <c r="O572" s="189"/>
      <c r="P572" s="90"/>
      <c r="Q572" s="90"/>
      <c r="R572" s="90"/>
      <c r="S572" s="90"/>
      <c r="T572" s="90"/>
      <c r="U572" s="90"/>
      <c r="V572" s="90"/>
      <c r="W572" s="90"/>
    </row>
    <row r="573" spans="2:23" s="89" customFormat="1" ht="18" customHeight="1">
      <c r="B573" s="199"/>
      <c r="C573" s="199"/>
      <c r="D573" s="199"/>
      <c r="E573" s="199"/>
      <c r="F573" s="199"/>
      <c r="G573" s="199"/>
      <c r="H573" s="90"/>
      <c r="I573" s="90"/>
      <c r="J573" s="90"/>
      <c r="K573" s="90"/>
      <c r="L573" s="189"/>
      <c r="M573" s="189"/>
      <c r="N573" s="189"/>
      <c r="O573" s="189"/>
      <c r="P573" s="90"/>
      <c r="Q573" s="90"/>
      <c r="R573" s="90"/>
      <c r="S573" s="90"/>
      <c r="T573" s="90"/>
      <c r="U573" s="90"/>
      <c r="V573" s="90"/>
      <c r="W573" s="90"/>
    </row>
    <row r="574" spans="2:23" s="89" customFormat="1" ht="18" customHeight="1">
      <c r="B574" s="604" t="s">
        <v>1855</v>
      </c>
      <c r="C574" s="604"/>
      <c r="D574" s="604"/>
      <c r="E574" s="604"/>
      <c r="F574" s="604"/>
      <c r="G574" s="604"/>
      <c r="H574" s="604"/>
      <c r="I574" s="604"/>
      <c r="J574" s="604"/>
      <c r="K574" s="604"/>
      <c r="L574" s="604"/>
      <c r="M574" s="604"/>
      <c r="N574" s="604"/>
      <c r="O574" s="604"/>
      <c r="P574" s="604"/>
      <c r="Q574" s="604"/>
      <c r="R574" s="604"/>
      <c r="S574" s="604"/>
      <c r="T574" s="604"/>
      <c r="U574" s="604"/>
      <c r="V574" s="604"/>
      <c r="W574" s="604"/>
    </row>
    <row r="575" spans="2:23">
      <c r="B575" s="605" t="s">
        <v>359</v>
      </c>
      <c r="C575" s="606"/>
      <c r="D575" s="606"/>
      <c r="E575" s="606"/>
      <c r="F575" s="606"/>
      <c r="G575" s="607"/>
      <c r="H575" s="605" t="s">
        <v>730</v>
      </c>
      <c r="I575" s="606"/>
      <c r="J575" s="606"/>
      <c r="K575" s="607"/>
      <c r="L575" s="605" t="s">
        <v>731</v>
      </c>
      <c r="M575" s="606"/>
      <c r="N575" s="606"/>
      <c r="O575" s="607"/>
      <c r="P575" s="605" t="s">
        <v>397</v>
      </c>
      <c r="Q575" s="606"/>
      <c r="R575" s="606"/>
      <c r="S575" s="607"/>
      <c r="T575" s="605" t="s">
        <v>393</v>
      </c>
      <c r="U575" s="606"/>
      <c r="V575" s="606"/>
      <c r="W575" s="607"/>
    </row>
    <row r="576" spans="2:23">
      <c r="B576" s="596" t="s">
        <v>931</v>
      </c>
      <c r="C576" s="597"/>
      <c r="D576" s="597"/>
      <c r="E576" s="597"/>
      <c r="F576" s="597"/>
      <c r="G576" s="598"/>
      <c r="H576" s="596"/>
      <c r="I576" s="597"/>
      <c r="J576" s="597"/>
      <c r="K576" s="597"/>
      <c r="L576" s="597"/>
      <c r="M576" s="597"/>
      <c r="N576" s="597"/>
      <c r="O576" s="597"/>
      <c r="P576" s="597"/>
      <c r="Q576" s="597"/>
      <c r="R576" s="597"/>
      <c r="S576" s="598"/>
      <c r="T576" s="596"/>
      <c r="U576" s="597"/>
      <c r="V576" s="597"/>
      <c r="W576" s="598"/>
    </row>
    <row r="577" spans="2:23" ht="16.5">
      <c r="B577" s="602" t="s">
        <v>1856</v>
      </c>
      <c r="C577" s="603"/>
      <c r="D577" s="596" t="s">
        <v>1857</v>
      </c>
      <c r="E577" s="597"/>
      <c r="F577" s="597"/>
      <c r="G577" s="598"/>
      <c r="H577" s="562"/>
      <c r="I577" s="563"/>
      <c r="J577" s="563"/>
      <c r="K577" s="564"/>
      <c r="L577" s="562"/>
      <c r="M577" s="563"/>
      <c r="N577" s="563"/>
      <c r="O577" s="564"/>
      <c r="P577" s="562"/>
      <c r="Q577" s="563"/>
      <c r="R577" s="563"/>
      <c r="S577" s="564"/>
      <c r="T577" s="193"/>
      <c r="U577" s="194"/>
      <c r="V577" s="194"/>
      <c r="W577" s="195"/>
    </row>
    <row r="578" spans="2:23">
      <c r="B578" s="581"/>
      <c r="C578" s="582"/>
      <c r="D578" s="596" t="s">
        <v>1858</v>
      </c>
      <c r="E578" s="597"/>
      <c r="F578" s="597"/>
      <c r="G578" s="598"/>
      <c r="H578" s="562"/>
      <c r="I578" s="563"/>
      <c r="J578" s="563"/>
      <c r="K578" s="564"/>
      <c r="L578" s="562"/>
      <c r="M578" s="563"/>
      <c r="N578" s="563"/>
      <c r="O578" s="564"/>
      <c r="P578" s="562"/>
      <c r="Q578" s="563"/>
      <c r="R578" s="563"/>
      <c r="S578" s="564"/>
      <c r="T578" s="193"/>
      <c r="U578" s="194"/>
      <c r="V578" s="194"/>
      <c r="W578" s="195"/>
    </row>
    <row r="579" spans="2:23" ht="15" customHeight="1">
      <c r="B579" s="558" t="s">
        <v>1262</v>
      </c>
      <c r="C579" s="559"/>
      <c r="D579" s="562" t="s">
        <v>1260</v>
      </c>
      <c r="E579" s="563"/>
      <c r="F579" s="563"/>
      <c r="G579" s="564"/>
      <c r="H579" s="562"/>
      <c r="I579" s="563"/>
      <c r="J579" s="563"/>
      <c r="K579" s="564"/>
      <c r="L579" s="565">
        <v>12</v>
      </c>
      <c r="M579" s="566"/>
      <c r="N579" s="566"/>
      <c r="O579" s="567"/>
      <c r="P579" s="562"/>
      <c r="Q579" s="563"/>
      <c r="R579" s="563"/>
      <c r="S579" s="564"/>
      <c r="T579" s="562"/>
      <c r="U579" s="563"/>
      <c r="V579" s="563"/>
      <c r="W579" s="564"/>
    </row>
    <row r="580" spans="2:23">
      <c r="B580" s="550"/>
      <c r="C580" s="551"/>
      <c r="D580" s="568" t="s">
        <v>995</v>
      </c>
      <c r="E580" s="569"/>
      <c r="F580" s="569"/>
      <c r="G580" s="570"/>
      <c r="H580" s="568"/>
      <c r="I580" s="569"/>
      <c r="J580" s="569"/>
      <c r="K580" s="570"/>
      <c r="L580" s="571">
        <v>7</v>
      </c>
      <c r="M580" s="572"/>
      <c r="N580" s="572"/>
      <c r="O580" s="573"/>
      <c r="P580" s="568"/>
      <c r="Q580" s="569"/>
      <c r="R580" s="569"/>
      <c r="S580" s="570"/>
      <c r="T580" s="568"/>
      <c r="U580" s="569"/>
      <c r="V580" s="569"/>
      <c r="W580" s="570"/>
    </row>
    <row r="581" spans="2:23">
      <c r="B581" s="550"/>
      <c r="C581" s="551"/>
      <c r="D581" s="568" t="s">
        <v>990</v>
      </c>
      <c r="E581" s="569"/>
      <c r="F581" s="569"/>
      <c r="G581" s="570"/>
      <c r="H581" s="568"/>
      <c r="I581" s="569"/>
      <c r="J581" s="569"/>
      <c r="K581" s="570"/>
      <c r="L581" s="571">
        <v>800</v>
      </c>
      <c r="M581" s="572"/>
      <c r="N581" s="572"/>
      <c r="O581" s="573"/>
      <c r="P581" s="568"/>
      <c r="Q581" s="569"/>
      <c r="R581" s="569"/>
      <c r="S581" s="570"/>
      <c r="T581" s="568"/>
      <c r="U581" s="569"/>
      <c r="V581" s="569"/>
      <c r="W581" s="570"/>
    </row>
    <row r="582" spans="2:23" ht="15" customHeight="1">
      <c r="B582" s="550"/>
      <c r="C582" s="551"/>
      <c r="D582" s="574" t="s">
        <v>1088</v>
      </c>
      <c r="E582" s="575"/>
      <c r="F582" s="575"/>
      <c r="G582" s="576"/>
      <c r="H582" s="578"/>
      <c r="I582" s="579"/>
      <c r="J582" s="579"/>
      <c r="K582" s="580"/>
      <c r="L582" s="584">
        <f>L581*60*1*(L579-L580)</f>
        <v>240000</v>
      </c>
      <c r="M582" s="585"/>
      <c r="N582" s="585"/>
      <c r="O582" s="586"/>
      <c r="P582" s="578"/>
      <c r="Q582" s="579"/>
      <c r="R582" s="579"/>
      <c r="S582" s="580"/>
      <c r="T582" s="578"/>
      <c r="U582" s="579"/>
      <c r="V582" s="579"/>
      <c r="W582" s="580"/>
    </row>
    <row r="583" spans="2:23">
      <c r="B583" s="560"/>
      <c r="C583" s="561"/>
      <c r="D583" s="560"/>
      <c r="E583" s="577"/>
      <c r="F583" s="577"/>
      <c r="G583" s="561"/>
      <c r="H583" s="581"/>
      <c r="I583" s="582"/>
      <c r="J583" s="582"/>
      <c r="K583" s="583"/>
      <c r="L583" s="587"/>
      <c r="M583" s="588"/>
      <c r="N583" s="588"/>
      <c r="O583" s="589"/>
      <c r="P583" s="581"/>
      <c r="Q583" s="582"/>
      <c r="R583" s="582"/>
      <c r="S583" s="583"/>
      <c r="T583" s="581"/>
      <c r="U583" s="582"/>
      <c r="V583" s="582"/>
      <c r="W583" s="583"/>
    </row>
    <row r="584" spans="2:23" ht="15" customHeight="1">
      <c r="B584" s="558" t="s">
        <v>1859</v>
      </c>
      <c r="C584" s="559"/>
      <c r="D584" s="562" t="s">
        <v>999</v>
      </c>
      <c r="E584" s="563"/>
      <c r="F584" s="563"/>
      <c r="G584" s="564"/>
      <c r="H584" s="562"/>
      <c r="I584" s="563"/>
      <c r="J584" s="563"/>
      <c r="K584" s="564"/>
      <c r="L584" s="565">
        <v>75</v>
      </c>
      <c r="M584" s="566"/>
      <c r="N584" s="566"/>
      <c r="O584" s="567"/>
      <c r="P584" s="562"/>
      <c r="Q584" s="563"/>
      <c r="R584" s="563"/>
      <c r="S584" s="564"/>
      <c r="T584" s="562"/>
      <c r="U584" s="563"/>
      <c r="V584" s="563"/>
      <c r="W584" s="564"/>
    </row>
    <row r="585" spans="2:23">
      <c r="B585" s="550"/>
      <c r="C585" s="551"/>
      <c r="D585" s="568" t="s">
        <v>995</v>
      </c>
      <c r="E585" s="569"/>
      <c r="F585" s="569"/>
      <c r="G585" s="570"/>
      <c r="H585" s="568"/>
      <c r="I585" s="569"/>
      <c r="J585" s="569"/>
      <c r="K585" s="570"/>
      <c r="L585" s="571">
        <v>110</v>
      </c>
      <c r="M585" s="572"/>
      <c r="N585" s="572"/>
      <c r="O585" s="573"/>
      <c r="P585" s="568"/>
      <c r="Q585" s="569"/>
      <c r="R585" s="569"/>
      <c r="S585" s="570"/>
      <c r="T585" s="568"/>
      <c r="U585" s="569"/>
      <c r="V585" s="569"/>
      <c r="W585" s="570"/>
    </row>
    <row r="586" spans="2:23">
      <c r="B586" s="550"/>
      <c r="C586" s="551"/>
      <c r="D586" s="568" t="s">
        <v>990</v>
      </c>
      <c r="E586" s="569"/>
      <c r="F586" s="569"/>
      <c r="G586" s="570"/>
      <c r="H586" s="568"/>
      <c r="I586" s="569"/>
      <c r="J586" s="569"/>
      <c r="K586" s="570"/>
      <c r="L586" s="571">
        <v>100</v>
      </c>
      <c r="M586" s="572"/>
      <c r="N586" s="572"/>
      <c r="O586" s="573"/>
      <c r="P586" s="568"/>
      <c r="Q586" s="569"/>
      <c r="R586" s="569"/>
      <c r="S586" s="570"/>
      <c r="T586" s="568"/>
      <c r="U586" s="569"/>
      <c r="V586" s="569"/>
      <c r="W586" s="570"/>
    </row>
    <row r="587" spans="2:23">
      <c r="B587" s="550"/>
      <c r="C587" s="551"/>
      <c r="D587" s="574" t="s">
        <v>1860</v>
      </c>
      <c r="E587" s="575"/>
      <c r="F587" s="575"/>
      <c r="G587" s="576"/>
      <c r="H587" s="578"/>
      <c r="I587" s="579"/>
      <c r="J587" s="579"/>
      <c r="K587" s="580"/>
      <c r="L587" s="584">
        <f>L586*60*1*(L585-L584)</f>
        <v>210000</v>
      </c>
      <c r="M587" s="585"/>
      <c r="N587" s="585"/>
      <c r="O587" s="586"/>
      <c r="P587" s="578"/>
      <c r="Q587" s="579"/>
      <c r="R587" s="579"/>
      <c r="S587" s="580"/>
      <c r="T587" s="578"/>
      <c r="U587" s="579"/>
      <c r="V587" s="579"/>
      <c r="W587" s="580"/>
    </row>
    <row r="588" spans="2:23">
      <c r="B588" s="550"/>
      <c r="C588" s="551"/>
      <c r="D588" s="611"/>
      <c r="E588" s="612"/>
      <c r="F588" s="612"/>
      <c r="G588" s="613"/>
      <c r="H588" s="590"/>
      <c r="I588" s="591"/>
      <c r="J588" s="591"/>
      <c r="K588" s="592"/>
      <c r="L588" s="614"/>
      <c r="M588" s="615"/>
      <c r="N588" s="615"/>
      <c r="O588" s="616"/>
      <c r="P588" s="590"/>
      <c r="Q588" s="591"/>
      <c r="R588" s="591"/>
      <c r="S588" s="592"/>
      <c r="T588" s="590"/>
      <c r="U588" s="591"/>
      <c r="V588" s="591"/>
      <c r="W588" s="592"/>
    </row>
    <row r="589" spans="2:23">
      <c r="B589" s="560"/>
      <c r="C589" s="561"/>
      <c r="D589" s="593" t="s">
        <v>1000</v>
      </c>
      <c r="E589" s="594"/>
      <c r="F589" s="594"/>
      <c r="G589" s="595"/>
      <c r="H589" s="593"/>
      <c r="I589" s="594"/>
      <c r="J589" s="594"/>
      <c r="K589" s="595"/>
      <c r="L589" s="593"/>
      <c r="M589" s="594"/>
      <c r="N589" s="594"/>
      <c r="O589" s="595"/>
      <c r="P589" s="593"/>
      <c r="Q589" s="594"/>
      <c r="R589" s="594"/>
      <c r="S589" s="595"/>
      <c r="T589" s="593"/>
      <c r="U589" s="594"/>
      <c r="V589" s="594"/>
      <c r="W589" s="595"/>
    </row>
    <row r="590" spans="2:23">
      <c r="B590" s="596" t="s">
        <v>737</v>
      </c>
      <c r="C590" s="597"/>
      <c r="D590" s="597"/>
      <c r="E590" s="597"/>
      <c r="F590" s="597"/>
      <c r="G590" s="598"/>
      <c r="H590" s="596"/>
      <c r="I590" s="597"/>
      <c r="J590" s="597"/>
      <c r="K590" s="598"/>
      <c r="L590" s="599">
        <f>L582/L587</f>
        <v>1.1428571428571428</v>
      </c>
      <c r="M590" s="600"/>
      <c r="N590" s="600"/>
      <c r="O590" s="601"/>
      <c r="P590" s="596"/>
      <c r="Q590" s="597"/>
      <c r="R590" s="597"/>
      <c r="S590" s="598"/>
      <c r="T590" s="596"/>
      <c r="U590" s="597"/>
      <c r="V590" s="597"/>
      <c r="W590" s="598"/>
    </row>
    <row r="591" spans="2:23">
      <c r="B591" s="558" t="s">
        <v>854</v>
      </c>
      <c r="C591" s="559"/>
      <c r="D591" s="562" t="s">
        <v>999</v>
      </c>
      <c r="E591" s="563"/>
      <c r="F591" s="563"/>
      <c r="G591" s="564"/>
      <c r="H591" s="562"/>
      <c r="I591" s="563"/>
      <c r="J591" s="563"/>
      <c r="K591" s="564"/>
      <c r="L591" s="565">
        <v>37</v>
      </c>
      <c r="M591" s="566"/>
      <c r="N591" s="566"/>
      <c r="O591" s="567"/>
      <c r="P591" s="562"/>
      <c r="Q591" s="563"/>
      <c r="R591" s="563"/>
      <c r="S591" s="564"/>
      <c r="T591" s="562"/>
      <c r="U591" s="563"/>
      <c r="V591" s="563"/>
      <c r="W591" s="564"/>
    </row>
    <row r="592" spans="2:23">
      <c r="B592" s="550"/>
      <c r="C592" s="551"/>
      <c r="D592" s="568" t="s">
        <v>995</v>
      </c>
      <c r="E592" s="569"/>
      <c r="F592" s="569"/>
      <c r="G592" s="570"/>
      <c r="H592" s="568"/>
      <c r="I592" s="569"/>
      <c r="J592" s="569"/>
      <c r="K592" s="570"/>
      <c r="L592" s="571">
        <v>32</v>
      </c>
      <c r="M592" s="572"/>
      <c r="N592" s="572"/>
      <c r="O592" s="573"/>
      <c r="P592" s="568"/>
      <c r="Q592" s="569"/>
      <c r="R592" s="569"/>
      <c r="S592" s="570"/>
      <c r="T592" s="568"/>
      <c r="U592" s="569"/>
      <c r="V592" s="569"/>
      <c r="W592" s="570"/>
    </row>
    <row r="593" spans="2:23">
      <c r="B593" s="550"/>
      <c r="C593" s="551"/>
      <c r="D593" s="568" t="s">
        <v>990</v>
      </c>
      <c r="E593" s="569"/>
      <c r="F593" s="569"/>
      <c r="G593" s="570"/>
      <c r="H593" s="568"/>
      <c r="I593" s="569"/>
      <c r="J593" s="569"/>
      <c r="K593" s="570"/>
      <c r="L593" s="571">
        <v>800</v>
      </c>
      <c r="M593" s="572"/>
      <c r="N593" s="572"/>
      <c r="O593" s="573"/>
      <c r="P593" s="568"/>
      <c r="Q593" s="569"/>
      <c r="R593" s="569"/>
      <c r="S593" s="570"/>
      <c r="T593" s="568"/>
      <c r="U593" s="569"/>
      <c r="V593" s="569"/>
      <c r="W593" s="570"/>
    </row>
    <row r="594" spans="2:23">
      <c r="B594" s="550"/>
      <c r="C594" s="551"/>
      <c r="D594" s="574" t="s">
        <v>1086</v>
      </c>
      <c r="E594" s="575"/>
      <c r="F594" s="575"/>
      <c r="G594" s="576"/>
      <c r="H594" s="578"/>
      <c r="I594" s="579"/>
      <c r="J594" s="579"/>
      <c r="K594" s="580"/>
      <c r="L594" s="584">
        <f>L593*60*1*(L591-L592)</f>
        <v>240000</v>
      </c>
      <c r="M594" s="585"/>
      <c r="N594" s="585"/>
      <c r="O594" s="586"/>
      <c r="P594" s="578"/>
      <c r="Q594" s="579"/>
      <c r="R594" s="579"/>
      <c r="S594" s="580"/>
      <c r="T594" s="578"/>
      <c r="U594" s="579"/>
      <c r="V594" s="579"/>
      <c r="W594" s="580"/>
    </row>
    <row r="595" spans="2:23">
      <c r="B595" s="560"/>
      <c r="C595" s="561"/>
      <c r="D595" s="560"/>
      <c r="E595" s="577"/>
      <c r="F595" s="577"/>
      <c r="G595" s="561"/>
      <c r="H595" s="581"/>
      <c r="I595" s="582"/>
      <c r="J595" s="582"/>
      <c r="K595" s="583"/>
      <c r="L595" s="587"/>
      <c r="M595" s="588"/>
      <c r="N595" s="588"/>
      <c r="O595" s="589"/>
      <c r="P595" s="581"/>
      <c r="Q595" s="582"/>
      <c r="R595" s="582"/>
      <c r="S595" s="583"/>
      <c r="T595" s="581"/>
      <c r="U595" s="582"/>
      <c r="V595" s="582"/>
      <c r="W595" s="583"/>
    </row>
    <row r="596" spans="2:23" s="89" customFormat="1" ht="18" customHeight="1">
      <c r="B596" s="199"/>
      <c r="C596" s="199"/>
      <c r="D596" s="199"/>
      <c r="E596" s="199"/>
      <c r="F596" s="199"/>
      <c r="G596" s="199"/>
      <c r="H596" s="90"/>
      <c r="I596" s="90"/>
      <c r="J596" s="90"/>
      <c r="K596" s="90"/>
      <c r="L596" s="189"/>
      <c r="M596" s="189"/>
      <c r="N596" s="189"/>
      <c r="O596" s="189"/>
      <c r="P596" s="90"/>
      <c r="Q596" s="90"/>
      <c r="R596" s="90"/>
      <c r="S596" s="90"/>
      <c r="T596" s="90"/>
      <c r="U596" s="90"/>
      <c r="V596" s="90"/>
      <c r="W596" s="90"/>
    </row>
    <row r="597" spans="2:23" s="89" customFormat="1" ht="18" customHeight="1">
      <c r="B597" s="199"/>
      <c r="C597" s="199"/>
      <c r="D597" s="199"/>
      <c r="E597" s="199"/>
      <c r="F597" s="199"/>
      <c r="G597" s="199"/>
      <c r="H597" s="90"/>
      <c r="I597" s="90"/>
      <c r="J597" s="90"/>
      <c r="K597" s="90"/>
      <c r="L597" s="189"/>
      <c r="M597" s="189"/>
      <c r="N597" s="189"/>
      <c r="O597" s="189"/>
      <c r="P597" s="90"/>
      <c r="Q597" s="90"/>
      <c r="R597" s="90"/>
      <c r="S597" s="90"/>
      <c r="T597" s="90"/>
      <c r="U597" s="90"/>
      <c r="V597" s="90"/>
      <c r="W597" s="90"/>
    </row>
    <row r="598" spans="2:23" s="89" customFormat="1" ht="18" customHeight="1">
      <c r="B598" s="199"/>
      <c r="C598" s="199"/>
      <c r="D598" s="199"/>
      <c r="E598" s="199"/>
      <c r="F598" s="199"/>
      <c r="G598" s="199"/>
      <c r="H598" s="90"/>
      <c r="I598" s="90"/>
      <c r="J598" s="90"/>
      <c r="K598" s="90"/>
      <c r="L598" s="189"/>
      <c r="M598" s="189"/>
      <c r="N598" s="189"/>
      <c r="O598" s="189"/>
      <c r="P598" s="90"/>
      <c r="Q598" s="90"/>
      <c r="R598" s="90"/>
      <c r="S598" s="90"/>
      <c r="T598" s="90"/>
      <c r="U598" s="90"/>
      <c r="V598" s="90"/>
      <c r="W598" s="90"/>
    </row>
    <row r="599" spans="2:23" s="89" customFormat="1" ht="18" customHeight="1">
      <c r="B599" s="199"/>
      <c r="C599" s="199"/>
      <c r="D599" s="199"/>
      <c r="E599" s="199"/>
      <c r="F599" s="199"/>
      <c r="G599" s="199"/>
      <c r="H599" s="90"/>
      <c r="I599" s="90"/>
      <c r="J599" s="90"/>
      <c r="K599" s="90"/>
      <c r="L599" s="189"/>
      <c r="M599" s="189"/>
      <c r="N599" s="189"/>
      <c r="O599" s="189"/>
      <c r="P599" s="90"/>
      <c r="Q599" s="90"/>
      <c r="R599" s="90"/>
      <c r="S599" s="90"/>
      <c r="T599" s="90"/>
      <c r="U599" s="90"/>
      <c r="V599" s="90"/>
      <c r="W599" s="90"/>
    </row>
    <row r="600" spans="2:23" s="89" customFormat="1" ht="18" customHeight="1">
      <c r="B600" s="199"/>
      <c r="C600" s="199"/>
      <c r="D600" s="199"/>
      <c r="E600" s="199"/>
      <c r="F600" s="199"/>
      <c r="G600" s="199"/>
      <c r="H600" s="90"/>
      <c r="I600" s="90"/>
      <c r="J600" s="90"/>
      <c r="K600" s="90"/>
      <c r="L600" s="189"/>
      <c r="M600" s="189"/>
      <c r="N600" s="189"/>
      <c r="O600" s="189"/>
      <c r="P600" s="90"/>
      <c r="Q600" s="90"/>
      <c r="R600" s="90"/>
      <c r="S600" s="90"/>
      <c r="T600" s="90"/>
      <c r="U600" s="90"/>
      <c r="V600" s="90"/>
      <c r="W600" s="90"/>
    </row>
    <row r="601" spans="2:23" s="89" customFormat="1" ht="18" customHeight="1">
      <c r="B601" s="199"/>
      <c r="C601" s="199"/>
      <c r="D601" s="199"/>
      <c r="E601" s="199"/>
      <c r="F601" s="199"/>
      <c r="G601" s="199"/>
      <c r="H601" s="90"/>
      <c r="I601" s="90"/>
      <c r="J601" s="90"/>
      <c r="K601" s="90"/>
      <c r="L601" s="189"/>
      <c r="M601" s="189"/>
      <c r="N601" s="189"/>
      <c r="O601" s="189"/>
      <c r="P601" s="90"/>
      <c r="Q601" s="90"/>
      <c r="R601" s="90"/>
      <c r="S601" s="90"/>
      <c r="T601" s="90"/>
      <c r="U601" s="90"/>
      <c r="V601" s="90"/>
      <c r="W601" s="90"/>
    </row>
    <row r="602" spans="2:23" s="89" customFormat="1" ht="18" customHeight="1">
      <c r="B602" s="199"/>
      <c r="C602" s="199"/>
      <c r="D602" s="199"/>
      <c r="E602" s="199"/>
      <c r="F602" s="199"/>
      <c r="G602" s="199"/>
      <c r="H602" s="90"/>
      <c r="I602" s="90"/>
      <c r="J602" s="90"/>
      <c r="K602" s="90"/>
      <c r="L602" s="189"/>
      <c r="M602" s="189"/>
      <c r="N602" s="189"/>
      <c r="O602" s="189"/>
      <c r="P602" s="90"/>
      <c r="Q602" s="90"/>
      <c r="R602" s="90"/>
      <c r="S602" s="90"/>
      <c r="T602" s="90"/>
      <c r="U602" s="90"/>
      <c r="V602" s="90"/>
      <c r="W602" s="90"/>
    </row>
    <row r="603" spans="2:23" s="89" customFormat="1" ht="18" customHeight="1">
      <c r="B603" s="199"/>
      <c r="C603" s="199"/>
      <c r="D603" s="199"/>
      <c r="E603" s="199"/>
      <c r="F603" s="199"/>
      <c r="G603" s="199"/>
      <c r="H603" s="90"/>
      <c r="I603" s="90"/>
      <c r="J603" s="90"/>
      <c r="K603" s="90"/>
      <c r="L603" s="189"/>
      <c r="M603" s="189"/>
      <c r="N603" s="189"/>
      <c r="O603" s="189"/>
      <c r="P603" s="90"/>
      <c r="Q603" s="90"/>
      <c r="R603" s="90"/>
      <c r="S603" s="90"/>
      <c r="T603" s="90"/>
      <c r="U603" s="90"/>
      <c r="V603" s="90"/>
      <c r="W603" s="90"/>
    </row>
    <row r="604" spans="2:23" s="89" customFormat="1" ht="18" customHeight="1">
      <c r="B604" s="199"/>
      <c r="C604" s="199"/>
      <c r="D604" s="199"/>
      <c r="E604" s="199"/>
      <c r="F604" s="199"/>
      <c r="G604" s="199"/>
      <c r="H604" s="90"/>
      <c r="I604" s="90"/>
      <c r="J604" s="90"/>
      <c r="K604" s="90"/>
      <c r="L604" s="189"/>
      <c r="M604" s="189"/>
      <c r="N604" s="189"/>
      <c r="O604" s="189"/>
      <c r="P604" s="90"/>
      <c r="Q604" s="90"/>
      <c r="R604" s="90"/>
      <c r="S604" s="90"/>
      <c r="T604" s="90"/>
      <c r="U604" s="90"/>
      <c r="V604" s="90"/>
      <c r="W604" s="90"/>
    </row>
    <row r="605" spans="2:23" s="89" customFormat="1" ht="18" customHeight="1">
      <c r="B605" s="199"/>
      <c r="C605" s="199"/>
      <c r="D605" s="199"/>
      <c r="E605" s="199"/>
      <c r="F605" s="199"/>
      <c r="G605" s="199"/>
      <c r="H605" s="90"/>
      <c r="I605" s="90"/>
      <c r="J605" s="90"/>
      <c r="K605" s="90"/>
      <c r="L605" s="189"/>
      <c r="M605" s="189"/>
      <c r="N605" s="189"/>
      <c r="O605" s="189"/>
      <c r="P605" s="90"/>
      <c r="Q605" s="90"/>
      <c r="R605" s="90"/>
      <c r="S605" s="90"/>
      <c r="T605" s="90"/>
      <c r="U605" s="90"/>
      <c r="V605" s="90"/>
      <c r="W605" s="90"/>
    </row>
    <row r="606" spans="2:23" s="89" customFormat="1" ht="18" customHeight="1">
      <c r="B606" s="199"/>
      <c r="C606" s="199"/>
      <c r="D606" s="199"/>
      <c r="E606" s="199"/>
      <c r="F606" s="199"/>
      <c r="G606" s="199"/>
      <c r="H606" s="90"/>
      <c r="I606" s="90"/>
      <c r="J606" s="90"/>
      <c r="K606" s="90"/>
      <c r="L606" s="189"/>
      <c r="M606" s="189"/>
      <c r="N606" s="189"/>
      <c r="O606" s="189"/>
      <c r="P606" s="90"/>
      <c r="Q606" s="90"/>
      <c r="R606" s="90"/>
      <c r="S606" s="90"/>
      <c r="T606" s="90"/>
      <c r="U606" s="90"/>
      <c r="V606" s="90"/>
      <c r="W606" s="90"/>
    </row>
    <row r="607" spans="2:23" s="89" customFormat="1" ht="18" customHeight="1">
      <c r="B607" s="199"/>
      <c r="C607" s="199"/>
      <c r="D607" s="199"/>
      <c r="E607" s="199"/>
      <c r="F607" s="199"/>
      <c r="G607" s="199"/>
      <c r="H607" s="90"/>
      <c r="I607" s="90"/>
      <c r="J607" s="90"/>
      <c r="K607" s="90"/>
      <c r="L607" s="189"/>
      <c r="M607" s="189"/>
      <c r="N607" s="189"/>
      <c r="O607" s="189"/>
      <c r="P607" s="90"/>
      <c r="Q607" s="90"/>
      <c r="R607" s="90"/>
      <c r="S607" s="90"/>
      <c r="T607" s="90"/>
      <c r="U607" s="90"/>
      <c r="V607" s="90"/>
      <c r="W607" s="90"/>
    </row>
    <row r="608" spans="2:23" s="89" customFormat="1" ht="18" customHeight="1">
      <c r="B608" s="199"/>
      <c r="C608" s="199"/>
      <c r="D608" s="199"/>
      <c r="E608" s="199"/>
      <c r="F608" s="199"/>
      <c r="G608" s="199"/>
      <c r="H608" s="90"/>
      <c r="I608" s="90"/>
      <c r="J608" s="90"/>
      <c r="K608" s="90"/>
      <c r="L608" s="189"/>
      <c r="M608" s="189"/>
      <c r="N608" s="189"/>
      <c r="O608" s="189"/>
      <c r="P608" s="90"/>
      <c r="Q608" s="90"/>
      <c r="R608" s="90"/>
      <c r="S608" s="90"/>
      <c r="T608" s="90"/>
      <c r="U608" s="90"/>
      <c r="V608" s="90"/>
      <c r="W608" s="90"/>
    </row>
    <row r="609" spans="2:23" s="89" customFormat="1" ht="18" customHeight="1">
      <c r="B609" s="199"/>
      <c r="C609" s="199"/>
      <c r="D609" s="199"/>
      <c r="E609" s="199"/>
      <c r="F609" s="199"/>
      <c r="G609" s="199"/>
      <c r="H609" s="90"/>
      <c r="I609" s="90"/>
      <c r="J609" s="90"/>
      <c r="K609" s="90"/>
      <c r="L609" s="189"/>
      <c r="M609" s="189"/>
      <c r="N609" s="189"/>
      <c r="O609" s="189"/>
      <c r="P609" s="90"/>
      <c r="Q609" s="90"/>
      <c r="R609" s="90"/>
      <c r="S609" s="90"/>
      <c r="T609" s="90"/>
      <c r="U609" s="90"/>
      <c r="V609" s="90"/>
      <c r="W609" s="90"/>
    </row>
    <row r="610" spans="2:23" s="89" customFormat="1" ht="18" customHeight="1">
      <c r="B610" s="199"/>
      <c r="C610" s="199"/>
      <c r="D610" s="199"/>
      <c r="E610" s="199"/>
      <c r="F610" s="199"/>
      <c r="G610" s="199"/>
      <c r="H610" s="90"/>
      <c r="I610" s="90"/>
      <c r="J610" s="90"/>
      <c r="K610" s="90"/>
      <c r="L610" s="189"/>
      <c r="M610" s="189"/>
      <c r="N610" s="189"/>
      <c r="O610" s="189"/>
      <c r="P610" s="90"/>
      <c r="Q610" s="90"/>
      <c r="R610" s="90"/>
      <c r="S610" s="90"/>
      <c r="T610" s="90"/>
      <c r="U610" s="90"/>
      <c r="V610" s="90"/>
      <c r="W610" s="90"/>
    </row>
    <row r="611" spans="2:23" s="89" customFormat="1" ht="18" customHeight="1">
      <c r="B611" s="199"/>
      <c r="C611" s="199"/>
      <c r="D611" s="199"/>
      <c r="E611" s="199"/>
      <c r="F611" s="199"/>
      <c r="G611" s="199"/>
      <c r="H611" s="90"/>
      <c r="I611" s="90"/>
      <c r="J611" s="90"/>
      <c r="K611" s="90"/>
      <c r="L611" s="189"/>
      <c r="M611" s="189"/>
      <c r="N611" s="189"/>
      <c r="O611" s="189"/>
      <c r="P611" s="90"/>
      <c r="Q611" s="90"/>
      <c r="R611" s="90"/>
      <c r="S611" s="90"/>
      <c r="T611" s="90"/>
      <c r="U611" s="90"/>
      <c r="V611" s="90"/>
      <c r="W611" s="90"/>
    </row>
    <row r="612" spans="2:23" s="89" customFormat="1" ht="18" customHeight="1">
      <c r="B612" s="199"/>
      <c r="C612" s="199"/>
      <c r="D612" s="199"/>
      <c r="E612" s="199"/>
      <c r="F612" s="199"/>
      <c r="G612" s="199"/>
      <c r="H612" s="90"/>
      <c r="I612" s="90"/>
      <c r="J612" s="90"/>
      <c r="K612" s="90"/>
      <c r="L612" s="189"/>
      <c r="M612" s="189"/>
      <c r="N612" s="189"/>
      <c r="O612" s="189"/>
      <c r="P612" s="90"/>
      <c r="Q612" s="90"/>
      <c r="R612" s="90"/>
      <c r="S612" s="90"/>
      <c r="T612" s="90"/>
      <c r="U612" s="90"/>
      <c r="V612" s="90"/>
      <c r="W612" s="90"/>
    </row>
    <row r="613" spans="2:23" s="89" customFormat="1" ht="18" customHeight="1">
      <c r="B613" s="199"/>
      <c r="C613" s="199"/>
      <c r="D613" s="199"/>
      <c r="E613" s="199"/>
      <c r="F613" s="199"/>
      <c r="G613" s="199"/>
      <c r="H613" s="90"/>
      <c r="I613" s="90"/>
      <c r="J613" s="90"/>
      <c r="K613" s="90"/>
      <c r="L613" s="189"/>
      <c r="M613" s="189"/>
      <c r="N613" s="189"/>
      <c r="O613" s="189"/>
      <c r="P613" s="90"/>
      <c r="Q613" s="90"/>
      <c r="R613" s="90"/>
      <c r="S613" s="90"/>
      <c r="T613" s="90"/>
      <c r="U613" s="90"/>
      <c r="V613" s="90"/>
      <c r="W613" s="90"/>
    </row>
    <row r="614" spans="2:23" s="89" customFormat="1" ht="18" customHeight="1">
      <c r="B614" s="199"/>
      <c r="C614" s="199"/>
      <c r="D614" s="199"/>
      <c r="E614" s="199"/>
      <c r="F614" s="199"/>
      <c r="G614" s="199"/>
      <c r="H614" s="90"/>
      <c r="I614" s="90"/>
      <c r="J614" s="90"/>
      <c r="K614" s="90"/>
      <c r="L614" s="189"/>
      <c r="M614" s="189"/>
      <c r="N614" s="189"/>
      <c r="O614" s="189"/>
      <c r="P614" s="90"/>
      <c r="Q614" s="90"/>
      <c r="R614" s="90"/>
      <c r="S614" s="90"/>
      <c r="T614" s="90"/>
      <c r="U614" s="90"/>
      <c r="V614" s="90"/>
      <c r="W614" s="90"/>
    </row>
    <row r="616" spans="2:23" s="89" customFormat="1" ht="18" customHeight="1">
      <c r="B616" s="88" t="s">
        <v>1861</v>
      </c>
      <c r="C616" s="199"/>
      <c r="D616" s="199"/>
      <c r="E616" s="199"/>
      <c r="F616" s="199"/>
      <c r="G616" s="199"/>
      <c r="H616" s="90"/>
      <c r="I616" s="90"/>
      <c r="J616" s="90"/>
      <c r="K616" s="90"/>
      <c r="L616" s="189"/>
      <c r="M616" s="189"/>
      <c r="N616" s="189"/>
      <c r="O616" s="189"/>
      <c r="P616" s="90"/>
      <c r="Q616" s="90"/>
      <c r="R616" s="90"/>
      <c r="S616" s="90"/>
      <c r="T616" s="90"/>
      <c r="U616" s="90"/>
      <c r="V616" s="90"/>
      <c r="W616" s="90"/>
    </row>
    <row r="617" spans="2:23" s="89" customFormat="1" ht="18" customHeight="1">
      <c r="B617" s="199"/>
      <c r="C617" s="199"/>
      <c r="D617" s="199"/>
      <c r="E617" s="199"/>
      <c r="F617" s="199"/>
      <c r="G617" s="199"/>
      <c r="H617" s="90"/>
      <c r="I617" s="90"/>
      <c r="J617" s="90"/>
      <c r="K617" s="90"/>
      <c r="L617" s="189"/>
      <c r="M617" s="189"/>
      <c r="N617" s="189"/>
      <c r="O617" s="189"/>
      <c r="P617" s="90"/>
      <c r="Q617" s="90"/>
      <c r="R617" s="90"/>
      <c r="S617" s="90"/>
      <c r="T617" s="90"/>
      <c r="U617" s="90"/>
      <c r="V617" s="90"/>
      <c r="W617" s="90"/>
    </row>
    <row r="618" spans="2:23" s="89" customFormat="1" ht="18" customHeight="1">
      <c r="B618" s="604" t="s">
        <v>1855</v>
      </c>
      <c r="C618" s="604"/>
      <c r="D618" s="604"/>
      <c r="E618" s="604"/>
      <c r="F618" s="604"/>
      <c r="G618" s="604"/>
      <c r="H618" s="604"/>
      <c r="I618" s="604"/>
      <c r="J618" s="604"/>
      <c r="K618" s="604"/>
      <c r="L618" s="604"/>
      <c r="M618" s="604"/>
      <c r="N618" s="604"/>
      <c r="O618" s="604"/>
      <c r="P618" s="604"/>
      <c r="Q618" s="604"/>
      <c r="R618" s="604"/>
      <c r="S618" s="604"/>
      <c r="T618" s="604"/>
      <c r="U618" s="604"/>
      <c r="V618" s="604"/>
      <c r="W618" s="604"/>
    </row>
    <row r="619" spans="2:23">
      <c r="B619" s="605" t="s">
        <v>359</v>
      </c>
      <c r="C619" s="606"/>
      <c r="D619" s="606"/>
      <c r="E619" s="606"/>
      <c r="F619" s="606"/>
      <c r="G619" s="607"/>
      <c r="H619" s="605" t="s">
        <v>730</v>
      </c>
      <c r="I619" s="606"/>
      <c r="J619" s="606"/>
      <c r="K619" s="607"/>
      <c r="L619" s="605" t="s">
        <v>731</v>
      </c>
      <c r="M619" s="606"/>
      <c r="N619" s="606"/>
      <c r="O619" s="607"/>
      <c r="P619" s="605" t="s">
        <v>397</v>
      </c>
      <c r="Q619" s="606"/>
      <c r="R619" s="606"/>
      <c r="S619" s="607"/>
      <c r="T619" s="605" t="s">
        <v>393</v>
      </c>
      <c r="U619" s="606"/>
      <c r="V619" s="606"/>
      <c r="W619" s="607"/>
    </row>
    <row r="620" spans="2:23">
      <c r="B620" s="596" t="s">
        <v>931</v>
      </c>
      <c r="C620" s="597"/>
      <c r="D620" s="597"/>
      <c r="E620" s="597"/>
      <c r="F620" s="597"/>
      <c r="G620" s="598"/>
      <c r="H620" s="596"/>
      <c r="I620" s="597"/>
      <c r="J620" s="597"/>
      <c r="K620" s="597"/>
      <c r="L620" s="597"/>
      <c r="M620" s="597"/>
      <c r="N620" s="597"/>
      <c r="O620" s="597"/>
      <c r="P620" s="597"/>
      <c r="Q620" s="597"/>
      <c r="R620" s="597"/>
      <c r="S620" s="598"/>
      <c r="T620" s="596"/>
      <c r="U620" s="597"/>
      <c r="V620" s="597"/>
      <c r="W620" s="598"/>
    </row>
    <row r="621" spans="2:23" ht="16.5">
      <c r="B621" s="602" t="s">
        <v>1856</v>
      </c>
      <c r="C621" s="603"/>
      <c r="D621" s="596" t="s">
        <v>1857</v>
      </c>
      <c r="E621" s="597"/>
      <c r="F621" s="597"/>
      <c r="G621" s="598"/>
      <c r="H621" s="562"/>
      <c r="I621" s="563"/>
      <c r="J621" s="563"/>
      <c r="K621" s="564"/>
      <c r="L621" s="562"/>
      <c r="M621" s="563"/>
      <c r="N621" s="563"/>
      <c r="O621" s="564"/>
      <c r="P621" s="562"/>
      <c r="Q621" s="563"/>
      <c r="R621" s="563"/>
      <c r="S621" s="564"/>
      <c r="T621" s="193"/>
      <c r="U621" s="194"/>
      <c r="V621" s="194"/>
      <c r="W621" s="195"/>
    </row>
    <row r="622" spans="2:23">
      <c r="B622" s="581"/>
      <c r="C622" s="582"/>
      <c r="D622" s="596" t="s">
        <v>1858</v>
      </c>
      <c r="E622" s="597"/>
      <c r="F622" s="597"/>
      <c r="G622" s="598"/>
      <c r="H622" s="562"/>
      <c r="I622" s="563"/>
      <c r="J622" s="563"/>
      <c r="K622" s="564"/>
      <c r="L622" s="562"/>
      <c r="M622" s="563"/>
      <c r="N622" s="563"/>
      <c r="O622" s="564"/>
      <c r="P622" s="562"/>
      <c r="Q622" s="563"/>
      <c r="R622" s="563"/>
      <c r="S622" s="564"/>
      <c r="T622" s="193"/>
      <c r="U622" s="194"/>
      <c r="V622" s="194"/>
      <c r="W622" s="195"/>
    </row>
    <row r="623" spans="2:23" ht="15" customHeight="1">
      <c r="B623" s="558" t="s">
        <v>1862</v>
      </c>
      <c r="C623" s="559"/>
      <c r="D623" s="562" t="s">
        <v>1863</v>
      </c>
      <c r="E623" s="563"/>
      <c r="F623" s="563"/>
      <c r="G623" s="564"/>
      <c r="H623" s="562"/>
      <c r="I623" s="563"/>
      <c r="J623" s="563"/>
      <c r="K623" s="564"/>
      <c r="L623" s="565">
        <v>12</v>
      </c>
      <c r="M623" s="566"/>
      <c r="N623" s="566"/>
      <c r="O623" s="567"/>
      <c r="P623" s="562"/>
      <c r="Q623" s="563"/>
      <c r="R623" s="563"/>
      <c r="S623" s="564"/>
      <c r="T623" s="562"/>
      <c r="U623" s="563"/>
      <c r="V623" s="563"/>
      <c r="W623" s="564"/>
    </row>
    <row r="624" spans="2:23">
      <c r="B624" s="550"/>
      <c r="C624" s="551"/>
      <c r="D624" s="568" t="s">
        <v>995</v>
      </c>
      <c r="E624" s="569"/>
      <c r="F624" s="569"/>
      <c r="G624" s="570"/>
      <c r="H624" s="568"/>
      <c r="I624" s="569"/>
      <c r="J624" s="569"/>
      <c r="K624" s="570"/>
      <c r="L624" s="571">
        <v>7</v>
      </c>
      <c r="M624" s="572"/>
      <c r="N624" s="572"/>
      <c r="O624" s="573"/>
      <c r="P624" s="568"/>
      <c r="Q624" s="569"/>
      <c r="R624" s="569"/>
      <c r="S624" s="570"/>
      <c r="T624" s="568"/>
      <c r="U624" s="569"/>
      <c r="V624" s="569"/>
      <c r="W624" s="570"/>
    </row>
    <row r="625" spans="2:23">
      <c r="B625" s="550"/>
      <c r="C625" s="551"/>
      <c r="D625" s="568" t="s">
        <v>990</v>
      </c>
      <c r="E625" s="569"/>
      <c r="F625" s="569"/>
      <c r="G625" s="570"/>
      <c r="H625" s="568"/>
      <c r="I625" s="569"/>
      <c r="J625" s="569"/>
      <c r="K625" s="570"/>
      <c r="L625" s="571">
        <v>800</v>
      </c>
      <c r="M625" s="572"/>
      <c r="N625" s="572"/>
      <c r="O625" s="573"/>
      <c r="P625" s="568"/>
      <c r="Q625" s="569"/>
      <c r="R625" s="569"/>
      <c r="S625" s="570"/>
      <c r="T625" s="568"/>
      <c r="U625" s="569"/>
      <c r="V625" s="569"/>
      <c r="W625" s="570"/>
    </row>
    <row r="626" spans="2:23" ht="15" customHeight="1">
      <c r="B626" s="550"/>
      <c r="C626" s="551"/>
      <c r="D626" s="574" t="s">
        <v>1088</v>
      </c>
      <c r="E626" s="575"/>
      <c r="F626" s="575"/>
      <c r="G626" s="576"/>
      <c r="H626" s="578"/>
      <c r="I626" s="579"/>
      <c r="J626" s="579"/>
      <c r="K626" s="580"/>
      <c r="L626" s="584">
        <f>L625*60*1*(L623-L624)</f>
        <v>240000</v>
      </c>
      <c r="M626" s="585"/>
      <c r="N626" s="585"/>
      <c r="O626" s="586"/>
      <c r="P626" s="578"/>
      <c r="Q626" s="579"/>
      <c r="R626" s="579"/>
      <c r="S626" s="580"/>
      <c r="T626" s="578"/>
      <c r="U626" s="579"/>
      <c r="V626" s="579"/>
      <c r="W626" s="580"/>
    </row>
    <row r="627" spans="2:23">
      <c r="B627" s="560"/>
      <c r="C627" s="561"/>
      <c r="D627" s="560"/>
      <c r="E627" s="577"/>
      <c r="F627" s="577"/>
      <c r="G627" s="561"/>
      <c r="H627" s="581"/>
      <c r="I627" s="582"/>
      <c r="J627" s="582"/>
      <c r="K627" s="583"/>
      <c r="L627" s="587"/>
      <c r="M627" s="588"/>
      <c r="N627" s="588"/>
      <c r="O627" s="589"/>
      <c r="P627" s="581"/>
      <c r="Q627" s="582"/>
      <c r="R627" s="582"/>
      <c r="S627" s="583"/>
      <c r="T627" s="581"/>
      <c r="U627" s="582"/>
      <c r="V627" s="582"/>
      <c r="W627" s="583"/>
    </row>
    <row r="628" spans="2:23" ht="15" customHeight="1">
      <c r="B628" s="558" t="s">
        <v>1864</v>
      </c>
      <c r="C628" s="559"/>
      <c r="D628" s="562" t="s">
        <v>1865</v>
      </c>
      <c r="E628" s="563"/>
      <c r="F628" s="563"/>
      <c r="G628" s="564"/>
      <c r="H628" s="562"/>
      <c r="I628" s="563"/>
      <c r="J628" s="563"/>
      <c r="K628" s="564"/>
      <c r="L628" s="565">
        <v>130</v>
      </c>
      <c r="M628" s="566"/>
      <c r="N628" s="566"/>
      <c r="O628" s="567"/>
      <c r="P628" s="562"/>
      <c r="Q628" s="563"/>
      <c r="R628" s="563"/>
      <c r="S628" s="564"/>
      <c r="T628" s="562"/>
      <c r="U628" s="563"/>
      <c r="V628" s="563"/>
      <c r="W628" s="564"/>
    </row>
    <row r="629" spans="2:23">
      <c r="B629" s="550"/>
      <c r="C629" s="551"/>
      <c r="D629" s="608" t="s">
        <v>1866</v>
      </c>
      <c r="E629" s="609"/>
      <c r="F629" s="609"/>
      <c r="G629" s="610"/>
      <c r="H629" s="568"/>
      <c r="I629" s="569"/>
      <c r="J629" s="569"/>
      <c r="K629" s="570"/>
      <c r="L629" s="571">
        <v>518</v>
      </c>
      <c r="M629" s="572"/>
      <c r="N629" s="572"/>
      <c r="O629" s="573"/>
      <c r="P629" s="568"/>
      <c r="Q629" s="569"/>
      <c r="R629" s="569"/>
      <c r="S629" s="570"/>
      <c r="T629" s="568"/>
      <c r="U629" s="569"/>
      <c r="V629" s="569"/>
      <c r="W629" s="570"/>
    </row>
    <row r="630" spans="2:23">
      <c r="B630" s="550"/>
      <c r="C630" s="551"/>
      <c r="D630" s="608" t="s">
        <v>1867</v>
      </c>
      <c r="E630" s="609"/>
      <c r="F630" s="609"/>
      <c r="G630" s="610"/>
      <c r="H630" s="568"/>
      <c r="I630" s="569"/>
      <c r="J630" s="569"/>
      <c r="K630" s="570"/>
      <c r="L630" s="571">
        <v>400</v>
      </c>
      <c r="M630" s="572"/>
      <c r="N630" s="572"/>
      <c r="O630" s="573"/>
      <c r="P630" s="568"/>
      <c r="Q630" s="569"/>
      <c r="R630" s="569"/>
      <c r="S630" s="570"/>
      <c r="T630" s="568"/>
      <c r="U630" s="569"/>
      <c r="V630" s="569"/>
      <c r="W630" s="570"/>
    </row>
    <row r="631" spans="2:23">
      <c r="B631" s="550"/>
      <c r="C631" s="551"/>
      <c r="D631" s="574" t="s">
        <v>1868</v>
      </c>
      <c r="E631" s="575"/>
      <c r="F631" s="575"/>
      <c r="G631" s="576"/>
      <c r="H631" s="578"/>
      <c r="I631" s="579"/>
      <c r="J631" s="579"/>
      <c r="K631" s="580"/>
      <c r="L631" s="584">
        <f>L629*L630</f>
        <v>207200</v>
      </c>
      <c r="M631" s="585"/>
      <c r="N631" s="585"/>
      <c r="O631" s="586"/>
      <c r="P631" s="578"/>
      <c r="Q631" s="579"/>
      <c r="R631" s="579"/>
      <c r="S631" s="580"/>
      <c r="T631" s="578"/>
      <c r="U631" s="579"/>
      <c r="V631" s="579"/>
      <c r="W631" s="580"/>
    </row>
    <row r="632" spans="2:23">
      <c r="B632" s="550"/>
      <c r="C632" s="551"/>
      <c r="D632" s="611"/>
      <c r="E632" s="612"/>
      <c r="F632" s="612"/>
      <c r="G632" s="613"/>
      <c r="H632" s="590"/>
      <c r="I632" s="591"/>
      <c r="J632" s="591"/>
      <c r="K632" s="592"/>
      <c r="L632" s="614"/>
      <c r="M632" s="615"/>
      <c r="N632" s="615"/>
      <c r="O632" s="616"/>
      <c r="P632" s="590"/>
      <c r="Q632" s="591"/>
      <c r="R632" s="591"/>
      <c r="S632" s="592"/>
      <c r="T632" s="590"/>
      <c r="U632" s="591"/>
      <c r="V632" s="591"/>
      <c r="W632" s="592"/>
    </row>
    <row r="633" spans="2:23">
      <c r="B633" s="560"/>
      <c r="C633" s="561"/>
      <c r="D633" s="593" t="s">
        <v>1000</v>
      </c>
      <c r="E633" s="594"/>
      <c r="F633" s="594"/>
      <c r="G633" s="595"/>
      <c r="H633" s="593"/>
      <c r="I633" s="594"/>
      <c r="J633" s="594"/>
      <c r="K633" s="595"/>
      <c r="L633" s="593"/>
      <c r="M633" s="594"/>
      <c r="N633" s="594"/>
      <c r="O633" s="595"/>
      <c r="P633" s="593"/>
      <c r="Q633" s="594"/>
      <c r="R633" s="594"/>
      <c r="S633" s="595"/>
      <c r="T633" s="593"/>
      <c r="U633" s="594"/>
      <c r="V633" s="594"/>
      <c r="W633" s="595"/>
    </row>
    <row r="634" spans="2:23">
      <c r="B634" s="596" t="s">
        <v>737</v>
      </c>
      <c r="C634" s="597"/>
      <c r="D634" s="597"/>
      <c r="E634" s="597"/>
      <c r="F634" s="597"/>
      <c r="G634" s="598"/>
      <c r="H634" s="596"/>
      <c r="I634" s="597"/>
      <c r="J634" s="597"/>
      <c r="K634" s="598"/>
      <c r="L634" s="599">
        <f>L626/L631</f>
        <v>1.1583011583011582</v>
      </c>
      <c r="M634" s="600"/>
      <c r="N634" s="600"/>
      <c r="O634" s="601"/>
      <c r="P634" s="596"/>
      <c r="Q634" s="597"/>
      <c r="R634" s="597"/>
      <c r="S634" s="598"/>
      <c r="T634" s="596"/>
      <c r="U634" s="597"/>
      <c r="V634" s="597"/>
      <c r="W634" s="598"/>
    </row>
    <row r="635" spans="2:23">
      <c r="B635" s="558" t="s">
        <v>854</v>
      </c>
      <c r="C635" s="559"/>
      <c r="D635" s="562" t="s">
        <v>999</v>
      </c>
      <c r="E635" s="563"/>
      <c r="F635" s="563"/>
      <c r="G635" s="564"/>
      <c r="H635" s="562"/>
      <c r="I635" s="563"/>
      <c r="J635" s="563"/>
      <c r="K635" s="564"/>
      <c r="L635" s="565">
        <v>37</v>
      </c>
      <c r="M635" s="566"/>
      <c r="N635" s="566"/>
      <c r="O635" s="567"/>
      <c r="P635" s="562"/>
      <c r="Q635" s="563"/>
      <c r="R635" s="563"/>
      <c r="S635" s="564"/>
      <c r="T635" s="562"/>
      <c r="U635" s="563"/>
      <c r="V635" s="563"/>
      <c r="W635" s="564"/>
    </row>
    <row r="636" spans="2:23">
      <c r="B636" s="550"/>
      <c r="C636" s="551"/>
      <c r="D636" s="568" t="s">
        <v>995</v>
      </c>
      <c r="E636" s="569"/>
      <c r="F636" s="569"/>
      <c r="G636" s="570"/>
      <c r="H636" s="568"/>
      <c r="I636" s="569"/>
      <c r="J636" s="569"/>
      <c r="K636" s="570"/>
      <c r="L636" s="571">
        <v>32</v>
      </c>
      <c r="M636" s="572"/>
      <c r="N636" s="572"/>
      <c r="O636" s="573"/>
      <c r="P636" s="568"/>
      <c r="Q636" s="569"/>
      <c r="R636" s="569"/>
      <c r="S636" s="570"/>
      <c r="T636" s="568"/>
      <c r="U636" s="569"/>
      <c r="V636" s="569"/>
      <c r="W636" s="570"/>
    </row>
    <row r="637" spans="2:23">
      <c r="B637" s="550"/>
      <c r="C637" s="551"/>
      <c r="D637" s="568" t="s">
        <v>990</v>
      </c>
      <c r="E637" s="569"/>
      <c r="F637" s="569"/>
      <c r="G637" s="570"/>
      <c r="H637" s="568"/>
      <c r="I637" s="569"/>
      <c r="J637" s="569"/>
      <c r="K637" s="570"/>
      <c r="L637" s="571">
        <v>800</v>
      </c>
      <c r="M637" s="572"/>
      <c r="N637" s="572"/>
      <c r="O637" s="573"/>
      <c r="P637" s="568"/>
      <c r="Q637" s="569"/>
      <c r="R637" s="569"/>
      <c r="S637" s="570"/>
      <c r="T637" s="568"/>
      <c r="U637" s="569"/>
      <c r="V637" s="569"/>
      <c r="W637" s="570"/>
    </row>
    <row r="638" spans="2:23">
      <c r="B638" s="550"/>
      <c r="C638" s="551"/>
      <c r="D638" s="574" t="s">
        <v>1086</v>
      </c>
      <c r="E638" s="575"/>
      <c r="F638" s="575"/>
      <c r="G638" s="576"/>
      <c r="H638" s="578"/>
      <c r="I638" s="579"/>
      <c r="J638" s="579"/>
      <c r="K638" s="580"/>
      <c r="L638" s="584">
        <f>L637*60*1*(L635-L636)</f>
        <v>240000</v>
      </c>
      <c r="M638" s="585"/>
      <c r="N638" s="585"/>
      <c r="O638" s="586"/>
      <c r="P638" s="578"/>
      <c r="Q638" s="579"/>
      <c r="R638" s="579"/>
      <c r="S638" s="580"/>
      <c r="T638" s="578"/>
      <c r="U638" s="579"/>
      <c r="V638" s="579"/>
      <c r="W638" s="580"/>
    </row>
    <row r="639" spans="2:23">
      <c r="B639" s="560"/>
      <c r="C639" s="561"/>
      <c r="D639" s="560"/>
      <c r="E639" s="577"/>
      <c r="F639" s="577"/>
      <c r="G639" s="561"/>
      <c r="H639" s="581"/>
      <c r="I639" s="582"/>
      <c r="J639" s="582"/>
      <c r="K639" s="583"/>
      <c r="L639" s="587"/>
      <c r="M639" s="588"/>
      <c r="N639" s="588"/>
      <c r="O639" s="589"/>
      <c r="P639" s="581"/>
      <c r="Q639" s="582"/>
      <c r="R639" s="582"/>
      <c r="S639" s="583"/>
      <c r="T639" s="581"/>
      <c r="U639" s="582"/>
      <c r="V639" s="582"/>
      <c r="W639" s="583"/>
    </row>
    <row r="640" spans="2:23" s="89" customFormat="1" ht="18" customHeight="1">
      <c r="B640" s="199"/>
      <c r="C640" s="199"/>
      <c r="D640" s="199"/>
      <c r="E640" s="199"/>
      <c r="F640" s="199"/>
      <c r="G640" s="199"/>
      <c r="H640" s="90"/>
      <c r="I640" s="90"/>
      <c r="J640" s="90"/>
      <c r="K640" s="90"/>
      <c r="L640" s="189"/>
      <c r="M640" s="189"/>
      <c r="N640" s="189"/>
      <c r="O640" s="189"/>
      <c r="P640" s="90"/>
      <c r="Q640" s="90"/>
      <c r="R640" s="90"/>
      <c r="S640" s="90"/>
      <c r="T640" s="90"/>
      <c r="U640" s="90"/>
      <c r="V640" s="90"/>
      <c r="W640" s="90"/>
    </row>
    <row r="641" spans="2:23" s="89" customFormat="1" ht="18" customHeight="1">
      <c r="B641" s="199"/>
      <c r="C641" s="199"/>
      <c r="D641" s="199"/>
      <c r="E641" s="199"/>
      <c r="F641" s="199"/>
      <c r="G641" s="199"/>
      <c r="H641" s="90"/>
      <c r="I641" s="90"/>
      <c r="J641" s="90"/>
      <c r="K641" s="90"/>
      <c r="L641" s="189"/>
      <c r="M641" s="189"/>
      <c r="N641" s="189"/>
      <c r="O641" s="189"/>
      <c r="P641" s="90"/>
      <c r="Q641" s="90"/>
      <c r="R641" s="90"/>
      <c r="S641" s="90"/>
      <c r="T641" s="90"/>
      <c r="U641" s="90"/>
      <c r="V641" s="90"/>
      <c r="W641" s="90"/>
    </row>
    <row r="642" spans="2:23" s="89" customFormat="1" ht="18" customHeight="1">
      <c r="B642" s="199"/>
      <c r="C642" s="199"/>
      <c r="D642" s="199"/>
      <c r="E642" s="199"/>
      <c r="F642" s="199"/>
      <c r="G642" s="199"/>
      <c r="H642" s="90"/>
      <c r="I642" s="90"/>
      <c r="J642" s="90"/>
      <c r="K642" s="90"/>
      <c r="L642" s="189"/>
      <c r="M642" s="189"/>
      <c r="N642" s="189"/>
      <c r="O642" s="189"/>
      <c r="P642" s="90"/>
      <c r="Q642" s="90"/>
      <c r="R642" s="90"/>
      <c r="S642" s="90"/>
      <c r="T642" s="90"/>
      <c r="U642" s="90"/>
      <c r="V642" s="90"/>
      <c r="W642" s="90"/>
    </row>
    <row r="643" spans="2:23" s="89" customFormat="1" ht="18" customHeight="1">
      <c r="B643" s="199"/>
      <c r="C643" s="199"/>
      <c r="D643" s="199"/>
      <c r="E643" s="199"/>
      <c r="F643" s="199"/>
      <c r="G643" s="199"/>
      <c r="H643" s="90"/>
      <c r="I643" s="90"/>
      <c r="J643" s="90"/>
      <c r="K643" s="90"/>
      <c r="L643" s="189"/>
      <c r="M643" s="189"/>
      <c r="N643" s="189"/>
      <c r="O643" s="189"/>
      <c r="P643" s="90"/>
      <c r="Q643" s="90"/>
      <c r="R643" s="90"/>
      <c r="S643" s="90"/>
      <c r="T643" s="90"/>
      <c r="U643" s="90"/>
      <c r="V643" s="90"/>
      <c r="W643" s="90"/>
    </row>
    <row r="644" spans="2:23" s="89" customFormat="1" ht="18" customHeight="1">
      <c r="B644" s="199"/>
      <c r="C644" s="199"/>
      <c r="D644" s="199"/>
      <c r="E644" s="199"/>
      <c r="F644" s="199"/>
      <c r="G644" s="199"/>
      <c r="H644" s="90"/>
      <c r="I644" s="90"/>
      <c r="J644" s="90"/>
      <c r="K644" s="90"/>
      <c r="L644" s="189"/>
      <c r="M644" s="189"/>
      <c r="N644" s="189"/>
      <c r="O644" s="189"/>
      <c r="P644" s="90"/>
      <c r="Q644" s="90"/>
      <c r="R644" s="90"/>
      <c r="S644" s="90"/>
      <c r="T644" s="90"/>
      <c r="U644" s="90"/>
      <c r="V644" s="90"/>
      <c r="W644" s="90"/>
    </row>
    <row r="645" spans="2:23" s="89" customFormat="1" ht="18" customHeight="1">
      <c r="B645" s="199"/>
      <c r="C645" s="199"/>
      <c r="D645" s="199"/>
      <c r="E645" s="199"/>
      <c r="F645" s="199"/>
      <c r="G645" s="199"/>
      <c r="H645" s="90"/>
      <c r="I645" s="90"/>
      <c r="J645" s="90"/>
      <c r="K645" s="90"/>
      <c r="L645" s="189"/>
      <c r="M645" s="189"/>
      <c r="N645" s="189"/>
      <c r="O645" s="189"/>
      <c r="P645" s="90"/>
      <c r="Q645" s="90"/>
      <c r="R645" s="90"/>
      <c r="S645" s="90"/>
      <c r="T645" s="90"/>
      <c r="U645" s="90"/>
      <c r="V645" s="90"/>
      <c r="W645" s="90"/>
    </row>
    <row r="646" spans="2:23" s="89" customFormat="1" ht="18" customHeight="1">
      <c r="B646" s="199"/>
      <c r="C646" s="199"/>
      <c r="D646" s="199"/>
      <c r="E646" s="199"/>
      <c r="F646" s="199"/>
      <c r="G646" s="199"/>
      <c r="H646" s="90"/>
      <c r="I646" s="90"/>
      <c r="J646" s="90"/>
      <c r="K646" s="90"/>
      <c r="L646" s="189"/>
      <c r="M646" s="189"/>
      <c r="N646" s="189"/>
      <c r="O646" s="189"/>
      <c r="P646" s="90"/>
      <c r="Q646" s="90"/>
      <c r="R646" s="90"/>
      <c r="S646" s="90"/>
      <c r="T646" s="90"/>
      <c r="U646" s="90"/>
      <c r="V646" s="90"/>
      <c r="W646" s="90"/>
    </row>
    <row r="647" spans="2:23" s="89" customFormat="1" ht="18" customHeight="1">
      <c r="B647" s="199"/>
      <c r="C647" s="199"/>
      <c r="D647" s="199"/>
      <c r="E647" s="199"/>
      <c r="F647" s="199"/>
      <c r="G647" s="199"/>
      <c r="H647" s="90"/>
      <c r="I647" s="90"/>
      <c r="J647" s="90"/>
      <c r="K647" s="90"/>
      <c r="L647" s="189"/>
      <c r="M647" s="189"/>
      <c r="N647" s="189"/>
      <c r="O647" s="189"/>
      <c r="P647" s="90"/>
      <c r="Q647" s="90"/>
      <c r="R647" s="90"/>
      <c r="S647" s="90"/>
      <c r="T647" s="90"/>
      <c r="U647" s="90"/>
      <c r="V647" s="90"/>
      <c r="W647" s="90"/>
    </row>
    <row r="648" spans="2:23" s="89" customFormat="1" ht="18" customHeight="1">
      <c r="B648" s="199"/>
      <c r="C648" s="199"/>
      <c r="D648" s="199"/>
      <c r="E648" s="199"/>
      <c r="F648" s="199"/>
      <c r="G648" s="199"/>
      <c r="H648" s="90"/>
      <c r="I648" s="90"/>
      <c r="J648" s="90"/>
      <c r="K648" s="90"/>
      <c r="L648" s="189"/>
      <c r="M648" s="189"/>
      <c r="N648" s="189"/>
      <c r="O648" s="189"/>
      <c r="P648" s="90"/>
      <c r="Q648" s="90"/>
      <c r="R648" s="90"/>
      <c r="S648" s="90"/>
      <c r="T648" s="90"/>
      <c r="U648" s="90"/>
      <c r="V648" s="90"/>
      <c r="W648" s="90"/>
    </row>
    <row r="649" spans="2:23" s="89" customFormat="1" ht="18" customHeight="1">
      <c r="B649" s="199"/>
      <c r="C649" s="199"/>
      <c r="D649" s="199"/>
      <c r="E649" s="199"/>
      <c r="F649" s="199"/>
      <c r="G649" s="199"/>
      <c r="H649" s="90"/>
      <c r="I649" s="90"/>
      <c r="J649" s="90"/>
      <c r="K649" s="90"/>
      <c r="L649" s="189"/>
      <c r="M649" s="189"/>
      <c r="N649" s="189"/>
      <c r="O649" s="189"/>
      <c r="P649" s="90"/>
      <c r="Q649" s="90"/>
      <c r="R649" s="90"/>
      <c r="S649" s="90"/>
      <c r="T649" s="90"/>
      <c r="U649" s="90"/>
      <c r="V649" s="90"/>
      <c r="W649" s="90"/>
    </row>
    <row r="650" spans="2:23" s="89" customFormat="1" ht="18" customHeight="1">
      <c r="B650" s="199"/>
      <c r="C650" s="199"/>
      <c r="D650" s="199"/>
      <c r="E650" s="199"/>
      <c r="F650" s="199"/>
      <c r="G650" s="199"/>
      <c r="H650" s="90"/>
      <c r="I650" s="90"/>
      <c r="J650" s="90"/>
      <c r="K650" s="90"/>
      <c r="L650" s="189"/>
      <c r="M650" s="189"/>
      <c r="N650" s="189"/>
      <c r="O650" s="189"/>
      <c r="P650" s="90"/>
      <c r="Q650" s="90"/>
      <c r="R650" s="90"/>
      <c r="S650" s="90"/>
      <c r="T650" s="90"/>
      <c r="U650" s="90"/>
      <c r="V650" s="90"/>
      <c r="W650" s="90"/>
    </row>
    <row r="651" spans="2:23" s="89" customFormat="1" ht="18" customHeight="1">
      <c r="B651" s="199"/>
      <c r="C651" s="199"/>
      <c r="D651" s="199"/>
      <c r="E651" s="199"/>
      <c r="F651" s="199"/>
      <c r="G651" s="199"/>
      <c r="H651" s="90"/>
      <c r="I651" s="90"/>
      <c r="J651" s="90"/>
      <c r="K651" s="90"/>
      <c r="L651" s="189"/>
      <c r="M651" s="189"/>
      <c r="N651" s="189"/>
      <c r="O651" s="189"/>
      <c r="P651" s="90"/>
      <c r="Q651" s="90"/>
      <c r="R651" s="90"/>
      <c r="S651" s="90"/>
      <c r="T651" s="90"/>
      <c r="U651" s="90"/>
      <c r="V651" s="90"/>
      <c r="W651" s="90"/>
    </row>
    <row r="652" spans="2:23" s="89" customFormat="1" ht="18" customHeight="1">
      <c r="B652" s="199"/>
      <c r="C652" s="199"/>
      <c r="D652" s="199"/>
      <c r="E652" s="199"/>
      <c r="F652" s="199"/>
      <c r="G652" s="199"/>
      <c r="H652" s="90"/>
      <c r="I652" s="90"/>
      <c r="J652" s="90"/>
      <c r="K652" s="90"/>
      <c r="L652" s="189"/>
      <c r="M652" s="189"/>
      <c r="N652" s="189"/>
      <c r="O652" s="189"/>
      <c r="P652" s="90"/>
      <c r="Q652" s="90"/>
      <c r="R652" s="90"/>
      <c r="S652" s="90"/>
      <c r="T652" s="90"/>
      <c r="U652" s="90"/>
      <c r="V652" s="90"/>
      <c r="W652" s="90"/>
    </row>
    <row r="653" spans="2:23" s="89" customFormat="1" ht="18" customHeight="1">
      <c r="B653" s="199"/>
      <c r="C653" s="199"/>
      <c r="D653" s="199"/>
      <c r="E653" s="199"/>
      <c r="F653" s="199"/>
      <c r="G653" s="199"/>
      <c r="H653" s="90"/>
      <c r="I653" s="90"/>
      <c r="J653" s="90"/>
      <c r="K653" s="90"/>
      <c r="L653" s="189"/>
      <c r="M653" s="189"/>
      <c r="N653" s="189"/>
      <c r="O653" s="189"/>
      <c r="P653" s="90"/>
      <c r="Q653" s="90"/>
      <c r="R653" s="90"/>
      <c r="S653" s="90"/>
      <c r="T653" s="90"/>
      <c r="U653" s="90"/>
      <c r="V653" s="90"/>
      <c r="W653" s="90"/>
    </row>
    <row r="654" spans="2:23" s="89" customFormat="1" ht="18" customHeight="1">
      <c r="B654" s="199"/>
      <c r="C654" s="199"/>
      <c r="D654" s="199"/>
      <c r="E654" s="199"/>
      <c r="F654" s="199"/>
      <c r="G654" s="199"/>
      <c r="H654" s="90"/>
      <c r="I654" s="90"/>
      <c r="J654" s="90"/>
      <c r="K654" s="90"/>
      <c r="L654" s="189"/>
      <c r="M654" s="189"/>
      <c r="N654" s="189"/>
      <c r="O654" s="189"/>
      <c r="P654" s="90"/>
      <c r="Q654" s="90"/>
      <c r="R654" s="90"/>
      <c r="S654" s="90"/>
      <c r="T654" s="90"/>
      <c r="U654" s="90"/>
      <c r="V654" s="90"/>
      <c r="W654" s="90"/>
    </row>
    <row r="655" spans="2:23" s="89" customFormat="1" ht="18" customHeight="1">
      <c r="B655" s="199"/>
      <c r="C655" s="199"/>
      <c r="D655" s="199"/>
      <c r="E655" s="199"/>
      <c r="F655" s="199"/>
      <c r="G655" s="199"/>
      <c r="H655" s="90"/>
      <c r="I655" s="90"/>
      <c r="J655" s="90"/>
      <c r="K655" s="90"/>
      <c r="L655" s="189"/>
      <c r="M655" s="189"/>
      <c r="N655" s="189"/>
      <c r="O655" s="189"/>
      <c r="P655" s="90"/>
      <c r="Q655" s="90"/>
      <c r="R655" s="90"/>
      <c r="S655" s="90"/>
      <c r="T655" s="90"/>
      <c r="U655" s="90"/>
      <c r="V655" s="90"/>
      <c r="W655" s="90"/>
    </row>
    <row r="656" spans="2:23" s="89" customFormat="1" ht="18" customHeight="1">
      <c r="B656" s="199"/>
      <c r="C656" s="199"/>
      <c r="D656" s="199"/>
      <c r="E656" s="199"/>
      <c r="F656" s="199"/>
      <c r="G656" s="199"/>
      <c r="H656" s="90"/>
      <c r="I656" s="90"/>
      <c r="J656" s="90"/>
      <c r="K656" s="90"/>
      <c r="L656" s="189"/>
      <c r="M656" s="189"/>
      <c r="N656" s="189"/>
      <c r="O656" s="189"/>
      <c r="P656" s="90"/>
      <c r="Q656" s="90"/>
      <c r="R656" s="90"/>
      <c r="S656" s="90"/>
      <c r="T656" s="90"/>
      <c r="U656" s="90"/>
      <c r="V656" s="90"/>
      <c r="W656" s="90"/>
    </row>
    <row r="657" spans="2:23" s="89" customFormat="1" ht="18" customHeight="1">
      <c r="B657" s="199"/>
      <c r="C657" s="199"/>
      <c r="D657" s="199"/>
      <c r="E657" s="199"/>
      <c r="F657" s="199"/>
      <c r="G657" s="199"/>
      <c r="H657" s="90"/>
      <c r="I657" s="90"/>
      <c r="J657" s="90"/>
      <c r="K657" s="90"/>
      <c r="L657" s="189"/>
      <c r="M657" s="189"/>
      <c r="N657" s="189"/>
      <c r="O657" s="189"/>
      <c r="P657" s="90"/>
      <c r="Q657" s="90"/>
      <c r="R657" s="90"/>
      <c r="S657" s="90"/>
      <c r="T657" s="90"/>
      <c r="U657" s="90"/>
      <c r="V657" s="90"/>
      <c r="W657" s="90"/>
    </row>
    <row r="658" spans="2:23" s="89" customFormat="1" ht="18" customHeight="1">
      <c r="B658" s="199"/>
      <c r="C658" s="199"/>
      <c r="D658" s="199"/>
      <c r="E658" s="199"/>
      <c r="F658" s="199"/>
      <c r="G658" s="199"/>
      <c r="H658" s="90"/>
      <c r="I658" s="90"/>
      <c r="J658" s="90"/>
      <c r="K658" s="90"/>
      <c r="L658" s="189"/>
      <c r="M658" s="189"/>
      <c r="N658" s="189"/>
      <c r="O658" s="189"/>
      <c r="P658" s="90"/>
      <c r="Q658" s="90"/>
      <c r="R658" s="90"/>
      <c r="S658" s="90"/>
      <c r="T658" s="90"/>
      <c r="U658" s="90"/>
      <c r="V658" s="90"/>
      <c r="W658" s="90"/>
    </row>
    <row r="659" spans="2:23" s="89" customFormat="1" ht="18" customHeight="1">
      <c r="B659" s="199"/>
      <c r="C659" s="199"/>
      <c r="D659" s="199"/>
      <c r="E659" s="199"/>
      <c r="F659" s="199"/>
      <c r="G659" s="199"/>
      <c r="H659" s="90"/>
      <c r="I659" s="90"/>
      <c r="J659" s="90"/>
      <c r="K659" s="90"/>
      <c r="L659" s="189"/>
      <c r="M659" s="189"/>
      <c r="N659" s="189"/>
      <c r="O659" s="189"/>
      <c r="P659" s="90"/>
      <c r="Q659" s="90"/>
      <c r="R659" s="90"/>
      <c r="S659" s="90"/>
      <c r="T659" s="90"/>
      <c r="U659" s="90"/>
      <c r="V659" s="90"/>
      <c r="W659" s="90"/>
    </row>
    <row r="660" spans="2:23" s="89" customFormat="1" ht="18" customHeight="1">
      <c r="B660" s="88" t="s">
        <v>1869</v>
      </c>
      <c r="C660" s="199"/>
      <c r="D660" s="199"/>
      <c r="E660" s="199"/>
      <c r="F660" s="199"/>
      <c r="G660" s="199"/>
      <c r="H660" s="90"/>
      <c r="I660" s="90"/>
      <c r="J660" s="90"/>
      <c r="K660" s="90"/>
      <c r="L660" s="189"/>
      <c r="M660" s="189"/>
      <c r="N660" s="189"/>
      <c r="O660" s="189"/>
      <c r="P660" s="90"/>
      <c r="Q660" s="90"/>
      <c r="R660" s="90"/>
      <c r="S660" s="90"/>
      <c r="T660" s="90"/>
      <c r="U660" s="90"/>
      <c r="V660" s="90"/>
      <c r="W660" s="90"/>
    </row>
    <row r="661" spans="2:23" s="89" customFormat="1" ht="18" customHeight="1">
      <c r="B661" s="199"/>
      <c r="C661" s="199"/>
      <c r="D661" s="199"/>
      <c r="E661" s="199"/>
      <c r="F661" s="199"/>
      <c r="G661" s="199"/>
      <c r="H661" s="90"/>
      <c r="I661" s="90"/>
      <c r="J661" s="90"/>
      <c r="K661" s="90"/>
      <c r="L661" s="189"/>
      <c r="M661" s="189"/>
      <c r="N661" s="189"/>
      <c r="O661" s="189"/>
      <c r="P661" s="90"/>
      <c r="Q661" s="90"/>
      <c r="R661" s="90"/>
      <c r="S661" s="90"/>
      <c r="T661" s="90"/>
      <c r="U661" s="90"/>
      <c r="V661" s="90"/>
      <c r="W661" s="90"/>
    </row>
    <row r="662" spans="2:23" s="89" customFormat="1" ht="18" customHeight="1">
      <c r="B662" s="604" t="s">
        <v>1844</v>
      </c>
      <c r="C662" s="604"/>
      <c r="D662" s="604"/>
      <c r="E662" s="604"/>
      <c r="F662" s="604"/>
      <c r="G662" s="604"/>
      <c r="H662" s="604"/>
      <c r="I662" s="604"/>
      <c r="J662" s="604"/>
      <c r="K662" s="604"/>
      <c r="L662" s="604"/>
      <c r="M662" s="604"/>
      <c r="N662" s="604"/>
      <c r="O662" s="604"/>
      <c r="P662" s="604"/>
      <c r="Q662" s="604"/>
      <c r="R662" s="604"/>
      <c r="S662" s="604"/>
      <c r="T662" s="604"/>
      <c r="U662" s="604"/>
      <c r="V662" s="604"/>
      <c r="W662" s="604"/>
    </row>
    <row r="663" spans="2:23">
      <c r="B663" s="605" t="s">
        <v>359</v>
      </c>
      <c r="C663" s="606"/>
      <c r="D663" s="606"/>
      <c r="E663" s="606"/>
      <c r="F663" s="606"/>
      <c r="G663" s="607"/>
      <c r="H663" s="605" t="s">
        <v>730</v>
      </c>
      <c r="I663" s="606"/>
      <c r="J663" s="606"/>
      <c r="K663" s="607"/>
      <c r="L663" s="605" t="s">
        <v>731</v>
      </c>
      <c r="M663" s="606"/>
      <c r="N663" s="606"/>
      <c r="O663" s="607"/>
      <c r="P663" s="605" t="s">
        <v>397</v>
      </c>
      <c r="Q663" s="606"/>
      <c r="R663" s="606"/>
      <c r="S663" s="607"/>
      <c r="T663" s="605" t="s">
        <v>393</v>
      </c>
      <c r="U663" s="606"/>
      <c r="V663" s="606"/>
      <c r="W663" s="607"/>
    </row>
    <row r="664" spans="2:23">
      <c r="B664" s="596" t="s">
        <v>931</v>
      </c>
      <c r="C664" s="597"/>
      <c r="D664" s="597"/>
      <c r="E664" s="597"/>
      <c r="F664" s="597"/>
      <c r="G664" s="598"/>
      <c r="H664" s="596"/>
      <c r="I664" s="597"/>
      <c r="J664" s="597"/>
      <c r="K664" s="597"/>
      <c r="L664" s="597"/>
      <c r="M664" s="597"/>
      <c r="N664" s="597"/>
      <c r="O664" s="597"/>
      <c r="P664" s="597"/>
      <c r="Q664" s="597"/>
      <c r="R664" s="597"/>
      <c r="S664" s="598"/>
      <c r="T664" s="596"/>
      <c r="U664" s="597"/>
      <c r="V664" s="597"/>
      <c r="W664" s="598"/>
    </row>
    <row r="665" spans="2:23" ht="16.5">
      <c r="B665" s="602" t="s">
        <v>1870</v>
      </c>
      <c r="C665" s="603"/>
      <c r="D665" s="596" t="s">
        <v>1261</v>
      </c>
      <c r="E665" s="597"/>
      <c r="F665" s="597"/>
      <c r="G665" s="598"/>
      <c r="H665" s="562"/>
      <c r="I665" s="563"/>
      <c r="J665" s="563"/>
      <c r="K665" s="564"/>
      <c r="L665" s="562"/>
      <c r="M665" s="563"/>
      <c r="N665" s="563"/>
      <c r="O665" s="564"/>
      <c r="P665" s="562"/>
      <c r="Q665" s="563"/>
      <c r="R665" s="563"/>
      <c r="S665" s="564"/>
      <c r="T665" s="193"/>
      <c r="U665" s="194"/>
      <c r="V665" s="194"/>
      <c r="W665" s="195"/>
    </row>
    <row r="666" spans="2:23">
      <c r="B666" s="581"/>
      <c r="C666" s="582"/>
      <c r="D666" s="596" t="s">
        <v>1871</v>
      </c>
      <c r="E666" s="597"/>
      <c r="F666" s="597"/>
      <c r="G666" s="598"/>
      <c r="H666" s="562"/>
      <c r="I666" s="563"/>
      <c r="J666" s="563"/>
      <c r="K666" s="564"/>
      <c r="L666" s="562"/>
      <c r="M666" s="563"/>
      <c r="N666" s="563"/>
      <c r="O666" s="564"/>
      <c r="P666" s="562"/>
      <c r="Q666" s="563"/>
      <c r="R666" s="563"/>
      <c r="S666" s="564"/>
      <c r="T666" s="193"/>
      <c r="U666" s="194"/>
      <c r="V666" s="194"/>
      <c r="W666" s="195"/>
    </row>
    <row r="667" spans="2:23" ht="15" customHeight="1">
      <c r="B667" s="558" t="s">
        <v>1262</v>
      </c>
      <c r="C667" s="559"/>
      <c r="D667" s="562" t="s">
        <v>1260</v>
      </c>
      <c r="E667" s="563"/>
      <c r="F667" s="563"/>
      <c r="G667" s="564"/>
      <c r="H667" s="562"/>
      <c r="I667" s="563"/>
      <c r="J667" s="563"/>
      <c r="K667" s="564"/>
      <c r="L667" s="565">
        <v>12</v>
      </c>
      <c r="M667" s="566"/>
      <c r="N667" s="566"/>
      <c r="O667" s="567"/>
      <c r="P667" s="562"/>
      <c r="Q667" s="563"/>
      <c r="R667" s="563"/>
      <c r="S667" s="564"/>
      <c r="T667" s="562"/>
      <c r="U667" s="563"/>
      <c r="V667" s="563"/>
      <c r="W667" s="564"/>
    </row>
    <row r="668" spans="2:23">
      <c r="B668" s="550"/>
      <c r="C668" s="551"/>
      <c r="D668" s="568" t="s">
        <v>995</v>
      </c>
      <c r="E668" s="569"/>
      <c r="F668" s="569"/>
      <c r="G668" s="570"/>
      <c r="H668" s="568"/>
      <c r="I668" s="569"/>
      <c r="J668" s="569"/>
      <c r="K668" s="570"/>
      <c r="L668" s="571">
        <v>7</v>
      </c>
      <c r="M668" s="572"/>
      <c r="N668" s="572"/>
      <c r="O668" s="573"/>
      <c r="P668" s="568"/>
      <c r="Q668" s="569"/>
      <c r="R668" s="569"/>
      <c r="S668" s="570"/>
      <c r="T668" s="568"/>
      <c r="U668" s="569"/>
      <c r="V668" s="569"/>
      <c r="W668" s="570"/>
    </row>
    <row r="669" spans="2:23">
      <c r="B669" s="550"/>
      <c r="C669" s="551"/>
      <c r="D669" s="568" t="s">
        <v>990</v>
      </c>
      <c r="E669" s="569"/>
      <c r="F669" s="569"/>
      <c r="G669" s="570"/>
      <c r="H669" s="568"/>
      <c r="I669" s="569"/>
      <c r="J669" s="569"/>
      <c r="K669" s="570"/>
      <c r="L669" s="571">
        <v>700</v>
      </c>
      <c r="M669" s="572"/>
      <c r="N669" s="572"/>
      <c r="O669" s="573"/>
      <c r="P669" s="568"/>
      <c r="Q669" s="569"/>
      <c r="R669" s="569"/>
      <c r="S669" s="570"/>
      <c r="T669" s="568"/>
      <c r="U669" s="569"/>
      <c r="V669" s="569"/>
      <c r="W669" s="570"/>
    </row>
    <row r="670" spans="2:23" ht="15" customHeight="1">
      <c r="B670" s="550"/>
      <c r="C670" s="551"/>
      <c r="D670" s="574" t="s">
        <v>1088</v>
      </c>
      <c r="E670" s="575"/>
      <c r="F670" s="575"/>
      <c r="G670" s="576"/>
      <c r="H670" s="578"/>
      <c r="I670" s="579"/>
      <c r="J670" s="579"/>
      <c r="K670" s="580"/>
      <c r="L670" s="584">
        <f>L669*60*1*(L667-L668)</f>
        <v>210000</v>
      </c>
      <c r="M670" s="585"/>
      <c r="N670" s="585"/>
      <c r="O670" s="586"/>
      <c r="P670" s="578"/>
      <c r="Q670" s="579"/>
      <c r="R670" s="579"/>
      <c r="S670" s="580"/>
      <c r="T670" s="578"/>
      <c r="U670" s="579"/>
      <c r="V670" s="579"/>
      <c r="W670" s="580"/>
    </row>
    <row r="671" spans="2:23">
      <c r="B671" s="560"/>
      <c r="C671" s="561"/>
      <c r="D671" s="560"/>
      <c r="E671" s="577"/>
      <c r="F671" s="577"/>
      <c r="G671" s="561"/>
      <c r="H671" s="581"/>
      <c r="I671" s="582"/>
      <c r="J671" s="582"/>
      <c r="K671" s="583"/>
      <c r="L671" s="587"/>
      <c r="M671" s="588"/>
      <c r="N671" s="588"/>
      <c r="O671" s="589"/>
      <c r="P671" s="581"/>
      <c r="Q671" s="582"/>
      <c r="R671" s="582"/>
      <c r="S671" s="583"/>
      <c r="T671" s="581"/>
      <c r="U671" s="582"/>
      <c r="V671" s="582"/>
      <c r="W671" s="583"/>
    </row>
    <row r="672" spans="2:23" ht="15" customHeight="1">
      <c r="B672" s="558" t="s">
        <v>1263</v>
      </c>
      <c r="C672" s="559"/>
      <c r="D672" s="562" t="s">
        <v>1264</v>
      </c>
      <c r="E672" s="563"/>
      <c r="F672" s="563"/>
      <c r="G672" s="564"/>
      <c r="H672" s="562"/>
      <c r="I672" s="563"/>
      <c r="J672" s="563"/>
      <c r="K672" s="564"/>
      <c r="L672" s="565">
        <v>20</v>
      </c>
      <c r="M672" s="566"/>
      <c r="N672" s="566"/>
      <c r="O672" s="567"/>
      <c r="P672" s="562"/>
      <c r="Q672" s="563"/>
      <c r="R672" s="563"/>
      <c r="S672" s="564"/>
      <c r="T672" s="562" t="s">
        <v>1268</v>
      </c>
      <c r="U672" s="563"/>
      <c r="V672" s="563"/>
      <c r="W672" s="564"/>
    </row>
    <row r="673" spans="2:23" ht="15" customHeight="1">
      <c r="B673" s="550"/>
      <c r="C673" s="551"/>
      <c r="D673" s="578" t="s">
        <v>1266</v>
      </c>
      <c r="E673" s="579"/>
      <c r="F673" s="579"/>
      <c r="G673" s="580"/>
      <c r="H673" s="190"/>
      <c r="I673" s="191"/>
      <c r="J673" s="191"/>
      <c r="K673" s="192"/>
      <c r="L673" s="190"/>
      <c r="M673" s="191"/>
      <c r="N673" s="191"/>
      <c r="O673" s="192"/>
      <c r="P673" s="190"/>
      <c r="Q673" s="191"/>
      <c r="R673" s="191"/>
      <c r="S673" s="192"/>
      <c r="T673" s="568" t="s">
        <v>1269</v>
      </c>
      <c r="U673" s="569"/>
      <c r="V673" s="569"/>
      <c r="W673" s="570"/>
    </row>
    <row r="674" spans="2:23">
      <c r="B674" s="550"/>
      <c r="C674" s="551"/>
      <c r="D674" s="574" t="s">
        <v>1860</v>
      </c>
      <c r="E674" s="575"/>
      <c r="F674" s="575"/>
      <c r="G674" s="576"/>
      <c r="H674" s="578"/>
      <c r="I674" s="579"/>
      <c r="J674" s="579"/>
      <c r="K674" s="580"/>
      <c r="L674" s="584">
        <f>9420*L672</f>
        <v>188400</v>
      </c>
      <c r="M674" s="585"/>
      <c r="N674" s="585"/>
      <c r="O674" s="586"/>
      <c r="P674" s="578"/>
      <c r="Q674" s="579"/>
      <c r="R674" s="579"/>
      <c r="S674" s="580"/>
      <c r="T674" s="578"/>
      <c r="U674" s="579"/>
      <c r="V674" s="579"/>
      <c r="W674" s="580"/>
    </row>
    <row r="675" spans="2:23">
      <c r="B675" s="560"/>
      <c r="C675" s="561"/>
      <c r="D675" s="560"/>
      <c r="E675" s="577"/>
      <c r="F675" s="577"/>
      <c r="G675" s="561"/>
      <c r="H675" s="581"/>
      <c r="I675" s="582"/>
      <c r="J675" s="582"/>
      <c r="K675" s="583"/>
      <c r="L675" s="587"/>
      <c r="M675" s="588"/>
      <c r="N675" s="588"/>
      <c r="O675" s="589"/>
      <c r="P675" s="581"/>
      <c r="Q675" s="582"/>
      <c r="R675" s="582"/>
      <c r="S675" s="583"/>
      <c r="T675" s="581"/>
      <c r="U675" s="582"/>
      <c r="V675" s="582"/>
      <c r="W675" s="583"/>
    </row>
    <row r="676" spans="2:23">
      <c r="B676" s="550" t="s">
        <v>1265</v>
      </c>
      <c r="C676" s="551"/>
      <c r="D676" s="590" t="s">
        <v>1267</v>
      </c>
      <c r="E676" s="591"/>
      <c r="F676" s="591"/>
      <c r="G676" s="592"/>
      <c r="H676" s="196"/>
      <c r="I676" s="189"/>
      <c r="J676" s="189"/>
      <c r="K676" s="197"/>
      <c r="L676" s="196"/>
      <c r="M676" s="189"/>
      <c r="N676" s="189"/>
      <c r="O676" s="197"/>
      <c r="P676" s="196"/>
      <c r="Q676" s="189"/>
      <c r="R676" s="189"/>
      <c r="S676" s="197"/>
      <c r="T676" s="196"/>
      <c r="U676" s="189"/>
      <c r="V676" s="189"/>
      <c r="W676" s="197"/>
    </row>
    <row r="677" spans="2:23">
      <c r="B677" s="560"/>
      <c r="C677" s="561"/>
      <c r="D677" s="593" t="s">
        <v>1872</v>
      </c>
      <c r="E677" s="594"/>
      <c r="F677" s="594"/>
      <c r="G677" s="595"/>
      <c r="H677" s="593"/>
      <c r="I677" s="594"/>
      <c r="J677" s="594"/>
      <c r="K677" s="595"/>
      <c r="L677" s="593"/>
      <c r="M677" s="594"/>
      <c r="N677" s="594"/>
      <c r="O677" s="595"/>
      <c r="P677" s="593"/>
      <c r="Q677" s="594"/>
      <c r="R677" s="594"/>
      <c r="S677" s="595"/>
      <c r="T677" s="593"/>
      <c r="U677" s="594"/>
      <c r="V677" s="594"/>
      <c r="W677" s="595"/>
    </row>
    <row r="678" spans="2:23">
      <c r="B678" s="596" t="s">
        <v>737</v>
      </c>
      <c r="C678" s="597"/>
      <c r="D678" s="597"/>
      <c r="E678" s="597"/>
      <c r="F678" s="597"/>
      <c r="G678" s="598"/>
      <c r="H678" s="596"/>
      <c r="I678" s="597"/>
      <c r="J678" s="597"/>
      <c r="K678" s="598"/>
      <c r="L678" s="599">
        <f>L670/L674</f>
        <v>1.1146496815286624</v>
      </c>
      <c r="M678" s="600"/>
      <c r="N678" s="600"/>
      <c r="O678" s="601"/>
      <c r="P678" s="596"/>
      <c r="Q678" s="597"/>
      <c r="R678" s="597"/>
      <c r="S678" s="598"/>
      <c r="T678" s="596"/>
      <c r="U678" s="597"/>
      <c r="V678" s="597"/>
      <c r="W678" s="598"/>
    </row>
    <row r="679" spans="2:23">
      <c r="B679" s="558" t="s">
        <v>854</v>
      </c>
      <c r="C679" s="559"/>
      <c r="D679" s="562" t="s">
        <v>999</v>
      </c>
      <c r="E679" s="563"/>
      <c r="F679" s="563"/>
      <c r="G679" s="564"/>
      <c r="H679" s="562"/>
      <c r="I679" s="563"/>
      <c r="J679" s="563"/>
      <c r="K679" s="564"/>
      <c r="L679" s="565">
        <v>37</v>
      </c>
      <c r="M679" s="566"/>
      <c r="N679" s="566"/>
      <c r="O679" s="567"/>
      <c r="P679" s="562"/>
      <c r="Q679" s="563"/>
      <c r="R679" s="563"/>
      <c r="S679" s="564"/>
      <c r="T679" s="562"/>
      <c r="U679" s="563"/>
      <c r="V679" s="563"/>
      <c r="W679" s="564"/>
    </row>
    <row r="680" spans="2:23">
      <c r="B680" s="550"/>
      <c r="C680" s="551"/>
      <c r="D680" s="568" t="s">
        <v>995</v>
      </c>
      <c r="E680" s="569"/>
      <c r="F680" s="569"/>
      <c r="G680" s="570"/>
      <c r="H680" s="568"/>
      <c r="I680" s="569"/>
      <c r="J680" s="569"/>
      <c r="K680" s="570"/>
      <c r="L680" s="571">
        <v>32</v>
      </c>
      <c r="M680" s="572"/>
      <c r="N680" s="572"/>
      <c r="O680" s="573"/>
      <c r="P680" s="568"/>
      <c r="Q680" s="569"/>
      <c r="R680" s="569"/>
      <c r="S680" s="570"/>
      <c r="T680" s="568"/>
      <c r="U680" s="569"/>
      <c r="V680" s="569"/>
      <c r="W680" s="570"/>
    </row>
    <row r="681" spans="2:23">
      <c r="B681" s="550"/>
      <c r="C681" s="551"/>
      <c r="D681" s="568" t="s">
        <v>990</v>
      </c>
      <c r="E681" s="569"/>
      <c r="F681" s="569"/>
      <c r="G681" s="570"/>
      <c r="H681" s="568"/>
      <c r="I681" s="569"/>
      <c r="J681" s="569"/>
      <c r="K681" s="570"/>
      <c r="L681" s="571">
        <v>800</v>
      </c>
      <c r="M681" s="572"/>
      <c r="N681" s="572"/>
      <c r="O681" s="573"/>
      <c r="P681" s="568"/>
      <c r="Q681" s="569"/>
      <c r="R681" s="569"/>
      <c r="S681" s="570"/>
      <c r="T681" s="568"/>
      <c r="U681" s="569"/>
      <c r="V681" s="569"/>
      <c r="W681" s="570"/>
    </row>
    <row r="682" spans="2:23">
      <c r="B682" s="550"/>
      <c r="C682" s="551"/>
      <c r="D682" s="574" t="s">
        <v>1086</v>
      </c>
      <c r="E682" s="575"/>
      <c r="F682" s="575"/>
      <c r="G682" s="576"/>
      <c r="H682" s="578"/>
      <c r="I682" s="579"/>
      <c r="J682" s="579"/>
      <c r="K682" s="580"/>
      <c r="L682" s="584">
        <f>L681*60*1*(L679-L680)</f>
        <v>240000</v>
      </c>
      <c r="M682" s="585"/>
      <c r="N682" s="585"/>
      <c r="O682" s="586"/>
      <c r="P682" s="578"/>
      <c r="Q682" s="579"/>
      <c r="R682" s="579"/>
      <c r="S682" s="580"/>
      <c r="T682" s="578"/>
      <c r="U682" s="579"/>
      <c r="V682" s="579"/>
      <c r="W682" s="580"/>
    </row>
    <row r="683" spans="2:23">
      <c r="B683" s="560"/>
      <c r="C683" s="561"/>
      <c r="D683" s="560"/>
      <c r="E683" s="577"/>
      <c r="F683" s="577"/>
      <c r="G683" s="561"/>
      <c r="H683" s="581"/>
      <c r="I683" s="582"/>
      <c r="J683" s="582"/>
      <c r="K683" s="583"/>
      <c r="L683" s="587"/>
      <c r="M683" s="588"/>
      <c r="N683" s="588"/>
      <c r="O683" s="589"/>
      <c r="P683" s="581"/>
      <c r="Q683" s="582"/>
      <c r="R683" s="582"/>
      <c r="S683" s="583"/>
      <c r="T683" s="581"/>
      <c r="U683" s="582"/>
      <c r="V683" s="582"/>
      <c r="W683" s="583"/>
    </row>
  </sheetData>
  <mergeCells count="852">
    <mergeCell ref="AA493:AC493"/>
    <mergeCell ref="AA494:AC494"/>
    <mergeCell ref="AA495:AC495"/>
    <mergeCell ref="Z496:AC496"/>
    <mergeCell ref="Z482:Z483"/>
    <mergeCell ref="AA482:AB482"/>
    <mergeCell ref="Z486:AD486"/>
    <mergeCell ref="AA487:AC487"/>
    <mergeCell ref="AA488:AC488"/>
    <mergeCell ref="AA489:AC489"/>
    <mergeCell ref="AA490:AC490"/>
    <mergeCell ref="AA491:AC491"/>
    <mergeCell ref="AA492:AC492"/>
    <mergeCell ref="Z187:AB188"/>
    <mergeCell ref="Z189:AB191"/>
    <mergeCell ref="Z227:AB228"/>
    <mergeCell ref="Z94:AB95"/>
    <mergeCell ref="AD94:AE95"/>
    <mergeCell ref="Z115:AC116"/>
    <mergeCell ref="Z136:AB138"/>
    <mergeCell ref="Z153:AB154"/>
    <mergeCell ref="A5:C5"/>
    <mergeCell ref="H5:I5"/>
    <mergeCell ref="T5:X5"/>
    <mergeCell ref="A6:B6"/>
    <mergeCell ref="C6:U6"/>
    <mergeCell ref="V6:X6"/>
    <mergeCell ref="V11:X11"/>
    <mergeCell ref="C12:U12"/>
    <mergeCell ref="V12:X12"/>
    <mergeCell ref="C13:U13"/>
    <mergeCell ref="V13:X13"/>
    <mergeCell ref="C14:U14"/>
    <mergeCell ref="V14:X14"/>
    <mergeCell ref="A7:B21"/>
    <mergeCell ref="C7:U7"/>
    <mergeCell ref="V7:X7"/>
    <mergeCell ref="R3:T3"/>
    <mergeCell ref="U3:X3"/>
    <mergeCell ref="A4:B4"/>
    <mergeCell ref="C4:H4"/>
    <mergeCell ref="I4:K4"/>
    <mergeCell ref="L4:Q4"/>
    <mergeCell ref="R4:T4"/>
    <mergeCell ref="U4:X4"/>
    <mergeCell ref="A2:Q3"/>
    <mergeCell ref="R2:T2"/>
    <mergeCell ref="U2:X2"/>
    <mergeCell ref="C8:U8"/>
    <mergeCell ref="V8:X8"/>
    <mergeCell ref="C9:U9"/>
    <mergeCell ref="V9:X9"/>
    <mergeCell ref="C10:U10"/>
    <mergeCell ref="V10:X10"/>
    <mergeCell ref="C11:U11"/>
    <mergeCell ref="C18:U18"/>
    <mergeCell ref="V18:X18"/>
    <mergeCell ref="C19:U19"/>
    <mergeCell ref="V19:X19"/>
    <mergeCell ref="C20:U20"/>
    <mergeCell ref="V20:X20"/>
    <mergeCell ref="C15:U15"/>
    <mergeCell ref="V15:X15"/>
    <mergeCell ref="C16:U16"/>
    <mergeCell ref="V16:X16"/>
    <mergeCell ref="C17:U17"/>
    <mergeCell ref="V17:X17"/>
    <mergeCell ref="A38:B39"/>
    <mergeCell ref="C38:X39"/>
    <mergeCell ref="A41:X41"/>
    <mergeCell ref="C21:U21"/>
    <mergeCell ref="V21:X21"/>
    <mergeCell ref="A22:B27"/>
    <mergeCell ref="C22:X24"/>
    <mergeCell ref="C25:X27"/>
    <mergeCell ref="A28:B37"/>
    <mergeCell ref="C28:X37"/>
    <mergeCell ref="A42:X42"/>
    <mergeCell ref="A43:X43"/>
    <mergeCell ref="A44:X44"/>
    <mergeCell ref="A45:X45"/>
    <mergeCell ref="A46:X46"/>
    <mergeCell ref="A56:H56"/>
    <mergeCell ref="I56:P56"/>
    <mergeCell ref="Q56:X56"/>
    <mergeCell ref="A57:H67"/>
    <mergeCell ref="I57:P64"/>
    <mergeCell ref="Q57:X64"/>
    <mergeCell ref="Q65:R67"/>
    <mergeCell ref="S65:X67"/>
    <mergeCell ref="A49:X49"/>
    <mergeCell ref="A50:C50"/>
    <mergeCell ref="H50:I50"/>
    <mergeCell ref="A51:B51"/>
    <mergeCell ref="C51:X51"/>
    <mergeCell ref="A52:B54"/>
    <mergeCell ref="C52:X52"/>
    <mergeCell ref="C53:X53"/>
    <mergeCell ref="C54:X54"/>
    <mergeCell ref="I65:J67"/>
    <mergeCell ref="K65:P67"/>
    <mergeCell ref="A72:B72"/>
    <mergeCell ref="C72:X72"/>
    <mergeCell ref="A73:B73"/>
    <mergeCell ref="C73:X73"/>
    <mergeCell ref="A75:H75"/>
    <mergeCell ref="I75:P75"/>
    <mergeCell ref="Q75:X75"/>
    <mergeCell ref="A69:X69"/>
    <mergeCell ref="A70:C70"/>
    <mergeCell ref="H70:I70"/>
    <mergeCell ref="W70:X70"/>
    <mergeCell ref="A71:B71"/>
    <mergeCell ref="C71:X71"/>
    <mergeCell ref="A92:C92"/>
    <mergeCell ref="H92:I92"/>
    <mergeCell ref="A93:B93"/>
    <mergeCell ref="C93:X93"/>
    <mergeCell ref="A94:B95"/>
    <mergeCell ref="C94:X94"/>
    <mergeCell ref="C95:X95"/>
    <mergeCell ref="A76:H86"/>
    <mergeCell ref="I76:P83"/>
    <mergeCell ref="Q76:X83"/>
    <mergeCell ref="A91:X91"/>
    <mergeCell ref="Q84:R86"/>
    <mergeCell ref="S84:X86"/>
    <mergeCell ref="I84:J86"/>
    <mergeCell ref="K84:P86"/>
    <mergeCell ref="A111:X111"/>
    <mergeCell ref="A112:C112"/>
    <mergeCell ref="H112:I112"/>
    <mergeCell ref="A113:B113"/>
    <mergeCell ref="C113:X113"/>
    <mergeCell ref="A114:B114"/>
    <mergeCell ref="C114:X114"/>
    <mergeCell ref="A96:B96"/>
    <mergeCell ref="C96:X96"/>
    <mergeCell ref="A98:H98"/>
    <mergeCell ref="I98:P98"/>
    <mergeCell ref="Q98:X98"/>
    <mergeCell ref="A99:H109"/>
    <mergeCell ref="I99:P106"/>
    <mergeCell ref="Q99:X106"/>
    <mergeCell ref="I107:J109"/>
    <mergeCell ref="K107:P109"/>
    <mergeCell ref="Q107:R109"/>
    <mergeCell ref="S107:X109"/>
    <mergeCell ref="A121:H130"/>
    <mergeCell ref="I121:P127"/>
    <mergeCell ref="Q121:X127"/>
    <mergeCell ref="A133:X133"/>
    <mergeCell ref="A115:B118"/>
    <mergeCell ref="C115:X115"/>
    <mergeCell ref="C116:X116"/>
    <mergeCell ref="C117:X117"/>
    <mergeCell ref="C118:X118"/>
    <mergeCell ref="A120:H120"/>
    <mergeCell ref="I120:P120"/>
    <mergeCell ref="Q120:X120"/>
    <mergeCell ref="I128:J130"/>
    <mergeCell ref="K128:P130"/>
    <mergeCell ref="Q128:R130"/>
    <mergeCell ref="S128:X130"/>
    <mergeCell ref="A139:H139"/>
    <mergeCell ref="I139:P139"/>
    <mergeCell ref="Q139:X139"/>
    <mergeCell ref="A140:H150"/>
    <mergeCell ref="I140:P147"/>
    <mergeCell ref="Q140:X147"/>
    <mergeCell ref="I148:J150"/>
    <mergeCell ref="K148:P150"/>
    <mergeCell ref="A134:C134"/>
    <mergeCell ref="H134:I134"/>
    <mergeCell ref="A135:F135"/>
    <mergeCell ref="G135:X135"/>
    <mergeCell ref="A136:B137"/>
    <mergeCell ref="C136:F137"/>
    <mergeCell ref="G136:X137"/>
    <mergeCell ref="Q148:R150"/>
    <mergeCell ref="S148:X150"/>
    <mergeCell ref="A157:H167"/>
    <mergeCell ref="I157:P164"/>
    <mergeCell ref="Q157:X164"/>
    <mergeCell ref="A177:X177"/>
    <mergeCell ref="A152:F152"/>
    <mergeCell ref="G152:X152"/>
    <mergeCell ref="A153:B154"/>
    <mergeCell ref="C153:F154"/>
    <mergeCell ref="G153:X154"/>
    <mergeCell ref="A156:H156"/>
    <mergeCell ref="I156:P156"/>
    <mergeCell ref="Q156:X156"/>
    <mergeCell ref="I165:J167"/>
    <mergeCell ref="K165:P167"/>
    <mergeCell ref="Q165:R167"/>
    <mergeCell ref="S165:X167"/>
    <mergeCell ref="A178:C178"/>
    <mergeCell ref="H178:I178"/>
    <mergeCell ref="A179:B179"/>
    <mergeCell ref="C179:X179"/>
    <mergeCell ref="A180:B184"/>
    <mergeCell ref="C180:X180"/>
    <mergeCell ref="C181:X181"/>
    <mergeCell ref="C182:X182"/>
    <mergeCell ref="C183:X183"/>
    <mergeCell ref="C184:X184"/>
    <mergeCell ref="C194:X194"/>
    <mergeCell ref="C195:X195"/>
    <mergeCell ref="D196:G196"/>
    <mergeCell ref="H196:O196"/>
    <mergeCell ref="P196:W196"/>
    <mergeCell ref="D197:G197"/>
    <mergeCell ref="H197:K197"/>
    <mergeCell ref="L197:O197"/>
    <mergeCell ref="P197:S197"/>
    <mergeCell ref="T197:W197"/>
    <mergeCell ref="H200:K200"/>
    <mergeCell ref="L200:O200"/>
    <mergeCell ref="P200:S200"/>
    <mergeCell ref="T200:W200"/>
    <mergeCell ref="C202:X202"/>
    <mergeCell ref="D198:G198"/>
    <mergeCell ref="H198:K198"/>
    <mergeCell ref="L198:O198"/>
    <mergeCell ref="P198:S198"/>
    <mergeCell ref="T198:W198"/>
    <mergeCell ref="D199:G199"/>
    <mergeCell ref="H199:K199"/>
    <mergeCell ref="L199:O199"/>
    <mergeCell ref="P199:S199"/>
    <mergeCell ref="T199:W199"/>
    <mergeCell ref="D208:J209"/>
    <mergeCell ref="K208:R209"/>
    <mergeCell ref="S208:W209"/>
    <mergeCell ref="A212:H212"/>
    <mergeCell ref="I212:P212"/>
    <mergeCell ref="Q212:X212"/>
    <mergeCell ref="A185:B210"/>
    <mergeCell ref="C185:X185"/>
    <mergeCell ref="C186:X186"/>
    <mergeCell ref="C187:X187"/>
    <mergeCell ref="C188:X188"/>
    <mergeCell ref="C189:X189"/>
    <mergeCell ref="C190:X190"/>
    <mergeCell ref="C191:X191"/>
    <mergeCell ref="C192:X192"/>
    <mergeCell ref="C193:X193"/>
    <mergeCell ref="C203:X203"/>
    <mergeCell ref="C204:X204"/>
    <mergeCell ref="C205:X205"/>
    <mergeCell ref="C206:X206"/>
    <mergeCell ref="D207:J207"/>
    <mergeCell ref="K207:R207"/>
    <mergeCell ref="S207:W207"/>
    <mergeCell ref="D200:G200"/>
    <mergeCell ref="H225:I225"/>
    <mergeCell ref="A226:B226"/>
    <mergeCell ref="C226:X226"/>
    <mergeCell ref="A227:B229"/>
    <mergeCell ref="C227:X227"/>
    <mergeCell ref="C228:X228"/>
    <mergeCell ref="C229:X229"/>
    <mergeCell ref="A213:H221"/>
    <mergeCell ref="I213:P218"/>
    <mergeCell ref="Q213:X218"/>
    <mergeCell ref="A224:X224"/>
    <mergeCell ref="I219:J221"/>
    <mergeCell ref="K219:P221"/>
    <mergeCell ref="Q219:R221"/>
    <mergeCell ref="S219:X221"/>
    <mergeCell ref="A225:C225"/>
    <mergeCell ref="A287:B287"/>
    <mergeCell ref="C287:X287"/>
    <mergeCell ref="A289:H289"/>
    <mergeCell ref="I289:P289"/>
    <mergeCell ref="Q289:X289"/>
    <mergeCell ref="A290:H300"/>
    <mergeCell ref="I290:P297"/>
    <mergeCell ref="Q290:X297"/>
    <mergeCell ref="D283:S283"/>
    <mergeCell ref="T283:W283"/>
    <mergeCell ref="D284:S284"/>
    <mergeCell ref="T284:W284"/>
    <mergeCell ref="D285:S285"/>
    <mergeCell ref="T285:W285"/>
    <mergeCell ref="A271:B286"/>
    <mergeCell ref="C272:X272"/>
    <mergeCell ref="D274:S274"/>
    <mergeCell ref="T274:W274"/>
    <mergeCell ref="D275:S275"/>
    <mergeCell ref="T275:W275"/>
    <mergeCell ref="D276:S276"/>
    <mergeCell ref="D279:S279"/>
    <mergeCell ref="T279:W279"/>
    <mergeCell ref="I298:J300"/>
    <mergeCell ref="A315:B315"/>
    <mergeCell ref="C315:X315"/>
    <mergeCell ref="A317:H317"/>
    <mergeCell ref="I317:P317"/>
    <mergeCell ref="Q317:X317"/>
    <mergeCell ref="A318:H328"/>
    <mergeCell ref="I318:P325"/>
    <mergeCell ref="Q318:X325"/>
    <mergeCell ref="A311:X311"/>
    <mergeCell ref="A312:C312"/>
    <mergeCell ref="H312:I312"/>
    <mergeCell ref="A313:B313"/>
    <mergeCell ref="C313:X313"/>
    <mergeCell ref="A314:B314"/>
    <mergeCell ref="C314:X314"/>
    <mergeCell ref="I326:J328"/>
    <mergeCell ref="K326:P328"/>
    <mergeCell ref="Q326:R328"/>
    <mergeCell ref="S326:X328"/>
    <mergeCell ref="A334:B334"/>
    <mergeCell ref="C334:X334"/>
    <mergeCell ref="A336:H336"/>
    <mergeCell ref="I336:P336"/>
    <mergeCell ref="Q336:X336"/>
    <mergeCell ref="A337:H347"/>
    <mergeCell ref="I337:P344"/>
    <mergeCell ref="Q337:X344"/>
    <mergeCell ref="A330:X330"/>
    <mergeCell ref="A331:C331"/>
    <mergeCell ref="H331:I331"/>
    <mergeCell ref="A332:B332"/>
    <mergeCell ref="C332:X332"/>
    <mergeCell ref="A333:B333"/>
    <mergeCell ref="C333:X333"/>
    <mergeCell ref="I345:J347"/>
    <mergeCell ref="K345:P347"/>
    <mergeCell ref="Q345:R347"/>
    <mergeCell ref="S345:X347"/>
    <mergeCell ref="A355:B355"/>
    <mergeCell ref="C355:X355"/>
    <mergeCell ref="A357:H357"/>
    <mergeCell ref="I357:P357"/>
    <mergeCell ref="Q357:X357"/>
    <mergeCell ref="A358:H368"/>
    <mergeCell ref="I358:P365"/>
    <mergeCell ref="Q358:X365"/>
    <mergeCell ref="A351:X351"/>
    <mergeCell ref="A352:C352"/>
    <mergeCell ref="H352:I352"/>
    <mergeCell ref="A353:B353"/>
    <mergeCell ref="C353:X353"/>
    <mergeCell ref="A354:B354"/>
    <mergeCell ref="C354:X354"/>
    <mergeCell ref="I366:J368"/>
    <mergeCell ref="K366:P368"/>
    <mergeCell ref="Q366:R368"/>
    <mergeCell ref="S366:X368"/>
    <mergeCell ref="A370:X370"/>
    <mergeCell ref="A371:C371"/>
    <mergeCell ref="H371:I371"/>
    <mergeCell ref="A372:B372"/>
    <mergeCell ref="C372:X372"/>
    <mergeCell ref="A373:B375"/>
    <mergeCell ref="C373:X373"/>
    <mergeCell ref="C374:X374"/>
    <mergeCell ref="C375:X375"/>
    <mergeCell ref="Q408:R411"/>
    <mergeCell ref="A376:B376"/>
    <mergeCell ref="C376:X376"/>
    <mergeCell ref="A378:H378"/>
    <mergeCell ref="I378:P378"/>
    <mergeCell ref="Q378:X378"/>
    <mergeCell ref="A379:H389"/>
    <mergeCell ref="I379:P386"/>
    <mergeCell ref="Q379:X386"/>
    <mergeCell ref="I387:J389"/>
    <mergeCell ref="K387:P389"/>
    <mergeCell ref="Q387:R389"/>
    <mergeCell ref="S387:X389"/>
    <mergeCell ref="A394:B394"/>
    <mergeCell ref="C394:X394"/>
    <mergeCell ref="A395:B397"/>
    <mergeCell ref="C395:X395"/>
    <mergeCell ref="C396:X396"/>
    <mergeCell ref="C397:X397"/>
    <mergeCell ref="S408:X411"/>
    <mergeCell ref="A392:X392"/>
    <mergeCell ref="A393:C393"/>
    <mergeCell ref="H393:I393"/>
    <mergeCell ref="A482:H492"/>
    <mergeCell ref="A398:B398"/>
    <mergeCell ref="C398:X398"/>
    <mergeCell ref="A400:H400"/>
    <mergeCell ref="I400:P400"/>
    <mergeCell ref="Q400:X400"/>
    <mergeCell ref="A401:H411"/>
    <mergeCell ref="I401:P407"/>
    <mergeCell ref="Q401:X407"/>
    <mergeCell ref="I423:P429"/>
    <mergeCell ref="Q423:X429"/>
    <mergeCell ref="A413:X413"/>
    <mergeCell ref="A414:C414"/>
    <mergeCell ref="H414:I414"/>
    <mergeCell ref="A415:B415"/>
    <mergeCell ref="C415:X415"/>
    <mergeCell ref="A416:B419"/>
    <mergeCell ref="C416:X416"/>
    <mergeCell ref="C417:X417"/>
    <mergeCell ref="C418:X418"/>
    <mergeCell ref="C419:X419"/>
    <mergeCell ref="Q422:X422"/>
    <mergeCell ref="I408:J411"/>
    <mergeCell ref="K408:P411"/>
    <mergeCell ref="A481:H481"/>
    <mergeCell ref="I481:P481"/>
    <mergeCell ref="Q481:X481"/>
    <mergeCell ref="C451:F456"/>
    <mergeCell ref="H452:K453"/>
    <mergeCell ref="L452:S452"/>
    <mergeCell ref="L453:O453"/>
    <mergeCell ref="P453:S453"/>
    <mergeCell ref="H454:K454"/>
    <mergeCell ref="L454:O454"/>
    <mergeCell ref="P454:S454"/>
    <mergeCell ref="H455:K455"/>
    <mergeCell ref="L455:O455"/>
    <mergeCell ref="A446:B468"/>
    <mergeCell ref="P455:S455"/>
    <mergeCell ref="C457:F468"/>
    <mergeCell ref="G458:X458"/>
    <mergeCell ref="H460:I461"/>
    <mergeCell ref="H536:K537"/>
    <mergeCell ref="L536:O537"/>
    <mergeCell ref="P536:S537"/>
    <mergeCell ref="T536:W537"/>
    <mergeCell ref="B531:G531"/>
    <mergeCell ref="H531:K531"/>
    <mergeCell ref="L531:O531"/>
    <mergeCell ref="P531:S531"/>
    <mergeCell ref="T531:W531"/>
    <mergeCell ref="H534:K534"/>
    <mergeCell ref="L534:O534"/>
    <mergeCell ref="P534:S534"/>
    <mergeCell ref="T534:W534"/>
    <mergeCell ref="D535:G535"/>
    <mergeCell ref="H535:K535"/>
    <mergeCell ref="L535:O535"/>
    <mergeCell ref="P535:S535"/>
    <mergeCell ref="T535:W535"/>
    <mergeCell ref="T532:W532"/>
    <mergeCell ref="T533:W533"/>
    <mergeCell ref="H543:K543"/>
    <mergeCell ref="L543:O543"/>
    <mergeCell ref="P543:S543"/>
    <mergeCell ref="B544:G544"/>
    <mergeCell ref="H544:K544"/>
    <mergeCell ref="L544:O544"/>
    <mergeCell ref="P544:S544"/>
    <mergeCell ref="B545:C549"/>
    <mergeCell ref="D545:G545"/>
    <mergeCell ref="D547:G547"/>
    <mergeCell ref="D546:G546"/>
    <mergeCell ref="A423:H432"/>
    <mergeCell ref="H540:K540"/>
    <mergeCell ref="L540:O540"/>
    <mergeCell ref="P540:S540"/>
    <mergeCell ref="D539:G539"/>
    <mergeCell ref="H539:K539"/>
    <mergeCell ref="L539:O539"/>
    <mergeCell ref="P539:S539"/>
    <mergeCell ref="B532:G532"/>
    <mergeCell ref="H532:S532"/>
    <mergeCell ref="B533:C537"/>
    <mergeCell ref="D533:G533"/>
    <mergeCell ref="H533:K533"/>
    <mergeCell ref="L533:O533"/>
    <mergeCell ref="P533:S533"/>
    <mergeCell ref="D534:G534"/>
    <mergeCell ref="K490:P492"/>
    <mergeCell ref="Q490:R492"/>
    <mergeCell ref="S490:X492"/>
    <mergeCell ref="I430:J432"/>
    <mergeCell ref="K430:P432"/>
    <mergeCell ref="Q430:R432"/>
    <mergeCell ref="S430:X432"/>
    <mergeCell ref="A469:B478"/>
    <mergeCell ref="A268:X268"/>
    <mergeCell ref="A270:B270"/>
    <mergeCell ref="C270:X270"/>
    <mergeCell ref="A231:H231"/>
    <mergeCell ref="I231:P231"/>
    <mergeCell ref="Q231:X231"/>
    <mergeCell ref="A232:H243"/>
    <mergeCell ref="I232:P239"/>
    <mergeCell ref="Q232:X239"/>
    <mergeCell ref="I240:J243"/>
    <mergeCell ref="K240:P243"/>
    <mergeCell ref="Q240:R243"/>
    <mergeCell ref="S240:X243"/>
    <mergeCell ref="T281:W281"/>
    <mergeCell ref="D282:S282"/>
    <mergeCell ref="T282:W282"/>
    <mergeCell ref="I482:P489"/>
    <mergeCell ref="Q482:X489"/>
    <mergeCell ref="T548:W549"/>
    <mergeCell ref="T543:W543"/>
    <mergeCell ref="T544:W544"/>
    <mergeCell ref="T540:W540"/>
    <mergeCell ref="P541:S542"/>
    <mergeCell ref="T541:W542"/>
    <mergeCell ref="L541:O542"/>
    <mergeCell ref="H547:K547"/>
    <mergeCell ref="L547:O547"/>
    <mergeCell ref="P547:S547"/>
    <mergeCell ref="T547:W547"/>
    <mergeCell ref="T546:W546"/>
    <mergeCell ref="H545:K545"/>
    <mergeCell ref="L545:O545"/>
    <mergeCell ref="P545:S545"/>
    <mergeCell ref="T545:W545"/>
    <mergeCell ref="H546:K546"/>
    <mergeCell ref="T538:W538"/>
    <mergeCell ref="I490:J492"/>
    <mergeCell ref="T276:W276"/>
    <mergeCell ref="D277:S277"/>
    <mergeCell ref="T277:W277"/>
    <mergeCell ref="D278:S278"/>
    <mergeCell ref="T278:W278"/>
    <mergeCell ref="A443:B444"/>
    <mergeCell ref="C443:X443"/>
    <mergeCell ref="C444:X444"/>
    <mergeCell ref="C446:F450"/>
    <mergeCell ref="G447:H448"/>
    <mergeCell ref="I447:O447"/>
    <mergeCell ref="I448:O448"/>
    <mergeCell ref="G450:X450"/>
    <mergeCell ref="A438:B442"/>
    <mergeCell ref="C438:X438"/>
    <mergeCell ref="C439:X439"/>
    <mergeCell ref="C440:X440"/>
    <mergeCell ref="C441:X441"/>
    <mergeCell ref="K298:P300"/>
    <mergeCell ref="Q298:R300"/>
    <mergeCell ref="S298:X300"/>
    <mergeCell ref="D280:S280"/>
    <mergeCell ref="T280:W280"/>
    <mergeCell ref="D281:S281"/>
    <mergeCell ref="Z65:AF67"/>
    <mergeCell ref="Z446:AB449"/>
    <mergeCell ref="AD446:AF448"/>
    <mergeCell ref="A435:X435"/>
    <mergeCell ref="Z232:AB235"/>
    <mergeCell ref="AD227:AE228"/>
    <mergeCell ref="AD232:AE234"/>
    <mergeCell ref="Z279:AB281"/>
    <mergeCell ref="AD279:AF280"/>
    <mergeCell ref="Z318:AB319"/>
    <mergeCell ref="Z335:AB335"/>
    <mergeCell ref="Z373:AB375"/>
    <mergeCell ref="Z395:AB398"/>
    <mergeCell ref="Z415:AB418"/>
    <mergeCell ref="AD415:AF417"/>
    <mergeCell ref="A436:C436"/>
    <mergeCell ref="H436:I436"/>
    <mergeCell ref="A437:B437"/>
    <mergeCell ref="C437:X437"/>
    <mergeCell ref="A420:B420"/>
    <mergeCell ref="C420:X420"/>
    <mergeCell ref="A422:H422"/>
    <mergeCell ref="I422:P422"/>
    <mergeCell ref="C442:X442"/>
    <mergeCell ref="P591:S591"/>
    <mergeCell ref="T591:W591"/>
    <mergeCell ref="B579:C583"/>
    <mergeCell ref="D579:G579"/>
    <mergeCell ref="H579:K579"/>
    <mergeCell ref="L579:O579"/>
    <mergeCell ref="P579:S579"/>
    <mergeCell ref="B584:C589"/>
    <mergeCell ref="D589:G589"/>
    <mergeCell ref="H589:K589"/>
    <mergeCell ref="L589:O589"/>
    <mergeCell ref="P589:S589"/>
    <mergeCell ref="T587:W588"/>
    <mergeCell ref="H580:K580"/>
    <mergeCell ref="L580:O580"/>
    <mergeCell ref="P580:S580"/>
    <mergeCell ref="T580:W580"/>
    <mergeCell ref="T581:W581"/>
    <mergeCell ref="T584:W584"/>
    <mergeCell ref="D585:G585"/>
    <mergeCell ref="H585:K585"/>
    <mergeCell ref="L585:O585"/>
    <mergeCell ref="P585:S585"/>
    <mergeCell ref="T585:W585"/>
    <mergeCell ref="D584:G584"/>
    <mergeCell ref="H584:K584"/>
    <mergeCell ref="L584:O584"/>
    <mergeCell ref="P584:S584"/>
    <mergeCell ref="D587:G588"/>
    <mergeCell ref="H587:K588"/>
    <mergeCell ref="L587:O588"/>
    <mergeCell ref="P587:S588"/>
    <mergeCell ref="T589:W589"/>
    <mergeCell ref="D586:G586"/>
    <mergeCell ref="H586:K586"/>
    <mergeCell ref="L586:O586"/>
    <mergeCell ref="P586:S586"/>
    <mergeCell ref="T586:W586"/>
    <mergeCell ref="H634:K634"/>
    <mergeCell ref="L634:O634"/>
    <mergeCell ref="P634:S634"/>
    <mergeCell ref="T634:W634"/>
    <mergeCell ref="B634:G634"/>
    <mergeCell ref="P624:S624"/>
    <mergeCell ref="T624:W624"/>
    <mergeCell ref="D625:G625"/>
    <mergeCell ref="H625:K625"/>
    <mergeCell ref="L625:O625"/>
    <mergeCell ref="P625:S625"/>
    <mergeCell ref="B628:C633"/>
    <mergeCell ref="D628:G628"/>
    <mergeCell ref="H628:K628"/>
    <mergeCell ref="L628:O628"/>
    <mergeCell ref="D633:G633"/>
    <mergeCell ref="H633:K633"/>
    <mergeCell ref="L633:O633"/>
    <mergeCell ref="P633:S633"/>
    <mergeCell ref="T633:W633"/>
    <mergeCell ref="B623:C627"/>
    <mergeCell ref="D623:G623"/>
    <mergeCell ref="H623:K623"/>
    <mergeCell ref="L623:O623"/>
    <mergeCell ref="P623:S623"/>
    <mergeCell ref="T623:W623"/>
    <mergeCell ref="D624:G624"/>
    <mergeCell ref="H624:K624"/>
    <mergeCell ref="L624:O624"/>
    <mergeCell ref="T625:W625"/>
    <mergeCell ref="D626:G627"/>
    <mergeCell ref="H626:K627"/>
    <mergeCell ref="L626:O627"/>
    <mergeCell ref="P626:S627"/>
    <mergeCell ref="T626:W627"/>
    <mergeCell ref="B530:W530"/>
    <mergeCell ref="B574:W574"/>
    <mergeCell ref="B575:G575"/>
    <mergeCell ref="H575:K575"/>
    <mergeCell ref="L575:O575"/>
    <mergeCell ref="P575:S575"/>
    <mergeCell ref="T575:W575"/>
    <mergeCell ref="T539:W539"/>
    <mergeCell ref="D536:G537"/>
    <mergeCell ref="B538:C543"/>
    <mergeCell ref="D538:G538"/>
    <mergeCell ref="P546:S546"/>
    <mergeCell ref="D548:G549"/>
    <mergeCell ref="H548:K549"/>
    <mergeCell ref="L548:O549"/>
    <mergeCell ref="P548:S549"/>
    <mergeCell ref="H538:K538"/>
    <mergeCell ref="L538:O538"/>
    <mergeCell ref="P538:S538"/>
    <mergeCell ref="D540:G540"/>
    <mergeCell ref="D541:G542"/>
    <mergeCell ref="H541:K542"/>
    <mergeCell ref="L546:O546"/>
    <mergeCell ref="D543:G543"/>
    <mergeCell ref="B576:G576"/>
    <mergeCell ref="H576:S576"/>
    <mergeCell ref="T576:W576"/>
    <mergeCell ref="B577:C578"/>
    <mergeCell ref="D577:G577"/>
    <mergeCell ref="H577:K577"/>
    <mergeCell ref="L577:O577"/>
    <mergeCell ref="P577:S577"/>
    <mergeCell ref="D578:G578"/>
    <mergeCell ref="H578:K578"/>
    <mergeCell ref="L578:O578"/>
    <mergeCell ref="P578:S578"/>
    <mergeCell ref="T579:W579"/>
    <mergeCell ref="D580:G580"/>
    <mergeCell ref="D581:G581"/>
    <mergeCell ref="H581:K581"/>
    <mergeCell ref="L581:O581"/>
    <mergeCell ref="P581:S581"/>
    <mergeCell ref="D582:G583"/>
    <mergeCell ref="H582:K583"/>
    <mergeCell ref="L582:O583"/>
    <mergeCell ref="P582:S583"/>
    <mergeCell ref="T582:W583"/>
    <mergeCell ref="B590:G590"/>
    <mergeCell ref="B591:C595"/>
    <mergeCell ref="D592:G592"/>
    <mergeCell ref="H592:K592"/>
    <mergeCell ref="L592:O592"/>
    <mergeCell ref="P592:S592"/>
    <mergeCell ref="T592:W592"/>
    <mergeCell ref="D593:G593"/>
    <mergeCell ref="H593:K593"/>
    <mergeCell ref="L593:O593"/>
    <mergeCell ref="P593:S593"/>
    <mergeCell ref="T593:W593"/>
    <mergeCell ref="D594:G595"/>
    <mergeCell ref="H594:K595"/>
    <mergeCell ref="L594:O595"/>
    <mergeCell ref="P594:S595"/>
    <mergeCell ref="T594:W595"/>
    <mergeCell ref="H590:K590"/>
    <mergeCell ref="L590:O590"/>
    <mergeCell ref="P590:S590"/>
    <mergeCell ref="T590:W590"/>
    <mergeCell ref="D591:G591"/>
    <mergeCell ref="H591:K591"/>
    <mergeCell ref="L591:O591"/>
    <mergeCell ref="B618:W618"/>
    <mergeCell ref="B619:G619"/>
    <mergeCell ref="H619:K619"/>
    <mergeCell ref="L619:O619"/>
    <mergeCell ref="P619:S619"/>
    <mergeCell ref="T619:W619"/>
    <mergeCell ref="B620:G620"/>
    <mergeCell ref="H620:S620"/>
    <mergeCell ref="T620:W620"/>
    <mergeCell ref="B621:C622"/>
    <mergeCell ref="D621:G621"/>
    <mergeCell ref="H621:K621"/>
    <mergeCell ref="L621:O621"/>
    <mergeCell ref="P621:S621"/>
    <mergeCell ref="D622:G622"/>
    <mergeCell ref="H622:K622"/>
    <mergeCell ref="L622:O622"/>
    <mergeCell ref="P622:S622"/>
    <mergeCell ref="P628:S628"/>
    <mergeCell ref="T628:W628"/>
    <mergeCell ref="D629:G629"/>
    <mergeCell ref="D630:G630"/>
    <mergeCell ref="H630:K630"/>
    <mergeCell ref="L630:O630"/>
    <mergeCell ref="P630:S630"/>
    <mergeCell ref="D631:G632"/>
    <mergeCell ref="H631:K632"/>
    <mergeCell ref="L631:O632"/>
    <mergeCell ref="P631:S632"/>
    <mergeCell ref="T631:W632"/>
    <mergeCell ref="H629:K629"/>
    <mergeCell ref="L629:O629"/>
    <mergeCell ref="P629:S629"/>
    <mergeCell ref="T629:W629"/>
    <mergeCell ref="T630:W630"/>
    <mergeCell ref="B635:C639"/>
    <mergeCell ref="D636:G636"/>
    <mergeCell ref="H636:K636"/>
    <mergeCell ref="L636:O636"/>
    <mergeCell ref="P636:S636"/>
    <mergeCell ref="T636:W636"/>
    <mergeCell ref="D637:G637"/>
    <mergeCell ref="H637:K637"/>
    <mergeCell ref="L637:O637"/>
    <mergeCell ref="P637:S637"/>
    <mergeCell ref="T637:W637"/>
    <mergeCell ref="D638:G639"/>
    <mergeCell ref="H638:K639"/>
    <mergeCell ref="L638:O639"/>
    <mergeCell ref="P638:S639"/>
    <mergeCell ref="T638:W639"/>
    <mergeCell ref="D635:G635"/>
    <mergeCell ref="H635:K635"/>
    <mergeCell ref="L635:O635"/>
    <mergeCell ref="P635:S635"/>
    <mergeCell ref="T635:W635"/>
    <mergeCell ref="B662:W662"/>
    <mergeCell ref="B663:G663"/>
    <mergeCell ref="H663:K663"/>
    <mergeCell ref="L663:O663"/>
    <mergeCell ref="P663:S663"/>
    <mergeCell ref="T663:W663"/>
    <mergeCell ref="B664:G664"/>
    <mergeCell ref="H664:S664"/>
    <mergeCell ref="T664:W664"/>
    <mergeCell ref="B665:C666"/>
    <mergeCell ref="D665:G665"/>
    <mergeCell ref="H665:K665"/>
    <mergeCell ref="L665:O665"/>
    <mergeCell ref="P665:S665"/>
    <mergeCell ref="D666:G666"/>
    <mergeCell ref="H666:K666"/>
    <mergeCell ref="L666:O666"/>
    <mergeCell ref="P666:S666"/>
    <mergeCell ref="B667:C671"/>
    <mergeCell ref="D667:G667"/>
    <mergeCell ref="H667:K667"/>
    <mergeCell ref="L667:O667"/>
    <mergeCell ref="P667:S667"/>
    <mergeCell ref="T667:W667"/>
    <mergeCell ref="D668:G668"/>
    <mergeCell ref="H668:K668"/>
    <mergeCell ref="L668:O668"/>
    <mergeCell ref="P668:S668"/>
    <mergeCell ref="T668:W668"/>
    <mergeCell ref="D669:G669"/>
    <mergeCell ref="H669:K669"/>
    <mergeCell ref="L669:O669"/>
    <mergeCell ref="P669:S669"/>
    <mergeCell ref="T669:W669"/>
    <mergeCell ref="D670:G671"/>
    <mergeCell ref="H670:K671"/>
    <mergeCell ref="L670:O671"/>
    <mergeCell ref="P670:S671"/>
    <mergeCell ref="T670:W671"/>
    <mergeCell ref="B672:C675"/>
    <mergeCell ref="D672:G672"/>
    <mergeCell ref="H672:K672"/>
    <mergeCell ref="L672:O672"/>
    <mergeCell ref="P672:S672"/>
    <mergeCell ref="T672:W672"/>
    <mergeCell ref="D673:G673"/>
    <mergeCell ref="T673:W673"/>
    <mergeCell ref="D674:G675"/>
    <mergeCell ref="H674:K675"/>
    <mergeCell ref="L674:O675"/>
    <mergeCell ref="P674:S675"/>
    <mergeCell ref="T674:W675"/>
    <mergeCell ref="B676:C677"/>
    <mergeCell ref="D676:G676"/>
    <mergeCell ref="D677:G677"/>
    <mergeCell ref="H677:K677"/>
    <mergeCell ref="L677:O677"/>
    <mergeCell ref="P677:S677"/>
    <mergeCell ref="T677:W677"/>
    <mergeCell ref="B678:G678"/>
    <mergeCell ref="H678:K678"/>
    <mergeCell ref="L678:O678"/>
    <mergeCell ref="P678:S678"/>
    <mergeCell ref="T678:W678"/>
    <mergeCell ref="B679:C683"/>
    <mergeCell ref="D679:G679"/>
    <mergeCell ref="H679:K679"/>
    <mergeCell ref="L679:O679"/>
    <mergeCell ref="P679:S679"/>
    <mergeCell ref="T679:W679"/>
    <mergeCell ref="D680:G680"/>
    <mergeCell ref="H680:K680"/>
    <mergeCell ref="L680:O680"/>
    <mergeCell ref="P680:S680"/>
    <mergeCell ref="T680:W680"/>
    <mergeCell ref="D681:G681"/>
    <mergeCell ref="H681:K681"/>
    <mergeCell ref="L681:O681"/>
    <mergeCell ref="P681:S681"/>
    <mergeCell ref="T681:W681"/>
    <mergeCell ref="D682:G683"/>
    <mergeCell ref="H682:K683"/>
    <mergeCell ref="L682:O683"/>
    <mergeCell ref="P682:S683"/>
    <mergeCell ref="T682:W683"/>
  </mergeCells>
  <phoneticPr fontId="54" type="noConversion"/>
  <dataValidations disablePrompts="1" count="1">
    <dataValidation type="list" allowBlank="1" showInputMessage="1" showErrorMessage="1" sqref="V7:X21">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Bold,Regular"Ⅲ. 기계설비 성능점검 대상 점검표</oddHeader>
    <oddFooter>&amp;L&amp;"맑은 고딕,Regular"&amp;G&amp;R&amp;"맑은 고딕,Regular"&amp;G</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AH343"/>
  <sheetViews>
    <sheetView showGridLines="0" view="pageBreakPreview" topLeftCell="A312" zoomScale="115" zoomScaleNormal="100" zoomScaleSheetLayoutView="115" workbookViewId="0">
      <selection activeCell="AD334" sqref="AD334"/>
    </sheetView>
  </sheetViews>
  <sheetFormatPr defaultColWidth="9" defaultRowHeight="15"/>
  <cols>
    <col min="1" max="27" width="3.25" style="1" customWidth="1"/>
    <col min="28" max="16384" width="9" style="1"/>
  </cols>
  <sheetData>
    <row r="2" spans="1:24" ht="24.75" customHeight="1">
      <c r="A2" s="924" t="s">
        <v>810</v>
      </c>
      <c r="B2" s="924"/>
      <c r="C2" s="924"/>
      <c r="D2" s="924"/>
      <c r="E2" s="924"/>
      <c r="F2" s="924"/>
      <c r="G2" s="924"/>
      <c r="H2" s="924"/>
      <c r="I2" s="924"/>
      <c r="J2" s="924"/>
      <c r="K2" s="924"/>
      <c r="L2" s="924"/>
      <c r="M2" s="924"/>
      <c r="N2" s="924"/>
      <c r="O2" s="924"/>
      <c r="P2" s="924"/>
      <c r="Q2" s="924"/>
      <c r="R2" s="941" t="s">
        <v>480</v>
      </c>
      <c r="S2" s="942"/>
      <c r="T2" s="943"/>
      <c r="U2" s="944"/>
      <c r="V2" s="945"/>
      <c r="W2" s="945"/>
      <c r="X2" s="946"/>
    </row>
    <row r="3" spans="1:24" ht="24.95" customHeight="1">
      <c r="A3" s="924"/>
      <c r="B3" s="924"/>
      <c r="C3" s="924"/>
      <c r="D3" s="924"/>
      <c r="E3" s="924"/>
      <c r="F3" s="924"/>
      <c r="G3" s="924"/>
      <c r="H3" s="924"/>
      <c r="I3" s="924"/>
      <c r="J3" s="924"/>
      <c r="K3" s="924"/>
      <c r="L3" s="924"/>
      <c r="M3" s="924"/>
      <c r="N3" s="924"/>
      <c r="O3" s="924"/>
      <c r="P3" s="924"/>
      <c r="Q3" s="924"/>
      <c r="R3" s="941" t="s">
        <v>1837</v>
      </c>
      <c r="S3" s="942"/>
      <c r="T3" s="943"/>
      <c r="U3" s="1093"/>
      <c r="V3" s="1094"/>
      <c r="W3" s="1094"/>
      <c r="X3" s="1095"/>
    </row>
    <row r="4" spans="1:24" ht="30" customHeight="1">
      <c r="A4" s="1096" t="s">
        <v>352</v>
      </c>
      <c r="B4" s="1097"/>
      <c r="C4" s="477" t="str">
        <f>'정보입력-Rev.2'!$C$9</f>
        <v>홍길동</v>
      </c>
      <c r="D4" s="477"/>
      <c r="E4" s="477"/>
      <c r="F4" s="477"/>
      <c r="G4" s="477"/>
      <c r="H4" s="477"/>
      <c r="I4" s="1096" t="s">
        <v>458</v>
      </c>
      <c r="J4" s="1098"/>
      <c r="K4" s="1097"/>
      <c r="L4" s="1099" t="str">
        <f>'정보입력-Rev.2'!$C$5&amp;"."&amp;'정보입력-Rev.2'!$E$5&amp;"."&amp;'정보입력-Rev.2'!$G$5&amp;" ~ "&amp;'정보입력-Rev.2'!$J$5&amp;"."&amp;'정보입력-Rev.2'!$L$5&amp;"."&amp;'정보입력-Rev.2'!$N$5</f>
        <v>2026.9.2 ~ 2026.9.2</v>
      </c>
      <c r="M4" s="923"/>
      <c r="N4" s="923"/>
      <c r="O4" s="923"/>
      <c r="P4" s="923"/>
      <c r="Q4" s="1100"/>
      <c r="R4" s="1096" t="s">
        <v>214</v>
      </c>
      <c r="S4" s="1098"/>
      <c r="T4" s="1097"/>
      <c r="U4" s="1101"/>
      <c r="V4" s="1102"/>
      <c r="W4" s="1102"/>
      <c r="X4" s="1103"/>
    </row>
    <row r="5" spans="1:24" ht="2.4500000000000002" customHeight="1">
      <c r="A5" s="527"/>
      <c r="B5" s="527"/>
      <c r="C5" s="527"/>
      <c r="D5" s="2"/>
      <c r="E5" s="2"/>
      <c r="F5" s="2"/>
      <c r="G5" s="2"/>
      <c r="H5" s="527"/>
      <c r="I5" s="527"/>
      <c r="J5" s="2"/>
      <c r="K5" s="2"/>
      <c r="L5" s="2"/>
      <c r="M5" s="2"/>
      <c r="N5" s="2"/>
      <c r="O5" s="2"/>
      <c r="P5" s="2"/>
      <c r="Q5" s="2"/>
      <c r="R5" s="2"/>
      <c r="S5" s="2"/>
      <c r="T5" s="527"/>
      <c r="U5" s="527"/>
      <c r="V5" s="527"/>
      <c r="W5" s="527"/>
      <c r="X5" s="527"/>
    </row>
    <row r="6" spans="1:24" ht="27" customHeight="1">
      <c r="A6" s="1096" t="s">
        <v>350</v>
      </c>
      <c r="B6" s="1097"/>
      <c r="C6" s="474" t="s">
        <v>465</v>
      </c>
      <c r="D6" s="474"/>
      <c r="E6" s="474"/>
      <c r="F6" s="474"/>
      <c r="G6" s="474"/>
      <c r="H6" s="474"/>
      <c r="I6" s="474"/>
      <c r="J6" s="474"/>
      <c r="K6" s="474"/>
      <c r="L6" s="474"/>
      <c r="M6" s="474"/>
      <c r="N6" s="474"/>
      <c r="O6" s="474"/>
      <c r="P6" s="474"/>
      <c r="Q6" s="474"/>
      <c r="R6" s="474"/>
      <c r="S6" s="474"/>
      <c r="T6" s="474"/>
      <c r="U6" s="474"/>
      <c r="V6" s="1096" t="s">
        <v>442</v>
      </c>
      <c r="W6" s="1098"/>
      <c r="X6" s="1097"/>
    </row>
    <row r="7" spans="1:24" ht="18" customHeight="1">
      <c r="A7" s="1080" t="s">
        <v>481</v>
      </c>
      <c r="B7" s="1081"/>
      <c r="C7" s="448" t="s">
        <v>73</v>
      </c>
      <c r="D7" s="449"/>
      <c r="E7" s="449"/>
      <c r="F7" s="449"/>
      <c r="G7" s="449"/>
      <c r="H7" s="449"/>
      <c r="I7" s="449"/>
      <c r="J7" s="449"/>
      <c r="K7" s="449"/>
      <c r="L7" s="449"/>
      <c r="M7" s="449"/>
      <c r="N7" s="449"/>
      <c r="O7" s="449"/>
      <c r="P7" s="449"/>
      <c r="Q7" s="449"/>
      <c r="R7" s="449"/>
      <c r="S7" s="449"/>
      <c r="T7" s="449"/>
      <c r="U7" s="450"/>
      <c r="V7" s="1104" t="s">
        <v>375</v>
      </c>
      <c r="W7" s="543"/>
      <c r="X7" s="1105"/>
    </row>
    <row r="8" spans="1:24" ht="18" customHeight="1">
      <c r="A8" s="1080"/>
      <c r="B8" s="1081"/>
      <c r="C8" s="451" t="s">
        <v>915</v>
      </c>
      <c r="D8" s="452"/>
      <c r="E8" s="452"/>
      <c r="F8" s="452"/>
      <c r="G8" s="452"/>
      <c r="H8" s="452"/>
      <c r="I8" s="452"/>
      <c r="J8" s="452"/>
      <c r="K8" s="452"/>
      <c r="L8" s="452"/>
      <c r="M8" s="452"/>
      <c r="N8" s="452"/>
      <c r="O8" s="452"/>
      <c r="P8" s="452"/>
      <c r="Q8" s="452"/>
      <c r="R8" s="452"/>
      <c r="S8" s="452"/>
      <c r="T8" s="452"/>
      <c r="U8" s="453"/>
      <c r="V8" s="1077" t="s">
        <v>375</v>
      </c>
      <c r="W8" s="511"/>
      <c r="X8" s="1078"/>
    </row>
    <row r="9" spans="1:24" ht="18" customHeight="1">
      <c r="A9" s="1080"/>
      <c r="B9" s="1081"/>
      <c r="C9" s="451" t="s">
        <v>1063</v>
      </c>
      <c r="D9" s="452"/>
      <c r="E9" s="452"/>
      <c r="F9" s="452"/>
      <c r="G9" s="452"/>
      <c r="H9" s="452"/>
      <c r="I9" s="452"/>
      <c r="J9" s="452"/>
      <c r="K9" s="452"/>
      <c r="L9" s="452"/>
      <c r="M9" s="452"/>
      <c r="N9" s="452"/>
      <c r="O9" s="452"/>
      <c r="P9" s="452"/>
      <c r="Q9" s="452"/>
      <c r="R9" s="452"/>
      <c r="S9" s="452"/>
      <c r="T9" s="452"/>
      <c r="U9" s="453"/>
      <c r="V9" s="1077" t="s">
        <v>375</v>
      </c>
      <c r="W9" s="511"/>
      <c r="X9" s="1078"/>
    </row>
    <row r="10" spans="1:24" ht="18" customHeight="1">
      <c r="A10" s="1080"/>
      <c r="B10" s="1081"/>
      <c r="C10" s="451" t="s">
        <v>818</v>
      </c>
      <c r="D10" s="452"/>
      <c r="E10" s="452"/>
      <c r="F10" s="452"/>
      <c r="G10" s="452"/>
      <c r="H10" s="452"/>
      <c r="I10" s="452"/>
      <c r="J10" s="452"/>
      <c r="K10" s="452"/>
      <c r="L10" s="452"/>
      <c r="M10" s="452"/>
      <c r="N10" s="452"/>
      <c r="O10" s="452"/>
      <c r="P10" s="452"/>
      <c r="Q10" s="452"/>
      <c r="R10" s="452"/>
      <c r="S10" s="452"/>
      <c r="T10" s="452"/>
      <c r="U10" s="453"/>
      <c r="V10" s="1077" t="s">
        <v>375</v>
      </c>
      <c r="W10" s="511"/>
      <c r="X10" s="1078"/>
    </row>
    <row r="11" spans="1:24" ht="18" customHeight="1">
      <c r="A11" s="1080"/>
      <c r="B11" s="1081"/>
      <c r="C11" s="451" t="s">
        <v>813</v>
      </c>
      <c r="D11" s="452"/>
      <c r="E11" s="452"/>
      <c r="F11" s="452"/>
      <c r="G11" s="452"/>
      <c r="H11" s="452"/>
      <c r="I11" s="452"/>
      <c r="J11" s="452"/>
      <c r="K11" s="452"/>
      <c r="L11" s="452"/>
      <c r="M11" s="452"/>
      <c r="N11" s="452"/>
      <c r="O11" s="452"/>
      <c r="P11" s="452"/>
      <c r="Q11" s="452"/>
      <c r="R11" s="452"/>
      <c r="S11" s="452"/>
      <c r="T11" s="452"/>
      <c r="U11" s="453"/>
      <c r="V11" s="1077" t="s">
        <v>375</v>
      </c>
      <c r="W11" s="511"/>
      <c r="X11" s="1078"/>
    </row>
    <row r="12" spans="1:24" ht="18" customHeight="1">
      <c r="A12" s="1080"/>
      <c r="B12" s="1081"/>
      <c r="C12" s="451" t="s">
        <v>1372</v>
      </c>
      <c r="D12" s="452"/>
      <c r="E12" s="452"/>
      <c r="F12" s="452"/>
      <c r="G12" s="452"/>
      <c r="H12" s="452"/>
      <c r="I12" s="452"/>
      <c r="J12" s="452"/>
      <c r="K12" s="452"/>
      <c r="L12" s="452"/>
      <c r="M12" s="452"/>
      <c r="N12" s="452"/>
      <c r="O12" s="452"/>
      <c r="P12" s="452"/>
      <c r="Q12" s="452"/>
      <c r="R12" s="452"/>
      <c r="S12" s="452"/>
      <c r="T12" s="452"/>
      <c r="U12" s="453"/>
      <c r="V12" s="1077" t="s">
        <v>375</v>
      </c>
      <c r="W12" s="511"/>
      <c r="X12" s="1078"/>
    </row>
    <row r="13" spans="1:24" ht="18" customHeight="1">
      <c r="A13" s="1080"/>
      <c r="B13" s="1081"/>
      <c r="C13" s="451" t="s">
        <v>835</v>
      </c>
      <c r="D13" s="452"/>
      <c r="E13" s="452"/>
      <c r="F13" s="452"/>
      <c r="G13" s="452"/>
      <c r="H13" s="452"/>
      <c r="I13" s="452"/>
      <c r="J13" s="452"/>
      <c r="K13" s="452"/>
      <c r="L13" s="452"/>
      <c r="M13" s="452"/>
      <c r="N13" s="452"/>
      <c r="O13" s="452"/>
      <c r="P13" s="452"/>
      <c r="Q13" s="452"/>
      <c r="R13" s="452"/>
      <c r="S13" s="452"/>
      <c r="T13" s="452"/>
      <c r="U13" s="453"/>
      <c r="V13" s="1077" t="s">
        <v>375</v>
      </c>
      <c r="W13" s="511"/>
      <c r="X13" s="1078"/>
    </row>
    <row r="14" spans="1:24" ht="18" customHeight="1">
      <c r="A14" s="1080"/>
      <c r="B14" s="1081"/>
      <c r="C14" s="451" t="s">
        <v>1543</v>
      </c>
      <c r="D14" s="452"/>
      <c r="E14" s="452"/>
      <c r="F14" s="452"/>
      <c r="G14" s="452"/>
      <c r="H14" s="452"/>
      <c r="I14" s="452"/>
      <c r="J14" s="452"/>
      <c r="K14" s="452"/>
      <c r="L14" s="452"/>
      <c r="M14" s="452"/>
      <c r="N14" s="452"/>
      <c r="O14" s="452"/>
      <c r="P14" s="452"/>
      <c r="Q14" s="452"/>
      <c r="R14" s="452"/>
      <c r="S14" s="452"/>
      <c r="T14" s="452"/>
      <c r="U14" s="453"/>
      <c r="V14" s="1077" t="s">
        <v>375</v>
      </c>
      <c r="W14" s="511"/>
      <c r="X14" s="1078"/>
    </row>
    <row r="15" spans="1:24" ht="18" customHeight="1">
      <c r="A15" s="1080"/>
      <c r="B15" s="1081"/>
      <c r="C15" s="451" t="s">
        <v>836</v>
      </c>
      <c r="D15" s="452"/>
      <c r="E15" s="452"/>
      <c r="F15" s="452"/>
      <c r="G15" s="452"/>
      <c r="H15" s="452"/>
      <c r="I15" s="452"/>
      <c r="J15" s="452"/>
      <c r="K15" s="452"/>
      <c r="L15" s="452"/>
      <c r="M15" s="452"/>
      <c r="N15" s="452"/>
      <c r="O15" s="452"/>
      <c r="P15" s="452"/>
      <c r="Q15" s="452"/>
      <c r="R15" s="452"/>
      <c r="S15" s="452"/>
      <c r="T15" s="452"/>
      <c r="U15" s="453"/>
      <c r="V15" s="1077" t="s">
        <v>375</v>
      </c>
      <c r="W15" s="511"/>
      <c r="X15" s="1078"/>
    </row>
    <row r="16" spans="1:24" ht="18" customHeight="1">
      <c r="A16" s="484"/>
      <c r="B16" s="486"/>
      <c r="C16" s="487" t="s">
        <v>822</v>
      </c>
      <c r="D16" s="488"/>
      <c r="E16" s="488"/>
      <c r="F16" s="488"/>
      <c r="G16" s="488"/>
      <c r="H16" s="488"/>
      <c r="I16" s="488"/>
      <c r="J16" s="488"/>
      <c r="K16" s="488"/>
      <c r="L16" s="488"/>
      <c r="M16" s="488"/>
      <c r="N16" s="488"/>
      <c r="O16" s="488"/>
      <c r="P16" s="488"/>
      <c r="Q16" s="488"/>
      <c r="R16" s="488"/>
      <c r="S16" s="488"/>
      <c r="T16" s="488"/>
      <c r="U16" s="489"/>
      <c r="V16" s="1079" t="s">
        <v>375</v>
      </c>
      <c r="W16" s="555"/>
      <c r="X16" s="880"/>
    </row>
    <row r="17" spans="1:24" ht="18" customHeight="1">
      <c r="A17" s="481" t="s">
        <v>1647</v>
      </c>
      <c r="B17" s="483"/>
      <c r="C17" s="1082" t="s">
        <v>1648</v>
      </c>
      <c r="D17" s="1083"/>
      <c r="E17" s="1083"/>
      <c r="F17" s="1083"/>
      <c r="G17" s="1083"/>
      <c r="H17" s="1083"/>
      <c r="I17" s="1083"/>
      <c r="J17" s="1083"/>
      <c r="K17" s="1083"/>
      <c r="L17" s="1083"/>
      <c r="M17" s="1083"/>
      <c r="N17" s="1083"/>
      <c r="O17" s="1083"/>
      <c r="P17" s="1083"/>
      <c r="Q17" s="1083"/>
      <c r="R17" s="1083"/>
      <c r="S17" s="1083"/>
      <c r="T17" s="1083"/>
      <c r="U17" s="1083"/>
      <c r="V17" s="1083"/>
      <c r="W17" s="1083"/>
      <c r="X17" s="1084"/>
    </row>
    <row r="18" spans="1:24" ht="18" customHeight="1">
      <c r="A18" s="1080"/>
      <c r="B18" s="1081"/>
      <c r="C18" s="1085"/>
      <c r="D18" s="1086"/>
      <c r="E18" s="1086"/>
      <c r="F18" s="1086"/>
      <c r="G18" s="1086"/>
      <c r="H18" s="1086"/>
      <c r="I18" s="1086"/>
      <c r="J18" s="1086"/>
      <c r="K18" s="1086"/>
      <c r="L18" s="1086"/>
      <c r="M18" s="1086"/>
      <c r="N18" s="1086"/>
      <c r="O18" s="1086"/>
      <c r="P18" s="1086"/>
      <c r="Q18" s="1086"/>
      <c r="R18" s="1086"/>
      <c r="S18" s="1086"/>
      <c r="T18" s="1086"/>
      <c r="U18" s="1086"/>
      <c r="V18" s="1086"/>
      <c r="W18" s="1086"/>
      <c r="X18" s="1087"/>
    </row>
    <row r="19" spans="1:24" ht="18" customHeight="1">
      <c r="A19" s="1080"/>
      <c r="B19" s="1081"/>
      <c r="C19" s="1085"/>
      <c r="D19" s="1086"/>
      <c r="E19" s="1086"/>
      <c r="F19" s="1086"/>
      <c r="G19" s="1086"/>
      <c r="H19" s="1086"/>
      <c r="I19" s="1086"/>
      <c r="J19" s="1086"/>
      <c r="K19" s="1086"/>
      <c r="L19" s="1086"/>
      <c r="M19" s="1086"/>
      <c r="N19" s="1086"/>
      <c r="O19" s="1086"/>
      <c r="P19" s="1086"/>
      <c r="Q19" s="1086"/>
      <c r="R19" s="1086"/>
      <c r="S19" s="1086"/>
      <c r="T19" s="1086"/>
      <c r="U19" s="1086"/>
      <c r="V19" s="1086"/>
      <c r="W19" s="1086"/>
      <c r="X19" s="1087"/>
    </row>
    <row r="20" spans="1:24" ht="18" customHeight="1">
      <c r="A20" s="1080"/>
      <c r="B20" s="1081"/>
      <c r="C20" s="1088" t="s">
        <v>70</v>
      </c>
      <c r="D20" s="1089"/>
      <c r="E20" s="1089"/>
      <c r="F20" s="1089"/>
      <c r="G20" s="1089"/>
      <c r="H20" s="1089"/>
      <c r="I20" s="1089"/>
      <c r="J20" s="1089"/>
      <c r="K20" s="1089"/>
      <c r="L20" s="1089"/>
      <c r="M20" s="1089"/>
      <c r="N20" s="1089"/>
      <c r="O20" s="1089"/>
      <c r="P20" s="1089"/>
      <c r="Q20" s="1089"/>
      <c r="R20" s="1089"/>
      <c r="S20" s="1089"/>
      <c r="T20" s="1089"/>
      <c r="U20" s="1089"/>
      <c r="V20" s="1089"/>
      <c r="W20" s="1089"/>
      <c r="X20" s="1090"/>
    </row>
    <row r="21" spans="1:24" ht="18" customHeight="1">
      <c r="A21" s="1080"/>
      <c r="B21" s="1081"/>
      <c r="C21" s="1085"/>
      <c r="D21" s="1086"/>
      <c r="E21" s="1086"/>
      <c r="F21" s="1086"/>
      <c r="G21" s="1086"/>
      <c r="H21" s="1086"/>
      <c r="I21" s="1086"/>
      <c r="J21" s="1086"/>
      <c r="K21" s="1086"/>
      <c r="L21" s="1086"/>
      <c r="M21" s="1086"/>
      <c r="N21" s="1086"/>
      <c r="O21" s="1086"/>
      <c r="P21" s="1086"/>
      <c r="Q21" s="1086"/>
      <c r="R21" s="1086"/>
      <c r="S21" s="1086"/>
      <c r="T21" s="1086"/>
      <c r="U21" s="1086"/>
      <c r="V21" s="1086"/>
      <c r="W21" s="1086"/>
      <c r="X21" s="1087"/>
    </row>
    <row r="22" spans="1:24" ht="18" customHeight="1">
      <c r="A22" s="1080"/>
      <c r="B22" s="1081"/>
      <c r="C22" s="1085"/>
      <c r="D22" s="1086"/>
      <c r="E22" s="1086"/>
      <c r="F22" s="1086"/>
      <c r="G22" s="1086"/>
      <c r="H22" s="1086"/>
      <c r="I22" s="1086"/>
      <c r="J22" s="1086"/>
      <c r="K22" s="1086"/>
      <c r="L22" s="1086"/>
      <c r="M22" s="1086"/>
      <c r="N22" s="1086"/>
      <c r="O22" s="1086"/>
      <c r="P22" s="1086"/>
      <c r="Q22" s="1086"/>
      <c r="R22" s="1086"/>
      <c r="S22" s="1086"/>
      <c r="T22" s="1086"/>
      <c r="U22" s="1086"/>
      <c r="V22" s="1086"/>
      <c r="W22" s="1086"/>
      <c r="X22" s="1087"/>
    </row>
    <row r="23" spans="1:24" ht="17.100000000000001" customHeight="1">
      <c r="A23" s="481" t="s">
        <v>503</v>
      </c>
      <c r="B23" s="482"/>
      <c r="C23" s="558"/>
      <c r="D23" s="704"/>
      <c r="E23" s="704"/>
      <c r="F23" s="704"/>
      <c r="G23" s="704"/>
      <c r="H23" s="704"/>
      <c r="I23" s="704"/>
      <c r="J23" s="704"/>
      <c r="K23" s="704"/>
      <c r="L23" s="704"/>
      <c r="M23" s="704"/>
      <c r="N23" s="704"/>
      <c r="O23" s="704"/>
      <c r="P23" s="704"/>
      <c r="Q23" s="704"/>
      <c r="R23" s="704"/>
      <c r="S23" s="704"/>
      <c r="T23" s="704"/>
      <c r="U23" s="704"/>
      <c r="V23" s="704"/>
      <c r="W23" s="704"/>
      <c r="X23" s="559"/>
    </row>
    <row r="24" spans="1:24" ht="17.100000000000001" customHeight="1">
      <c r="A24" s="1080"/>
      <c r="B24" s="109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7.100000000000001" customHeight="1">
      <c r="A25" s="1080"/>
      <c r="B25" s="109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7.100000000000001" customHeight="1">
      <c r="A26" s="1080"/>
      <c r="B26" s="109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7.100000000000001" customHeight="1">
      <c r="A27" s="1080"/>
      <c r="B27" s="109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7.100000000000001" customHeight="1">
      <c r="A28" s="1080"/>
      <c r="B28" s="109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7.100000000000001" customHeight="1">
      <c r="A29" s="1080"/>
      <c r="B29" s="1091"/>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7.100000000000001" customHeight="1">
      <c r="A30" s="1080"/>
      <c r="B30" s="1091"/>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7.100000000000001" customHeight="1">
      <c r="A31" s="1080"/>
      <c r="B31" s="1091"/>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7.100000000000001" customHeight="1">
      <c r="A32" s="1080"/>
      <c r="B32" s="1091"/>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1" ht="17.100000000000001" customHeight="1">
      <c r="A33" s="484"/>
      <c r="B33" s="485"/>
      <c r="C33" s="560"/>
      <c r="D33" s="577"/>
      <c r="E33" s="577"/>
      <c r="F33" s="577"/>
      <c r="G33" s="577"/>
      <c r="H33" s="577"/>
      <c r="I33" s="577"/>
      <c r="J33" s="577"/>
      <c r="K33" s="577"/>
      <c r="L33" s="577"/>
      <c r="M33" s="577"/>
      <c r="N33" s="577"/>
      <c r="O33" s="577"/>
      <c r="P33" s="577"/>
      <c r="Q33" s="577"/>
      <c r="R33" s="577"/>
      <c r="S33" s="577"/>
      <c r="T33" s="577"/>
      <c r="U33" s="577"/>
      <c r="V33" s="577"/>
      <c r="W33" s="577"/>
      <c r="X33" s="561"/>
    </row>
    <row r="34" spans="1:31" ht="18" customHeight="1">
      <c r="A34" s="481" t="s">
        <v>368</v>
      </c>
      <c r="B34" s="483"/>
      <c r="C34" s="785"/>
      <c r="D34" s="490"/>
      <c r="E34" s="490"/>
      <c r="F34" s="490"/>
      <c r="G34" s="490"/>
      <c r="H34" s="490"/>
      <c r="I34" s="490"/>
      <c r="J34" s="490"/>
      <c r="K34" s="490"/>
      <c r="L34" s="490"/>
      <c r="M34" s="490"/>
      <c r="N34" s="490"/>
      <c r="O34" s="490"/>
      <c r="P34" s="490"/>
      <c r="Q34" s="490"/>
      <c r="R34" s="490"/>
      <c r="S34" s="490"/>
      <c r="T34" s="490"/>
      <c r="U34" s="490"/>
      <c r="V34" s="490"/>
      <c r="W34" s="490"/>
      <c r="X34" s="701"/>
    </row>
    <row r="35" spans="1:31" ht="9.75" customHeight="1">
      <c r="A35" s="484"/>
      <c r="B35" s="486"/>
      <c r="C35" s="685"/>
      <c r="D35" s="686"/>
      <c r="E35" s="686"/>
      <c r="F35" s="686"/>
      <c r="G35" s="686"/>
      <c r="H35" s="686"/>
      <c r="I35" s="686"/>
      <c r="J35" s="686"/>
      <c r="K35" s="686"/>
      <c r="L35" s="686"/>
      <c r="M35" s="686"/>
      <c r="N35" s="686"/>
      <c r="O35" s="686"/>
      <c r="P35" s="686"/>
      <c r="Q35" s="686"/>
      <c r="R35" s="686"/>
      <c r="S35" s="686"/>
      <c r="T35" s="686"/>
      <c r="U35" s="686"/>
      <c r="V35" s="686"/>
      <c r="W35" s="686"/>
      <c r="X35" s="687"/>
    </row>
    <row r="36" spans="1:31" ht="4.5" customHeight="1">
      <c r="A36" s="4"/>
      <c r="B36" s="4"/>
      <c r="C36" s="5"/>
      <c r="D36" s="5"/>
      <c r="E36" s="5"/>
      <c r="F36" s="5"/>
      <c r="G36" s="5"/>
      <c r="H36" s="5"/>
      <c r="I36" s="5"/>
      <c r="J36" s="5"/>
      <c r="K36" s="5"/>
      <c r="L36" s="5"/>
      <c r="M36" s="5"/>
      <c r="N36" s="5"/>
      <c r="O36" s="5"/>
      <c r="P36" s="5"/>
      <c r="Q36" s="5"/>
      <c r="R36" s="5"/>
      <c r="S36" s="5"/>
      <c r="T36" s="5"/>
      <c r="U36" s="5"/>
      <c r="V36" s="5"/>
      <c r="W36" s="5"/>
      <c r="X36" s="5"/>
    </row>
    <row r="37" spans="1:31" ht="24"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31" s="147" customFormat="1" ht="13.5"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31" s="147" customFormat="1" ht="13.5"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1" s="147" customFormat="1" ht="13.5" customHeight="1">
      <c r="A40" s="886" t="s">
        <v>1650</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31" s="147" customFormat="1" ht="13.5" customHeight="1">
      <c r="A41" s="886" t="s">
        <v>1651</v>
      </c>
      <c r="B41" s="887"/>
      <c r="C41" s="887"/>
      <c r="D41" s="887"/>
      <c r="E41" s="887"/>
      <c r="F41" s="887"/>
      <c r="G41" s="887"/>
      <c r="H41" s="887"/>
      <c r="I41" s="887"/>
      <c r="J41" s="887"/>
      <c r="K41" s="887"/>
      <c r="L41" s="887"/>
      <c r="M41" s="887"/>
      <c r="N41" s="887"/>
      <c r="O41" s="887"/>
      <c r="P41" s="887"/>
      <c r="Q41" s="887"/>
      <c r="R41" s="887"/>
      <c r="S41" s="887"/>
      <c r="T41" s="887"/>
      <c r="U41" s="887"/>
      <c r="V41" s="887"/>
      <c r="W41" s="887"/>
      <c r="X41" s="888"/>
    </row>
    <row r="42" spans="1:31" s="147" customFormat="1" ht="13.5" customHeight="1">
      <c r="A42" s="889" t="s">
        <v>1654</v>
      </c>
      <c r="B42" s="890"/>
      <c r="C42" s="890"/>
      <c r="D42" s="890"/>
      <c r="E42" s="890"/>
      <c r="F42" s="890"/>
      <c r="G42" s="890"/>
      <c r="H42" s="890"/>
      <c r="I42" s="890"/>
      <c r="J42" s="890"/>
      <c r="K42" s="890"/>
      <c r="L42" s="890"/>
      <c r="M42" s="890"/>
      <c r="N42" s="890"/>
      <c r="O42" s="890"/>
      <c r="P42" s="890"/>
      <c r="Q42" s="890"/>
      <c r="R42" s="890"/>
      <c r="S42" s="890"/>
      <c r="T42" s="890"/>
      <c r="U42" s="890"/>
      <c r="V42" s="890"/>
      <c r="W42" s="890"/>
      <c r="X42" s="891"/>
    </row>
    <row r="43" spans="1:31" s="147" customFormat="1" ht="13.5" customHeight="1">
      <c r="A43" s="81"/>
      <c r="B43" s="81"/>
      <c r="C43" s="81"/>
      <c r="D43" s="81"/>
      <c r="E43" s="81"/>
      <c r="F43" s="81"/>
      <c r="G43" s="81"/>
      <c r="H43" s="81"/>
      <c r="I43" s="81"/>
      <c r="J43" s="81"/>
      <c r="K43" s="81"/>
      <c r="L43" s="81"/>
      <c r="M43" s="81"/>
      <c r="N43" s="81"/>
      <c r="O43" s="81"/>
      <c r="P43" s="81"/>
      <c r="Q43" s="81"/>
      <c r="R43" s="81"/>
      <c r="S43" s="81"/>
      <c r="T43" s="81"/>
      <c r="U43" s="81"/>
      <c r="V43" s="81"/>
      <c r="W43" s="81"/>
      <c r="X43" s="81"/>
    </row>
    <row r="44" spans="1:31" ht="19.5" customHeight="1">
      <c r="A44" s="81"/>
      <c r="B44" s="81"/>
      <c r="C44" s="81"/>
      <c r="D44" s="81"/>
      <c r="E44" s="81"/>
      <c r="F44" s="81"/>
      <c r="G44" s="81"/>
      <c r="H44" s="81"/>
      <c r="I44" s="81"/>
      <c r="J44" s="81"/>
      <c r="K44" s="81"/>
      <c r="L44" s="81"/>
      <c r="M44" s="81"/>
      <c r="N44" s="81"/>
      <c r="O44" s="81"/>
      <c r="P44" s="81"/>
      <c r="Q44" s="81"/>
      <c r="R44" s="81"/>
      <c r="S44" s="81"/>
      <c r="T44" s="81"/>
      <c r="U44" s="81"/>
      <c r="V44" s="81"/>
      <c r="W44" s="81"/>
      <c r="X44" s="81"/>
    </row>
    <row r="45" spans="1:31" ht="16.5">
      <c r="A45" s="652" t="s">
        <v>73</v>
      </c>
      <c r="B45" s="652"/>
      <c r="C45" s="652"/>
      <c r="D45" s="652"/>
      <c r="E45" s="652"/>
      <c r="F45" s="652"/>
      <c r="G45" s="652"/>
      <c r="H45" s="652"/>
      <c r="I45" s="652"/>
      <c r="J45" s="652"/>
      <c r="K45" s="652"/>
      <c r="L45" s="652"/>
      <c r="M45" s="652"/>
      <c r="N45" s="652"/>
      <c r="O45" s="652"/>
      <c r="P45" s="652"/>
      <c r="Q45" s="652"/>
      <c r="R45" s="652"/>
      <c r="S45" s="652"/>
      <c r="T45" s="652"/>
      <c r="U45" s="652"/>
      <c r="V45" s="652"/>
      <c r="W45" s="652"/>
      <c r="X45" s="652"/>
    </row>
    <row r="47" spans="1:31">
      <c r="A47" s="1006" t="s">
        <v>350</v>
      </c>
      <c r="B47" s="1008"/>
      <c r="C47" s="1006" t="s">
        <v>465</v>
      </c>
      <c r="D47" s="1007"/>
      <c r="E47" s="1007"/>
      <c r="F47" s="1007"/>
      <c r="G47" s="1007"/>
      <c r="H47" s="1007"/>
      <c r="I47" s="1007"/>
      <c r="J47" s="1007"/>
      <c r="K47" s="1007"/>
      <c r="L47" s="1007"/>
      <c r="M47" s="1007"/>
      <c r="N47" s="1007"/>
      <c r="O47" s="1007"/>
      <c r="P47" s="1007"/>
      <c r="Q47" s="1007"/>
      <c r="R47" s="1007"/>
      <c r="S47" s="1007"/>
      <c r="T47" s="1007"/>
      <c r="U47" s="1007"/>
      <c r="V47" s="1007"/>
      <c r="W47" s="1007"/>
      <c r="X47" s="1008"/>
      <c r="Z47" s="490" t="s">
        <v>428</v>
      </c>
      <c r="AA47" s="651"/>
      <c r="AB47" s="651"/>
      <c r="AC47" s="651"/>
      <c r="AE47" s="1" t="s">
        <v>305</v>
      </c>
    </row>
    <row r="48" spans="1:31">
      <c r="A48" s="558" t="s">
        <v>491</v>
      </c>
      <c r="B48" s="559"/>
      <c r="C48" s="831" t="s">
        <v>581</v>
      </c>
      <c r="D48" s="832"/>
      <c r="E48" s="832"/>
      <c r="F48" s="832"/>
      <c r="G48" s="832"/>
      <c r="H48" s="832"/>
      <c r="I48" s="832"/>
      <c r="J48" s="832"/>
      <c r="K48" s="832"/>
      <c r="L48" s="832"/>
      <c r="M48" s="832"/>
      <c r="N48" s="832"/>
      <c r="O48" s="832"/>
      <c r="P48" s="832"/>
      <c r="Q48" s="832"/>
      <c r="R48" s="832"/>
      <c r="S48" s="832"/>
      <c r="T48" s="832"/>
      <c r="U48" s="832"/>
      <c r="V48" s="832"/>
      <c r="W48" s="832"/>
      <c r="X48" s="1032"/>
      <c r="Z48" s="651"/>
      <c r="AA48" s="651"/>
      <c r="AB48" s="651"/>
      <c r="AC48" s="651"/>
    </row>
    <row r="49" spans="1:32">
      <c r="A49" s="550"/>
      <c r="B49" s="551"/>
      <c r="C49" s="897" t="s">
        <v>173</v>
      </c>
      <c r="D49" s="898"/>
      <c r="E49" s="898"/>
      <c r="F49" s="898"/>
      <c r="G49" s="898"/>
      <c r="H49" s="898"/>
      <c r="I49" s="898"/>
      <c r="J49" s="898"/>
      <c r="K49" s="898"/>
      <c r="L49" s="898"/>
      <c r="M49" s="898"/>
      <c r="N49" s="898"/>
      <c r="O49" s="898"/>
      <c r="P49" s="898"/>
      <c r="Q49" s="898"/>
      <c r="R49" s="898"/>
      <c r="S49" s="898"/>
      <c r="T49" s="898"/>
      <c r="U49" s="898"/>
      <c r="V49" s="898"/>
      <c r="W49" s="898"/>
      <c r="X49" s="1033"/>
      <c r="Z49" s="651"/>
      <c r="AA49" s="651"/>
      <c r="AB49" s="651"/>
      <c r="AC49" s="651"/>
    </row>
    <row r="50" spans="1:32">
      <c r="A50" s="560"/>
      <c r="B50" s="561"/>
      <c r="C50" s="1034" t="s">
        <v>270</v>
      </c>
      <c r="D50" s="1035"/>
      <c r="E50" s="1035"/>
      <c r="F50" s="1035"/>
      <c r="G50" s="1035"/>
      <c r="H50" s="1035"/>
      <c r="I50" s="1035"/>
      <c r="J50" s="1035"/>
      <c r="K50" s="1035"/>
      <c r="L50" s="1035"/>
      <c r="M50" s="1035"/>
      <c r="N50" s="1035"/>
      <c r="O50" s="1035"/>
      <c r="P50" s="1035"/>
      <c r="Q50" s="1035"/>
      <c r="R50" s="1035"/>
      <c r="S50" s="1035"/>
      <c r="T50" s="1035"/>
      <c r="U50" s="1035"/>
      <c r="V50" s="1035"/>
      <c r="W50" s="1035"/>
      <c r="X50" s="1036"/>
    </row>
    <row r="51" spans="1:32">
      <c r="A51" s="4"/>
      <c r="B51" s="4"/>
      <c r="C51" s="5"/>
      <c r="D51" s="5"/>
      <c r="E51" s="5"/>
      <c r="F51" s="5"/>
      <c r="G51" s="5"/>
      <c r="H51" s="5"/>
      <c r="I51" s="5"/>
      <c r="J51" s="5"/>
      <c r="K51" s="5"/>
      <c r="L51" s="5"/>
      <c r="M51" s="5"/>
      <c r="N51" s="5"/>
      <c r="O51" s="5"/>
      <c r="P51" s="5"/>
      <c r="Q51" s="5"/>
      <c r="R51" s="5"/>
      <c r="S51" s="5"/>
      <c r="T51" s="5"/>
      <c r="U51" s="5"/>
      <c r="V51" s="5"/>
      <c r="W51" s="5"/>
      <c r="X51" s="5"/>
    </row>
    <row r="52" spans="1:32">
      <c r="A52" s="1006" t="s">
        <v>490</v>
      </c>
      <c r="B52" s="1007"/>
      <c r="C52" s="1007"/>
      <c r="D52" s="1007"/>
      <c r="E52" s="1007"/>
      <c r="F52" s="1007"/>
      <c r="G52" s="1007"/>
      <c r="H52" s="1008"/>
      <c r="I52" s="1006" t="s">
        <v>390</v>
      </c>
      <c r="J52" s="1007"/>
      <c r="K52" s="1007"/>
      <c r="L52" s="1007"/>
      <c r="M52" s="1007"/>
      <c r="N52" s="1007"/>
      <c r="O52" s="1007"/>
      <c r="P52" s="1008"/>
      <c r="Q52" s="1006" t="s">
        <v>1653</v>
      </c>
      <c r="R52" s="1007"/>
      <c r="S52" s="1007"/>
      <c r="T52" s="1007"/>
      <c r="U52" s="1007"/>
      <c r="V52" s="1007"/>
      <c r="W52" s="1007"/>
      <c r="X52" s="1008"/>
    </row>
    <row r="53" spans="1:32">
      <c r="A53" s="1009" t="s">
        <v>49</v>
      </c>
      <c r="B53" s="1010"/>
      <c r="C53" s="1010"/>
      <c r="D53" s="1010"/>
      <c r="E53" s="1010"/>
      <c r="F53" s="1010"/>
      <c r="G53" s="1010"/>
      <c r="H53" s="1011"/>
      <c r="I53" s="1018" t="s">
        <v>394</v>
      </c>
      <c r="J53" s="1019"/>
      <c r="K53" s="1019"/>
      <c r="L53" s="1019"/>
      <c r="M53" s="1019"/>
      <c r="N53" s="1019"/>
      <c r="O53" s="1019"/>
      <c r="P53" s="1020"/>
      <c r="Q53" s="1018" t="s">
        <v>394</v>
      </c>
      <c r="R53" s="1019"/>
      <c r="S53" s="1019"/>
      <c r="T53" s="1019"/>
      <c r="U53" s="1019"/>
      <c r="V53" s="1019"/>
      <c r="W53" s="1019"/>
      <c r="X53" s="1020"/>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2">
      <c r="A59" s="1012"/>
      <c r="B59" s="1013"/>
      <c r="C59" s="1013"/>
      <c r="D59" s="1013"/>
      <c r="E59" s="1013"/>
      <c r="F59" s="1013"/>
      <c r="G59" s="1013"/>
      <c r="H59" s="1014"/>
      <c r="I59" s="1021"/>
      <c r="J59" s="1022"/>
      <c r="K59" s="1022"/>
      <c r="L59" s="1022"/>
      <c r="M59" s="1022"/>
      <c r="N59" s="1022"/>
      <c r="O59" s="1022"/>
      <c r="P59" s="1023"/>
      <c r="Q59" s="1021"/>
      <c r="R59" s="1022"/>
      <c r="S59" s="1022"/>
      <c r="T59" s="1022"/>
      <c r="U59" s="1022"/>
      <c r="V59" s="1022"/>
      <c r="W59" s="1022"/>
      <c r="X59" s="1023"/>
    </row>
    <row r="60" spans="1:32">
      <c r="A60" s="1012"/>
      <c r="B60" s="1013"/>
      <c r="C60" s="1013"/>
      <c r="D60" s="1013"/>
      <c r="E60" s="1013"/>
      <c r="F60" s="1013"/>
      <c r="G60" s="1013"/>
      <c r="H60" s="1014"/>
      <c r="I60" s="1024"/>
      <c r="J60" s="1025"/>
      <c r="K60" s="1025"/>
      <c r="L60" s="1025"/>
      <c r="M60" s="1025"/>
      <c r="N60" s="1025"/>
      <c r="O60" s="1025"/>
      <c r="P60" s="1026"/>
      <c r="Q60" s="1024"/>
      <c r="R60" s="1025"/>
      <c r="S60" s="1025"/>
      <c r="T60" s="1025"/>
      <c r="U60" s="1025"/>
      <c r="V60" s="1025"/>
      <c r="W60" s="1025"/>
      <c r="X60" s="1026"/>
    </row>
    <row r="61" spans="1:32" ht="15" customHeight="1">
      <c r="A61" s="1012"/>
      <c r="B61" s="1013"/>
      <c r="C61" s="1013"/>
      <c r="D61" s="1013"/>
      <c r="E61" s="1013"/>
      <c r="F61" s="1013"/>
      <c r="G61" s="1013"/>
      <c r="H61" s="1014"/>
      <c r="I61" s="558" t="s">
        <v>487</v>
      </c>
      <c r="J61" s="704"/>
      <c r="K61" s="1071" t="s">
        <v>1467</v>
      </c>
      <c r="L61" s="1071"/>
      <c r="M61" s="1071"/>
      <c r="N61" s="1071"/>
      <c r="O61" s="1071"/>
      <c r="P61" s="1072"/>
      <c r="Q61" s="558" t="s">
        <v>487</v>
      </c>
      <c r="R61" s="704"/>
      <c r="S61" s="699"/>
      <c r="T61" s="699"/>
      <c r="U61" s="699"/>
      <c r="V61" s="699"/>
      <c r="W61" s="699"/>
      <c r="X61" s="700"/>
      <c r="Z61" s="490" t="s">
        <v>1255</v>
      </c>
      <c r="AA61" s="490"/>
      <c r="AB61" s="490"/>
      <c r="AC61" s="490"/>
      <c r="AD61" s="490"/>
      <c r="AE61" s="490"/>
      <c r="AF61" s="490"/>
    </row>
    <row r="62" spans="1:32">
      <c r="A62" s="1012"/>
      <c r="B62" s="1013"/>
      <c r="C62" s="1013"/>
      <c r="D62" s="1013"/>
      <c r="E62" s="1013"/>
      <c r="F62" s="1013"/>
      <c r="G62" s="1013"/>
      <c r="H62" s="1014"/>
      <c r="I62" s="550"/>
      <c r="J62" s="541"/>
      <c r="K62" s="1073"/>
      <c r="L62" s="1073"/>
      <c r="M62" s="1073"/>
      <c r="N62" s="1073"/>
      <c r="O62" s="1073"/>
      <c r="P62" s="1074"/>
      <c r="Q62" s="550"/>
      <c r="R62" s="541"/>
      <c r="S62" s="490"/>
      <c r="T62" s="490"/>
      <c r="U62" s="490"/>
      <c r="V62" s="490"/>
      <c r="W62" s="490"/>
      <c r="X62" s="701"/>
      <c r="Z62" s="490"/>
      <c r="AA62" s="490"/>
      <c r="AB62" s="490"/>
      <c r="AC62" s="490"/>
      <c r="AD62" s="490"/>
      <c r="AE62" s="490"/>
      <c r="AF62" s="490"/>
    </row>
    <row r="63" spans="1:32">
      <c r="A63" s="1015"/>
      <c r="B63" s="1016"/>
      <c r="C63" s="1016"/>
      <c r="D63" s="1016"/>
      <c r="E63" s="1016"/>
      <c r="F63" s="1016"/>
      <c r="G63" s="1016"/>
      <c r="H63" s="1017"/>
      <c r="I63" s="560"/>
      <c r="J63" s="577"/>
      <c r="K63" s="1075"/>
      <c r="L63" s="1075"/>
      <c r="M63" s="1075"/>
      <c r="N63" s="1075"/>
      <c r="O63" s="1075"/>
      <c r="P63" s="1076"/>
      <c r="Q63" s="560"/>
      <c r="R63" s="577"/>
      <c r="S63" s="686"/>
      <c r="T63" s="686"/>
      <c r="U63" s="686"/>
      <c r="V63" s="686"/>
      <c r="W63" s="686"/>
      <c r="X63" s="687"/>
      <c r="Z63" s="490"/>
      <c r="AA63" s="490"/>
      <c r="AB63" s="490"/>
      <c r="AC63" s="490"/>
      <c r="AD63" s="490"/>
      <c r="AE63" s="490"/>
      <c r="AF63" s="490"/>
    </row>
    <row r="65" spans="1:31" ht="16.5">
      <c r="A65" s="652" t="s">
        <v>915</v>
      </c>
      <c r="B65" s="652"/>
      <c r="C65" s="652"/>
      <c r="D65" s="652"/>
      <c r="E65" s="652"/>
      <c r="F65" s="652"/>
      <c r="G65" s="652"/>
      <c r="H65" s="652"/>
      <c r="I65" s="652"/>
      <c r="J65" s="652"/>
      <c r="K65" s="652"/>
      <c r="L65" s="652"/>
      <c r="M65" s="652"/>
      <c r="N65" s="652"/>
      <c r="O65" s="652"/>
      <c r="P65" s="652"/>
      <c r="Q65" s="652"/>
      <c r="R65" s="652"/>
      <c r="S65" s="652"/>
      <c r="T65" s="652"/>
      <c r="U65" s="652"/>
      <c r="V65" s="652"/>
      <c r="W65" s="652"/>
      <c r="X65" s="652"/>
    </row>
    <row r="67" spans="1:31">
      <c r="A67" s="1006" t="s">
        <v>350</v>
      </c>
      <c r="B67" s="1008"/>
      <c r="C67" s="1006" t="s">
        <v>465</v>
      </c>
      <c r="D67" s="1007"/>
      <c r="E67" s="1007"/>
      <c r="F67" s="1007"/>
      <c r="G67" s="1007"/>
      <c r="H67" s="1007"/>
      <c r="I67" s="1007"/>
      <c r="J67" s="1007"/>
      <c r="K67" s="1007"/>
      <c r="L67" s="1007"/>
      <c r="M67" s="1007"/>
      <c r="N67" s="1007"/>
      <c r="O67" s="1007"/>
      <c r="P67" s="1007"/>
      <c r="Q67" s="1007"/>
      <c r="R67" s="1007"/>
      <c r="S67" s="1007"/>
      <c r="T67" s="1007"/>
      <c r="U67" s="1007"/>
      <c r="V67" s="1007"/>
      <c r="W67" s="1007"/>
      <c r="X67" s="1008"/>
    </row>
    <row r="68" spans="1:31" ht="35.1" customHeight="1">
      <c r="A68" s="476" t="s">
        <v>497</v>
      </c>
      <c r="B68" s="478"/>
      <c r="C68" s="1027" t="s">
        <v>1171</v>
      </c>
      <c r="D68" s="1028"/>
      <c r="E68" s="1028"/>
      <c r="F68" s="1028"/>
      <c r="G68" s="1028"/>
      <c r="H68" s="1028"/>
      <c r="I68" s="1028"/>
      <c r="J68" s="1028"/>
      <c r="K68" s="1028"/>
      <c r="L68" s="1028"/>
      <c r="M68" s="1028"/>
      <c r="N68" s="1028"/>
      <c r="O68" s="1028"/>
      <c r="P68" s="1028"/>
      <c r="Q68" s="1028"/>
      <c r="R68" s="1028"/>
      <c r="S68" s="1028"/>
      <c r="T68" s="1028"/>
      <c r="U68" s="1028"/>
      <c r="V68" s="1028"/>
      <c r="W68" s="1028"/>
      <c r="X68" s="1029"/>
    </row>
    <row r="69" spans="1:31" ht="16.5" customHeight="1">
      <c r="A69" s="558" t="s">
        <v>491</v>
      </c>
      <c r="B69" s="559"/>
      <c r="C69" s="558" t="s">
        <v>973</v>
      </c>
      <c r="D69" s="704"/>
      <c r="E69" s="704"/>
      <c r="F69" s="559"/>
      <c r="G69" s="831" t="s">
        <v>1043</v>
      </c>
      <c r="H69" s="832"/>
      <c r="I69" s="832"/>
      <c r="J69" s="832"/>
      <c r="K69" s="832"/>
      <c r="L69" s="832"/>
      <c r="M69" s="832"/>
      <c r="N69" s="832"/>
      <c r="O69" s="832"/>
      <c r="P69" s="832"/>
      <c r="Q69" s="832"/>
      <c r="R69" s="832"/>
      <c r="S69" s="832"/>
      <c r="T69" s="832"/>
      <c r="U69" s="832"/>
      <c r="V69" s="832"/>
      <c r="W69" s="832"/>
      <c r="X69" s="1032"/>
      <c r="Z69" s="490" t="s">
        <v>1244</v>
      </c>
      <c r="AA69" s="651"/>
      <c r="AB69" s="651"/>
      <c r="AC69" s="651"/>
      <c r="AE69" s="1" t="s">
        <v>1003</v>
      </c>
    </row>
    <row r="70" spans="1:31">
      <c r="A70" s="550"/>
      <c r="B70" s="551"/>
      <c r="C70" s="550"/>
      <c r="D70" s="541"/>
      <c r="E70" s="541"/>
      <c r="F70" s="551"/>
      <c r="G70" s="897" t="s">
        <v>1227</v>
      </c>
      <c r="H70" s="898"/>
      <c r="I70" s="898"/>
      <c r="J70" s="898"/>
      <c r="K70" s="898"/>
      <c r="L70" s="898"/>
      <c r="M70" s="898"/>
      <c r="N70" s="898"/>
      <c r="O70" s="898"/>
      <c r="P70" s="898"/>
      <c r="Q70" s="898"/>
      <c r="R70" s="898"/>
      <c r="S70" s="898"/>
      <c r="T70" s="898"/>
      <c r="U70" s="898"/>
      <c r="V70" s="898"/>
      <c r="W70" s="898"/>
      <c r="X70" s="1033"/>
      <c r="Z70" s="651"/>
      <c r="AA70" s="651"/>
      <c r="AB70" s="651"/>
      <c r="AC70" s="651"/>
    </row>
    <row r="71" spans="1:31">
      <c r="A71" s="550"/>
      <c r="B71" s="551"/>
      <c r="C71" s="560"/>
      <c r="D71" s="577"/>
      <c r="E71" s="577"/>
      <c r="F71" s="561"/>
      <c r="G71" s="1034" t="s">
        <v>104</v>
      </c>
      <c r="H71" s="1035"/>
      <c r="I71" s="1035"/>
      <c r="J71" s="1035"/>
      <c r="K71" s="1035"/>
      <c r="L71" s="1035"/>
      <c r="M71" s="1035"/>
      <c r="N71" s="1035"/>
      <c r="O71" s="1035"/>
      <c r="P71" s="1035"/>
      <c r="Q71" s="1035"/>
      <c r="R71" s="1035"/>
      <c r="S71" s="1035"/>
      <c r="T71" s="1035"/>
      <c r="U71" s="1035"/>
      <c r="V71" s="1035"/>
      <c r="W71" s="1035"/>
      <c r="X71" s="1036"/>
      <c r="Z71" s="490" t="s">
        <v>913</v>
      </c>
      <c r="AA71" s="651"/>
      <c r="AB71" s="651"/>
      <c r="AC71" s="651"/>
      <c r="AE71" s="1" t="s">
        <v>780</v>
      </c>
    </row>
    <row r="72" spans="1:31">
      <c r="A72" s="550"/>
      <c r="B72" s="551"/>
      <c r="C72" s="558" t="s">
        <v>974</v>
      </c>
      <c r="D72" s="704"/>
      <c r="E72" s="704"/>
      <c r="F72" s="559"/>
      <c r="G72" s="831" t="s">
        <v>1217</v>
      </c>
      <c r="H72" s="832"/>
      <c r="I72" s="832"/>
      <c r="J72" s="832"/>
      <c r="K72" s="832"/>
      <c r="L72" s="832"/>
      <c r="M72" s="832"/>
      <c r="N72" s="832"/>
      <c r="O72" s="832"/>
      <c r="P72" s="832"/>
      <c r="Q72" s="832"/>
      <c r="R72" s="832"/>
      <c r="S72" s="832"/>
      <c r="T72" s="832"/>
      <c r="U72" s="832"/>
      <c r="V72" s="832"/>
      <c r="W72" s="832"/>
      <c r="X72" s="1032"/>
      <c r="Z72" s="651"/>
      <c r="AA72" s="651"/>
      <c r="AB72" s="651"/>
      <c r="AC72" s="651"/>
    </row>
    <row r="73" spans="1:31">
      <c r="A73" s="550"/>
      <c r="B73" s="551"/>
      <c r="C73" s="550"/>
      <c r="D73" s="541"/>
      <c r="E73" s="541"/>
      <c r="F73" s="551"/>
      <c r="G73" s="897" t="s">
        <v>1226</v>
      </c>
      <c r="H73" s="898"/>
      <c r="I73" s="898"/>
      <c r="J73" s="898"/>
      <c r="K73" s="898"/>
      <c r="L73" s="898"/>
      <c r="M73" s="898"/>
      <c r="N73" s="898"/>
      <c r="O73" s="898"/>
      <c r="P73" s="898"/>
      <c r="Q73" s="898"/>
      <c r="R73" s="898"/>
      <c r="S73" s="898"/>
      <c r="T73" s="898"/>
      <c r="U73" s="898"/>
      <c r="V73" s="898"/>
      <c r="W73" s="898"/>
      <c r="X73" s="1033"/>
    </row>
    <row r="74" spans="1:31">
      <c r="A74" s="560"/>
      <c r="B74" s="561"/>
      <c r="C74" s="560"/>
      <c r="D74" s="577"/>
      <c r="E74" s="577"/>
      <c r="F74" s="561"/>
      <c r="G74" s="1034" t="s">
        <v>1129</v>
      </c>
      <c r="H74" s="1035"/>
      <c r="I74" s="1035"/>
      <c r="J74" s="1035"/>
      <c r="K74" s="1035"/>
      <c r="L74" s="1035"/>
      <c r="M74" s="1035"/>
      <c r="N74" s="1035"/>
      <c r="O74" s="1035"/>
      <c r="P74" s="1035"/>
      <c r="Q74" s="1035"/>
      <c r="R74" s="1035"/>
      <c r="S74" s="1035"/>
      <c r="T74" s="1035"/>
      <c r="U74" s="1035"/>
      <c r="V74" s="1035"/>
      <c r="W74" s="1035"/>
      <c r="X74" s="1036"/>
      <c r="Z74" s="1" t="s">
        <v>779</v>
      </c>
      <c r="AE74" s="1" t="s">
        <v>983</v>
      </c>
    </row>
    <row r="76" spans="1:31" ht="15" customHeight="1">
      <c r="A76" s="1006" t="s">
        <v>490</v>
      </c>
      <c r="B76" s="1007"/>
      <c r="C76" s="1007"/>
      <c r="D76" s="1007"/>
      <c r="E76" s="1007"/>
      <c r="F76" s="1007"/>
      <c r="G76" s="1007"/>
      <c r="H76" s="1008"/>
      <c r="I76" s="1006" t="s">
        <v>390</v>
      </c>
      <c r="J76" s="1007"/>
      <c r="K76" s="1007"/>
      <c r="L76" s="1007"/>
      <c r="M76" s="1007"/>
      <c r="N76" s="1007"/>
      <c r="O76" s="1007"/>
      <c r="P76" s="1008"/>
      <c r="Q76" s="1006" t="s">
        <v>1653</v>
      </c>
      <c r="R76" s="1007"/>
      <c r="S76" s="1007"/>
      <c r="T76" s="1007"/>
      <c r="U76" s="1007"/>
      <c r="V76" s="1007"/>
      <c r="W76" s="1007"/>
      <c r="X76" s="1008"/>
      <c r="Z76" s="1" t="s">
        <v>1099</v>
      </c>
      <c r="AE76" s="1" t="s">
        <v>1030</v>
      </c>
    </row>
    <row r="77" spans="1:31" ht="15" customHeight="1">
      <c r="A77" s="1009" t="s">
        <v>394</v>
      </c>
      <c r="B77" s="1010"/>
      <c r="C77" s="1010"/>
      <c r="D77" s="1010"/>
      <c r="E77" s="1010"/>
      <c r="F77" s="1010"/>
      <c r="G77" s="1010"/>
      <c r="H77" s="1011"/>
      <c r="I77" s="1018" t="s">
        <v>394</v>
      </c>
      <c r="J77" s="1019"/>
      <c r="K77" s="1019"/>
      <c r="L77" s="1019"/>
      <c r="M77" s="1019"/>
      <c r="N77" s="1019"/>
      <c r="O77" s="1019"/>
      <c r="P77" s="1020"/>
      <c r="Q77" s="1018" t="s">
        <v>394</v>
      </c>
      <c r="R77" s="1019"/>
      <c r="S77" s="1019"/>
      <c r="T77" s="1019"/>
      <c r="U77" s="1019"/>
      <c r="V77" s="1019"/>
      <c r="W77" s="1019"/>
      <c r="X77" s="1020"/>
    </row>
    <row r="78" spans="1:31">
      <c r="A78" s="1012"/>
      <c r="B78" s="1013"/>
      <c r="C78" s="1013"/>
      <c r="D78" s="1013"/>
      <c r="E78" s="1013"/>
      <c r="F78" s="1013"/>
      <c r="G78" s="1013"/>
      <c r="H78" s="1014"/>
      <c r="I78" s="1021"/>
      <c r="J78" s="1022"/>
      <c r="K78" s="1022"/>
      <c r="L78" s="1022"/>
      <c r="M78" s="1022"/>
      <c r="N78" s="1022"/>
      <c r="O78" s="1022"/>
      <c r="P78" s="1023"/>
      <c r="Q78" s="1021"/>
      <c r="R78" s="1022"/>
      <c r="S78" s="1022"/>
      <c r="T78" s="1022"/>
      <c r="U78" s="1022"/>
      <c r="V78" s="1022"/>
      <c r="W78" s="1022"/>
      <c r="X78" s="1023"/>
    </row>
    <row r="79" spans="1:31">
      <c r="A79" s="1012"/>
      <c r="B79" s="1013"/>
      <c r="C79" s="1013"/>
      <c r="D79" s="1013"/>
      <c r="E79" s="1013"/>
      <c r="F79" s="1013"/>
      <c r="G79" s="1013"/>
      <c r="H79" s="1014"/>
      <c r="I79" s="1021"/>
      <c r="J79" s="1022"/>
      <c r="K79" s="1022"/>
      <c r="L79" s="1022"/>
      <c r="M79" s="1022"/>
      <c r="N79" s="1022"/>
      <c r="O79" s="1022"/>
      <c r="P79" s="1023"/>
      <c r="Q79" s="1021"/>
      <c r="R79" s="1022"/>
      <c r="S79" s="1022"/>
      <c r="T79" s="1022"/>
      <c r="U79" s="1022"/>
      <c r="V79" s="1022"/>
      <c r="W79" s="1022"/>
      <c r="X79" s="1023"/>
    </row>
    <row r="80" spans="1:31">
      <c r="A80" s="1012"/>
      <c r="B80" s="1013"/>
      <c r="C80" s="1013"/>
      <c r="D80" s="1013"/>
      <c r="E80" s="1013"/>
      <c r="F80" s="1013"/>
      <c r="G80" s="1013"/>
      <c r="H80" s="1014"/>
      <c r="I80" s="1021"/>
      <c r="J80" s="1022"/>
      <c r="K80" s="1022"/>
      <c r="L80" s="1022"/>
      <c r="M80" s="1022"/>
      <c r="N80" s="1022"/>
      <c r="O80" s="1022"/>
      <c r="P80" s="1023"/>
      <c r="Q80" s="1021"/>
      <c r="R80" s="1022"/>
      <c r="S80" s="1022"/>
      <c r="T80" s="1022"/>
      <c r="U80" s="1022"/>
      <c r="V80" s="1022"/>
      <c r="W80" s="1022"/>
      <c r="X80" s="1023"/>
    </row>
    <row r="81" spans="1:31">
      <c r="A81" s="1012"/>
      <c r="B81" s="1013"/>
      <c r="C81" s="1013"/>
      <c r="D81" s="1013"/>
      <c r="E81" s="1013"/>
      <c r="F81" s="1013"/>
      <c r="G81" s="1013"/>
      <c r="H81" s="1014"/>
      <c r="I81" s="1021"/>
      <c r="J81" s="1022"/>
      <c r="K81" s="1022"/>
      <c r="L81" s="1022"/>
      <c r="M81" s="1022"/>
      <c r="N81" s="1022"/>
      <c r="O81" s="1022"/>
      <c r="P81" s="1023"/>
      <c r="Q81" s="1021"/>
      <c r="R81" s="1022"/>
      <c r="S81" s="1022"/>
      <c r="T81" s="1022"/>
      <c r="U81" s="1022"/>
      <c r="V81" s="1022"/>
      <c r="W81" s="1022"/>
      <c r="X81" s="1023"/>
    </row>
    <row r="82" spans="1:31">
      <c r="A82" s="1012"/>
      <c r="B82" s="1013"/>
      <c r="C82" s="1013"/>
      <c r="D82" s="1013"/>
      <c r="E82" s="1013"/>
      <c r="F82" s="1013"/>
      <c r="G82" s="1013"/>
      <c r="H82" s="1014"/>
      <c r="I82" s="1021"/>
      <c r="J82" s="1022"/>
      <c r="K82" s="1022"/>
      <c r="L82" s="1022"/>
      <c r="M82" s="1022"/>
      <c r="N82" s="1022"/>
      <c r="O82" s="1022"/>
      <c r="P82" s="1023"/>
      <c r="Q82" s="1021"/>
      <c r="R82" s="1022"/>
      <c r="S82" s="1022"/>
      <c r="T82" s="1022"/>
      <c r="U82" s="1022"/>
      <c r="V82" s="1022"/>
      <c r="W82" s="1022"/>
      <c r="X82" s="1023"/>
    </row>
    <row r="83" spans="1:31">
      <c r="A83" s="1012"/>
      <c r="B83" s="1013"/>
      <c r="C83" s="1013"/>
      <c r="D83" s="1013"/>
      <c r="E83" s="1013"/>
      <c r="F83" s="1013"/>
      <c r="G83" s="1013"/>
      <c r="H83" s="1014"/>
      <c r="I83" s="1021"/>
      <c r="J83" s="1022"/>
      <c r="K83" s="1022"/>
      <c r="L83" s="1022"/>
      <c r="M83" s="1022"/>
      <c r="N83" s="1022"/>
      <c r="O83" s="1022"/>
      <c r="P83" s="1023"/>
      <c r="Q83" s="1021"/>
      <c r="R83" s="1022"/>
      <c r="S83" s="1022"/>
      <c r="T83" s="1022"/>
      <c r="U83" s="1022"/>
      <c r="V83" s="1022"/>
      <c r="W83" s="1022"/>
      <c r="X83" s="1023"/>
    </row>
    <row r="84" spans="1:31">
      <c r="A84" s="1012"/>
      <c r="B84" s="1013"/>
      <c r="C84" s="1013"/>
      <c r="D84" s="1013"/>
      <c r="E84" s="1013"/>
      <c r="F84" s="1013"/>
      <c r="G84" s="1013"/>
      <c r="H84" s="1014"/>
      <c r="I84" s="1024"/>
      <c r="J84" s="1025"/>
      <c r="K84" s="1025"/>
      <c r="L84" s="1025"/>
      <c r="M84" s="1025"/>
      <c r="N84" s="1025"/>
      <c r="O84" s="1025"/>
      <c r="P84" s="1026"/>
      <c r="Q84" s="1024"/>
      <c r="R84" s="1025"/>
      <c r="S84" s="1025"/>
      <c r="T84" s="1025"/>
      <c r="U84" s="1025"/>
      <c r="V84" s="1025"/>
      <c r="W84" s="1025"/>
      <c r="X84" s="1026"/>
    </row>
    <row r="85" spans="1:31" ht="15" customHeight="1">
      <c r="A85" s="1012"/>
      <c r="B85" s="1013"/>
      <c r="C85" s="1013"/>
      <c r="D85" s="1013"/>
      <c r="E85" s="1013"/>
      <c r="F85" s="1013"/>
      <c r="G85" s="1013"/>
      <c r="H85" s="1014"/>
      <c r="I85" s="558" t="s">
        <v>487</v>
      </c>
      <c r="J85" s="704"/>
      <c r="K85" s="699" t="s">
        <v>1405</v>
      </c>
      <c r="L85" s="699"/>
      <c r="M85" s="699"/>
      <c r="N85" s="699"/>
      <c r="O85" s="699"/>
      <c r="P85" s="700"/>
      <c r="Q85" s="558" t="s">
        <v>487</v>
      </c>
      <c r="R85" s="704"/>
      <c r="S85" s="699"/>
      <c r="T85" s="699"/>
      <c r="U85" s="699"/>
      <c r="V85" s="699"/>
      <c r="W85" s="699"/>
      <c r="X85" s="700"/>
    </row>
    <row r="86" spans="1:31">
      <c r="A86" s="1012"/>
      <c r="B86" s="1013"/>
      <c r="C86" s="1013"/>
      <c r="D86" s="1013"/>
      <c r="E86" s="1013"/>
      <c r="F86" s="1013"/>
      <c r="G86" s="1013"/>
      <c r="H86" s="1014"/>
      <c r="I86" s="550"/>
      <c r="J86" s="541"/>
      <c r="K86" s="490"/>
      <c r="L86" s="490"/>
      <c r="M86" s="490"/>
      <c r="N86" s="490"/>
      <c r="O86" s="490"/>
      <c r="P86" s="701"/>
      <c r="Q86" s="550"/>
      <c r="R86" s="541"/>
      <c r="S86" s="490"/>
      <c r="T86" s="490"/>
      <c r="U86" s="490"/>
      <c r="V86" s="490"/>
      <c r="W86" s="490"/>
      <c r="X86" s="701"/>
    </row>
    <row r="87" spans="1:31">
      <c r="A87" s="1015"/>
      <c r="B87" s="1016"/>
      <c r="C87" s="1016"/>
      <c r="D87" s="1016"/>
      <c r="E87" s="1016"/>
      <c r="F87" s="1016"/>
      <c r="G87" s="1016"/>
      <c r="H87" s="1017"/>
      <c r="I87" s="560"/>
      <c r="J87" s="577"/>
      <c r="K87" s="686"/>
      <c r="L87" s="686"/>
      <c r="M87" s="686"/>
      <c r="N87" s="686"/>
      <c r="O87" s="686"/>
      <c r="P87" s="687"/>
      <c r="Q87" s="560"/>
      <c r="R87" s="577"/>
      <c r="S87" s="686"/>
      <c r="T87" s="686"/>
      <c r="U87" s="686"/>
      <c r="V87" s="686"/>
      <c r="W87" s="686"/>
      <c r="X87" s="687"/>
    </row>
    <row r="88" spans="1:31">
      <c r="A88" s="7"/>
      <c r="B88" s="7"/>
      <c r="C88" s="7"/>
      <c r="D88" s="7"/>
      <c r="E88" s="7"/>
      <c r="F88" s="7"/>
      <c r="G88" s="7"/>
      <c r="H88" s="7"/>
      <c r="I88" s="5"/>
      <c r="J88" s="5"/>
      <c r="K88" s="5"/>
      <c r="L88" s="5"/>
      <c r="M88" s="5"/>
      <c r="N88" s="5"/>
      <c r="O88" s="5"/>
      <c r="P88" s="5"/>
      <c r="Q88" s="5"/>
      <c r="R88" s="5"/>
      <c r="S88" s="5"/>
      <c r="T88" s="5"/>
      <c r="U88" s="5"/>
      <c r="V88" s="5"/>
      <c r="W88" s="5"/>
      <c r="X88" s="5"/>
    </row>
    <row r="89" spans="1:31">
      <c r="A89" s="7"/>
      <c r="B89" s="7"/>
      <c r="C89" s="7"/>
      <c r="D89" s="7"/>
      <c r="E89" s="7"/>
      <c r="F89" s="7"/>
      <c r="G89" s="7"/>
      <c r="H89" s="7"/>
      <c r="I89" s="5"/>
      <c r="J89" s="5"/>
      <c r="K89" s="5"/>
      <c r="L89" s="5"/>
      <c r="M89" s="5"/>
      <c r="N89" s="5"/>
      <c r="O89" s="5"/>
      <c r="P89" s="5"/>
      <c r="Q89" s="5"/>
      <c r="R89" s="5"/>
      <c r="S89" s="5"/>
      <c r="T89" s="5"/>
      <c r="U89" s="5"/>
      <c r="V89" s="5"/>
      <c r="W89" s="5"/>
      <c r="X89" s="5"/>
    </row>
    <row r="90" spans="1:31">
      <c r="A90" s="7"/>
      <c r="B90" s="7"/>
      <c r="C90" s="7"/>
      <c r="D90" s="7"/>
      <c r="E90" s="7"/>
      <c r="F90" s="7"/>
      <c r="G90" s="7"/>
      <c r="H90" s="7"/>
      <c r="I90" s="5"/>
      <c r="J90" s="5"/>
      <c r="K90" s="5"/>
      <c r="L90" s="5"/>
      <c r="M90" s="5"/>
      <c r="N90" s="5"/>
      <c r="O90" s="5"/>
      <c r="P90" s="5"/>
      <c r="Q90" s="5"/>
      <c r="R90" s="5"/>
      <c r="S90" s="5"/>
      <c r="T90" s="5"/>
      <c r="U90" s="5"/>
      <c r="V90" s="5"/>
      <c r="W90" s="5"/>
      <c r="X90" s="5"/>
    </row>
    <row r="91" spans="1:31">
      <c r="A91" s="7"/>
      <c r="B91" s="7"/>
      <c r="C91" s="7"/>
      <c r="D91" s="7"/>
      <c r="E91" s="7"/>
      <c r="F91" s="7"/>
      <c r="G91" s="7"/>
      <c r="H91" s="7"/>
      <c r="I91" s="5"/>
      <c r="J91" s="5"/>
      <c r="K91" s="5"/>
      <c r="L91" s="5"/>
      <c r="M91" s="5"/>
      <c r="N91" s="5"/>
      <c r="O91" s="5"/>
      <c r="P91" s="5"/>
      <c r="Q91" s="5"/>
      <c r="R91" s="5"/>
      <c r="S91" s="5"/>
      <c r="T91" s="5"/>
      <c r="U91" s="5"/>
      <c r="V91" s="5"/>
      <c r="W91" s="5"/>
      <c r="X91" s="5"/>
    </row>
    <row r="92" spans="1:31" ht="16.5">
      <c r="A92" s="652" t="s">
        <v>834</v>
      </c>
      <c r="B92" s="652"/>
      <c r="C92" s="652"/>
      <c r="D92" s="652"/>
      <c r="E92" s="652"/>
      <c r="F92" s="652"/>
      <c r="G92" s="652"/>
      <c r="H92" s="652"/>
      <c r="I92" s="652"/>
      <c r="J92" s="652"/>
      <c r="K92" s="652"/>
      <c r="L92" s="652"/>
      <c r="M92" s="652"/>
      <c r="N92" s="652"/>
      <c r="O92" s="652"/>
      <c r="P92" s="652"/>
      <c r="Q92" s="652"/>
      <c r="R92" s="652"/>
      <c r="S92" s="652"/>
      <c r="T92" s="652"/>
      <c r="U92" s="652"/>
      <c r="V92" s="652"/>
      <c r="W92" s="652"/>
      <c r="X92" s="652"/>
    </row>
    <row r="94" spans="1:31">
      <c r="A94" s="1006" t="s">
        <v>350</v>
      </c>
      <c r="B94" s="1008"/>
      <c r="C94" s="1006" t="s">
        <v>465</v>
      </c>
      <c r="D94" s="1007"/>
      <c r="E94" s="1007"/>
      <c r="F94" s="1007"/>
      <c r="G94" s="1007"/>
      <c r="H94" s="1007"/>
      <c r="I94" s="1007"/>
      <c r="J94" s="1007"/>
      <c r="K94" s="1007"/>
      <c r="L94" s="1007"/>
      <c r="M94" s="1007"/>
      <c r="N94" s="1007"/>
      <c r="O94" s="1007"/>
      <c r="P94" s="1007"/>
      <c r="Q94" s="1007"/>
      <c r="R94" s="1007"/>
      <c r="S94" s="1007"/>
      <c r="T94" s="1007"/>
      <c r="U94" s="1007"/>
      <c r="V94" s="1007"/>
      <c r="W94" s="1007"/>
      <c r="X94" s="1008"/>
    </row>
    <row r="95" spans="1:31" ht="35.1" customHeight="1">
      <c r="A95" s="476" t="s">
        <v>497</v>
      </c>
      <c r="B95" s="478"/>
      <c r="C95" s="1027" t="s">
        <v>190</v>
      </c>
      <c r="D95" s="1028"/>
      <c r="E95" s="1028"/>
      <c r="F95" s="1028"/>
      <c r="G95" s="1028"/>
      <c r="H95" s="1028"/>
      <c r="I95" s="1028"/>
      <c r="J95" s="1028"/>
      <c r="K95" s="1028"/>
      <c r="L95" s="1028"/>
      <c r="M95" s="1028"/>
      <c r="N95" s="1028"/>
      <c r="O95" s="1028"/>
      <c r="P95" s="1028"/>
      <c r="Q95" s="1028"/>
      <c r="R95" s="1028"/>
      <c r="S95" s="1028"/>
      <c r="T95" s="1028"/>
      <c r="U95" s="1028"/>
      <c r="V95" s="1028"/>
      <c r="W95" s="1028"/>
      <c r="X95" s="1029"/>
    </row>
    <row r="96" spans="1:31" ht="16.5" customHeight="1">
      <c r="A96" s="558" t="s">
        <v>491</v>
      </c>
      <c r="B96" s="559"/>
      <c r="C96" s="831" t="s">
        <v>257</v>
      </c>
      <c r="D96" s="832"/>
      <c r="E96" s="832"/>
      <c r="F96" s="832"/>
      <c r="G96" s="832"/>
      <c r="H96" s="832"/>
      <c r="I96" s="832"/>
      <c r="J96" s="832"/>
      <c r="K96" s="832"/>
      <c r="L96" s="832"/>
      <c r="M96" s="832"/>
      <c r="N96" s="832"/>
      <c r="O96" s="832"/>
      <c r="P96" s="832"/>
      <c r="Q96" s="832"/>
      <c r="R96" s="832"/>
      <c r="S96" s="832"/>
      <c r="T96" s="832"/>
      <c r="U96" s="832"/>
      <c r="V96" s="832"/>
      <c r="W96" s="832"/>
      <c r="X96" s="1032"/>
      <c r="Z96" s="490" t="s">
        <v>719</v>
      </c>
      <c r="AA96" s="651"/>
      <c r="AB96" s="651"/>
      <c r="AC96" s="651"/>
      <c r="AE96" s="1" t="s">
        <v>306</v>
      </c>
    </row>
    <row r="97" spans="1:29">
      <c r="A97" s="550"/>
      <c r="B97" s="551"/>
      <c r="C97" s="897" t="s">
        <v>1232</v>
      </c>
      <c r="D97" s="898"/>
      <c r="E97" s="898"/>
      <c r="F97" s="898"/>
      <c r="G97" s="898"/>
      <c r="H97" s="898"/>
      <c r="I97" s="898"/>
      <c r="J97" s="898"/>
      <c r="K97" s="898"/>
      <c r="L97" s="898"/>
      <c r="M97" s="898"/>
      <c r="N97" s="898"/>
      <c r="O97" s="898"/>
      <c r="P97" s="898"/>
      <c r="Q97" s="898"/>
      <c r="R97" s="898"/>
      <c r="S97" s="898"/>
      <c r="T97" s="898"/>
      <c r="U97" s="898"/>
      <c r="V97" s="898"/>
      <c r="W97" s="898"/>
      <c r="X97" s="1033"/>
      <c r="Z97" s="651"/>
      <c r="AA97" s="651"/>
      <c r="AB97" s="651"/>
      <c r="AC97" s="651"/>
    </row>
    <row r="98" spans="1:29">
      <c r="A98" s="550"/>
      <c r="B98" s="551"/>
      <c r="C98" s="897" t="s">
        <v>1128</v>
      </c>
      <c r="D98" s="898"/>
      <c r="E98" s="898"/>
      <c r="F98" s="898"/>
      <c r="G98" s="898"/>
      <c r="H98" s="898"/>
      <c r="I98" s="898"/>
      <c r="J98" s="898"/>
      <c r="K98" s="898"/>
      <c r="L98" s="898"/>
      <c r="M98" s="898"/>
      <c r="N98" s="898"/>
      <c r="O98" s="898"/>
      <c r="P98" s="898"/>
      <c r="Q98" s="898"/>
      <c r="R98" s="898"/>
      <c r="S98" s="898"/>
      <c r="T98" s="898"/>
      <c r="U98" s="898"/>
      <c r="V98" s="898"/>
      <c r="W98" s="898"/>
      <c r="X98" s="1033"/>
      <c r="Z98" s="651"/>
      <c r="AA98" s="651"/>
      <c r="AB98" s="651"/>
      <c r="AC98" s="651"/>
    </row>
    <row r="99" spans="1:29" ht="16.5" customHeight="1">
      <c r="A99" s="560"/>
      <c r="B99" s="561"/>
      <c r="C99" s="1034" t="s">
        <v>1130</v>
      </c>
      <c r="D99" s="1035"/>
      <c r="E99" s="1035"/>
      <c r="F99" s="1035"/>
      <c r="G99" s="1035"/>
      <c r="H99" s="1035"/>
      <c r="I99" s="1035"/>
      <c r="J99" s="1035"/>
      <c r="K99" s="1035"/>
      <c r="L99" s="1035"/>
      <c r="M99" s="1035"/>
      <c r="N99" s="1035"/>
      <c r="O99" s="1035"/>
      <c r="P99" s="1035"/>
      <c r="Q99" s="1035"/>
      <c r="R99" s="1035"/>
      <c r="S99" s="1035"/>
      <c r="T99" s="1035"/>
      <c r="U99" s="1035"/>
      <c r="V99" s="1035"/>
      <c r="W99" s="1035"/>
      <c r="X99" s="1036"/>
    </row>
    <row r="101" spans="1:29" ht="15" customHeight="1">
      <c r="A101" s="1006" t="s">
        <v>490</v>
      </c>
      <c r="B101" s="1007"/>
      <c r="C101" s="1007"/>
      <c r="D101" s="1007"/>
      <c r="E101" s="1007"/>
      <c r="F101" s="1007"/>
      <c r="G101" s="1007"/>
      <c r="H101" s="1008"/>
      <c r="I101" s="1006" t="s">
        <v>390</v>
      </c>
      <c r="J101" s="1007"/>
      <c r="K101" s="1007"/>
      <c r="L101" s="1007"/>
      <c r="M101" s="1007"/>
      <c r="N101" s="1007"/>
      <c r="O101" s="1007"/>
      <c r="P101" s="1008"/>
      <c r="Q101" s="1006" t="s">
        <v>1653</v>
      </c>
      <c r="R101" s="1007"/>
      <c r="S101" s="1007"/>
      <c r="T101" s="1007"/>
      <c r="U101" s="1007"/>
      <c r="V101" s="1007"/>
      <c r="W101" s="1007"/>
      <c r="X101" s="1008"/>
    </row>
    <row r="102" spans="1:29">
      <c r="A102" s="1009" t="s">
        <v>394</v>
      </c>
      <c r="B102" s="1010"/>
      <c r="C102" s="1010"/>
      <c r="D102" s="1010"/>
      <c r="E102" s="1010"/>
      <c r="F102" s="1010"/>
      <c r="G102" s="1010"/>
      <c r="H102" s="1011"/>
      <c r="I102" s="1018" t="s">
        <v>394</v>
      </c>
      <c r="J102" s="1019"/>
      <c r="K102" s="1019"/>
      <c r="L102" s="1019"/>
      <c r="M102" s="1019"/>
      <c r="N102" s="1019"/>
      <c r="O102" s="1019"/>
      <c r="P102" s="1020"/>
      <c r="Q102" s="1018" t="s">
        <v>394</v>
      </c>
      <c r="R102" s="1019"/>
      <c r="S102" s="1019"/>
      <c r="T102" s="1019"/>
      <c r="U102" s="1019"/>
      <c r="V102" s="1019"/>
      <c r="W102" s="1019"/>
      <c r="X102" s="1020"/>
    </row>
    <row r="103" spans="1:29">
      <c r="A103" s="1012"/>
      <c r="B103" s="1013"/>
      <c r="C103" s="1013"/>
      <c r="D103" s="1013"/>
      <c r="E103" s="1013"/>
      <c r="F103" s="1013"/>
      <c r="G103" s="1013"/>
      <c r="H103" s="1014"/>
      <c r="I103" s="1021"/>
      <c r="J103" s="1022"/>
      <c r="K103" s="1022"/>
      <c r="L103" s="1022"/>
      <c r="M103" s="1022"/>
      <c r="N103" s="1022"/>
      <c r="O103" s="1022"/>
      <c r="P103" s="1023"/>
      <c r="Q103" s="1021"/>
      <c r="R103" s="1022"/>
      <c r="S103" s="1022"/>
      <c r="T103" s="1022"/>
      <c r="U103" s="1022"/>
      <c r="V103" s="1022"/>
      <c r="W103" s="1022"/>
      <c r="X103" s="1023"/>
    </row>
    <row r="104" spans="1:29">
      <c r="A104" s="1012"/>
      <c r="B104" s="1013"/>
      <c r="C104" s="1013"/>
      <c r="D104" s="1013"/>
      <c r="E104" s="1013"/>
      <c r="F104" s="1013"/>
      <c r="G104" s="1013"/>
      <c r="H104" s="1014"/>
      <c r="I104" s="1021"/>
      <c r="J104" s="1022"/>
      <c r="K104" s="1022"/>
      <c r="L104" s="1022"/>
      <c r="M104" s="1022"/>
      <c r="N104" s="1022"/>
      <c r="O104" s="1022"/>
      <c r="P104" s="1023"/>
      <c r="Q104" s="1021"/>
      <c r="R104" s="1022"/>
      <c r="S104" s="1022"/>
      <c r="T104" s="1022"/>
      <c r="U104" s="1022"/>
      <c r="V104" s="1022"/>
      <c r="W104" s="1022"/>
      <c r="X104" s="1023"/>
    </row>
    <row r="105" spans="1:29">
      <c r="A105" s="1012"/>
      <c r="B105" s="1013"/>
      <c r="C105" s="1013"/>
      <c r="D105" s="1013"/>
      <c r="E105" s="1013"/>
      <c r="F105" s="1013"/>
      <c r="G105" s="1013"/>
      <c r="H105" s="1014"/>
      <c r="I105" s="1021"/>
      <c r="J105" s="1022"/>
      <c r="K105" s="1022"/>
      <c r="L105" s="1022"/>
      <c r="M105" s="1022"/>
      <c r="N105" s="1022"/>
      <c r="O105" s="1022"/>
      <c r="P105" s="1023"/>
      <c r="Q105" s="1021"/>
      <c r="R105" s="1022"/>
      <c r="S105" s="1022"/>
      <c r="T105" s="1022"/>
      <c r="U105" s="1022"/>
      <c r="V105" s="1022"/>
      <c r="W105" s="1022"/>
      <c r="X105" s="1023"/>
    </row>
    <row r="106" spans="1:29">
      <c r="A106" s="1012"/>
      <c r="B106" s="1013"/>
      <c r="C106" s="1013"/>
      <c r="D106" s="1013"/>
      <c r="E106" s="1013"/>
      <c r="F106" s="1013"/>
      <c r="G106" s="1013"/>
      <c r="H106" s="1014"/>
      <c r="I106" s="1021"/>
      <c r="J106" s="1022"/>
      <c r="K106" s="1022"/>
      <c r="L106" s="1022"/>
      <c r="M106" s="1022"/>
      <c r="N106" s="1022"/>
      <c r="O106" s="1022"/>
      <c r="P106" s="1023"/>
      <c r="Q106" s="1021"/>
      <c r="R106" s="1022"/>
      <c r="S106" s="1022"/>
      <c r="T106" s="1022"/>
      <c r="U106" s="1022"/>
      <c r="V106" s="1022"/>
      <c r="W106" s="1022"/>
      <c r="X106" s="1023"/>
    </row>
    <row r="107" spans="1:29">
      <c r="A107" s="1012"/>
      <c r="B107" s="1013"/>
      <c r="C107" s="1013"/>
      <c r="D107" s="1013"/>
      <c r="E107" s="1013"/>
      <c r="F107" s="1013"/>
      <c r="G107" s="1013"/>
      <c r="H107" s="1014"/>
      <c r="I107" s="1021"/>
      <c r="J107" s="1022"/>
      <c r="K107" s="1022"/>
      <c r="L107" s="1022"/>
      <c r="M107" s="1022"/>
      <c r="N107" s="1022"/>
      <c r="O107" s="1022"/>
      <c r="P107" s="1023"/>
      <c r="Q107" s="1021"/>
      <c r="R107" s="1022"/>
      <c r="S107" s="1022"/>
      <c r="T107" s="1022"/>
      <c r="U107" s="1022"/>
      <c r="V107" s="1022"/>
      <c r="W107" s="1022"/>
      <c r="X107" s="1023"/>
    </row>
    <row r="108" spans="1:29">
      <c r="A108" s="1012"/>
      <c r="B108" s="1013"/>
      <c r="C108" s="1013"/>
      <c r="D108" s="1013"/>
      <c r="E108" s="1013"/>
      <c r="F108" s="1013"/>
      <c r="G108" s="1013"/>
      <c r="H108" s="1014"/>
      <c r="I108" s="1021"/>
      <c r="J108" s="1022"/>
      <c r="K108" s="1022"/>
      <c r="L108" s="1022"/>
      <c r="M108" s="1022"/>
      <c r="N108" s="1022"/>
      <c r="O108" s="1022"/>
      <c r="P108" s="1023"/>
      <c r="Q108" s="1021"/>
      <c r="R108" s="1022"/>
      <c r="S108" s="1022"/>
      <c r="T108" s="1022"/>
      <c r="U108" s="1022"/>
      <c r="V108" s="1022"/>
      <c r="W108" s="1022"/>
      <c r="X108" s="1023"/>
    </row>
    <row r="109" spans="1:29">
      <c r="A109" s="1012"/>
      <c r="B109" s="1013"/>
      <c r="C109" s="1013"/>
      <c r="D109" s="1013"/>
      <c r="E109" s="1013"/>
      <c r="F109" s="1013"/>
      <c r="G109" s="1013"/>
      <c r="H109" s="1014"/>
      <c r="I109" s="1024"/>
      <c r="J109" s="1025"/>
      <c r="K109" s="1025"/>
      <c r="L109" s="1025"/>
      <c r="M109" s="1025"/>
      <c r="N109" s="1025"/>
      <c r="O109" s="1025"/>
      <c r="P109" s="1026"/>
      <c r="Q109" s="1024"/>
      <c r="R109" s="1025"/>
      <c r="S109" s="1025"/>
      <c r="T109" s="1025"/>
      <c r="U109" s="1025"/>
      <c r="V109" s="1025"/>
      <c r="W109" s="1025"/>
      <c r="X109" s="1026"/>
    </row>
    <row r="110" spans="1:29" ht="15" customHeight="1">
      <c r="A110" s="1012"/>
      <c r="B110" s="1013"/>
      <c r="C110" s="1013"/>
      <c r="D110" s="1013"/>
      <c r="E110" s="1013"/>
      <c r="F110" s="1013"/>
      <c r="G110" s="1013"/>
      <c r="H110" s="1014"/>
      <c r="I110" s="558" t="s">
        <v>487</v>
      </c>
      <c r="J110" s="704"/>
      <c r="K110" s="699" t="s">
        <v>1406</v>
      </c>
      <c r="L110" s="699"/>
      <c r="M110" s="699"/>
      <c r="N110" s="699"/>
      <c r="O110" s="699"/>
      <c r="P110" s="700"/>
      <c r="Q110" s="558" t="s">
        <v>487</v>
      </c>
      <c r="R110" s="704"/>
      <c r="S110" s="699"/>
      <c r="T110" s="699"/>
      <c r="U110" s="699"/>
      <c r="V110" s="699"/>
      <c r="W110" s="699"/>
      <c r="X110" s="700"/>
    </row>
    <row r="111" spans="1:29">
      <c r="A111" s="1012"/>
      <c r="B111" s="1013"/>
      <c r="C111" s="1013"/>
      <c r="D111" s="1013"/>
      <c r="E111" s="1013"/>
      <c r="F111" s="1013"/>
      <c r="G111" s="1013"/>
      <c r="H111" s="1014"/>
      <c r="I111" s="550"/>
      <c r="J111" s="541"/>
      <c r="K111" s="490"/>
      <c r="L111" s="490"/>
      <c r="M111" s="490"/>
      <c r="N111" s="490"/>
      <c r="O111" s="490"/>
      <c r="P111" s="701"/>
      <c r="Q111" s="550"/>
      <c r="R111" s="541"/>
      <c r="S111" s="490"/>
      <c r="T111" s="490"/>
      <c r="U111" s="490"/>
      <c r="V111" s="490"/>
      <c r="W111" s="490"/>
      <c r="X111" s="701"/>
    </row>
    <row r="112" spans="1:29">
      <c r="A112" s="1015"/>
      <c r="B112" s="1016"/>
      <c r="C112" s="1016"/>
      <c r="D112" s="1016"/>
      <c r="E112" s="1016"/>
      <c r="F112" s="1016"/>
      <c r="G112" s="1016"/>
      <c r="H112" s="1017"/>
      <c r="I112" s="560"/>
      <c r="J112" s="577"/>
      <c r="K112" s="686"/>
      <c r="L112" s="686"/>
      <c r="M112" s="686"/>
      <c r="N112" s="686"/>
      <c r="O112" s="686"/>
      <c r="P112" s="687"/>
      <c r="Q112" s="560"/>
      <c r="R112" s="577"/>
      <c r="S112" s="686"/>
      <c r="T112" s="686"/>
      <c r="U112" s="686"/>
      <c r="V112" s="686"/>
      <c r="W112" s="686"/>
      <c r="X112" s="687"/>
    </row>
    <row r="114" spans="1:31" ht="16.5">
      <c r="A114" s="652" t="s">
        <v>818</v>
      </c>
      <c r="B114" s="652"/>
      <c r="C114" s="652"/>
      <c r="D114" s="652"/>
      <c r="E114" s="652"/>
      <c r="F114" s="652"/>
      <c r="G114" s="652"/>
      <c r="H114" s="652"/>
      <c r="I114" s="652"/>
      <c r="J114" s="652"/>
      <c r="K114" s="652"/>
      <c r="L114" s="652"/>
      <c r="M114" s="652"/>
      <c r="N114" s="652"/>
      <c r="O114" s="652"/>
      <c r="P114" s="652"/>
      <c r="Q114" s="652"/>
      <c r="R114" s="652"/>
      <c r="S114" s="652"/>
      <c r="T114" s="652"/>
      <c r="U114" s="652"/>
      <c r="V114" s="652"/>
      <c r="W114" s="652"/>
      <c r="X114" s="652"/>
    </row>
    <row r="116" spans="1:31">
      <c r="A116" s="1006" t="s">
        <v>350</v>
      </c>
      <c r="B116" s="1008"/>
      <c r="C116" s="1006" t="s">
        <v>465</v>
      </c>
      <c r="D116" s="1007"/>
      <c r="E116" s="1007"/>
      <c r="F116" s="1007"/>
      <c r="G116" s="1007"/>
      <c r="H116" s="1007"/>
      <c r="I116" s="1007"/>
      <c r="J116" s="1007"/>
      <c r="K116" s="1007"/>
      <c r="L116" s="1007"/>
      <c r="M116" s="1007"/>
      <c r="N116" s="1007"/>
      <c r="O116" s="1007"/>
      <c r="P116" s="1007"/>
      <c r="Q116" s="1007"/>
      <c r="R116" s="1007"/>
      <c r="S116" s="1007"/>
      <c r="T116" s="1007"/>
      <c r="U116" s="1007"/>
      <c r="V116" s="1007"/>
      <c r="W116" s="1007"/>
      <c r="X116" s="1008"/>
    </row>
    <row r="117" spans="1:31" ht="35.1" customHeight="1">
      <c r="A117" s="476" t="s">
        <v>497</v>
      </c>
      <c r="B117" s="478"/>
      <c r="C117" s="1027" t="s">
        <v>1175</v>
      </c>
      <c r="D117" s="1028"/>
      <c r="E117" s="1028"/>
      <c r="F117" s="1028"/>
      <c r="G117" s="1028"/>
      <c r="H117" s="1028"/>
      <c r="I117" s="1028"/>
      <c r="J117" s="1028"/>
      <c r="K117" s="1028"/>
      <c r="L117" s="1028"/>
      <c r="M117" s="1028"/>
      <c r="N117" s="1028"/>
      <c r="O117" s="1028"/>
      <c r="P117" s="1028"/>
      <c r="Q117" s="1028"/>
      <c r="R117" s="1028"/>
      <c r="S117" s="1028"/>
      <c r="T117" s="1028"/>
      <c r="U117" s="1028"/>
      <c r="V117" s="1028"/>
      <c r="W117" s="1028"/>
      <c r="X117" s="1029"/>
    </row>
    <row r="118" spans="1:31">
      <c r="A118" s="558" t="s">
        <v>491</v>
      </c>
      <c r="B118" s="559"/>
      <c r="C118" s="831" t="s">
        <v>885</v>
      </c>
      <c r="D118" s="832"/>
      <c r="E118" s="832"/>
      <c r="F118" s="832"/>
      <c r="G118" s="832"/>
      <c r="H118" s="832"/>
      <c r="I118" s="832"/>
      <c r="J118" s="832"/>
      <c r="K118" s="832"/>
      <c r="L118" s="832"/>
      <c r="M118" s="832"/>
      <c r="N118" s="832"/>
      <c r="O118" s="832"/>
      <c r="P118" s="832"/>
      <c r="Q118" s="832"/>
      <c r="R118" s="832"/>
      <c r="S118" s="832"/>
      <c r="T118" s="832"/>
      <c r="U118" s="832"/>
      <c r="V118" s="832"/>
      <c r="W118" s="832"/>
      <c r="X118" s="1032"/>
      <c r="Z118" s="490" t="s">
        <v>1243</v>
      </c>
      <c r="AA118" s="651"/>
      <c r="AB118" s="651"/>
      <c r="AC118" s="651"/>
      <c r="AE118" s="1" t="s">
        <v>863</v>
      </c>
    </row>
    <row r="119" spans="1:31">
      <c r="A119" s="550"/>
      <c r="B119" s="551"/>
      <c r="C119" s="897" t="s">
        <v>1234</v>
      </c>
      <c r="D119" s="898"/>
      <c r="E119" s="898"/>
      <c r="F119" s="898"/>
      <c r="G119" s="898"/>
      <c r="H119" s="898"/>
      <c r="I119" s="898"/>
      <c r="J119" s="898"/>
      <c r="K119" s="898"/>
      <c r="L119" s="898"/>
      <c r="M119" s="898"/>
      <c r="N119" s="898"/>
      <c r="O119" s="898"/>
      <c r="P119" s="898"/>
      <c r="Q119" s="898"/>
      <c r="R119" s="898"/>
      <c r="S119" s="898"/>
      <c r="T119" s="898"/>
      <c r="U119" s="898"/>
      <c r="V119" s="898"/>
      <c r="W119" s="898"/>
      <c r="X119" s="1033"/>
      <c r="Z119" s="651"/>
      <c r="AA119" s="651"/>
      <c r="AB119" s="651"/>
      <c r="AC119" s="651"/>
    </row>
    <row r="120" spans="1:31">
      <c r="A120" s="560"/>
      <c r="B120" s="561"/>
      <c r="C120" s="1034" t="s">
        <v>1182</v>
      </c>
      <c r="D120" s="1035"/>
      <c r="E120" s="1035"/>
      <c r="F120" s="1035"/>
      <c r="G120" s="1035"/>
      <c r="H120" s="1035"/>
      <c r="I120" s="1035"/>
      <c r="J120" s="1035"/>
      <c r="K120" s="1035"/>
      <c r="L120" s="1035"/>
      <c r="M120" s="1035"/>
      <c r="N120" s="1035"/>
      <c r="O120" s="1035"/>
      <c r="P120" s="1035"/>
      <c r="Q120" s="1035"/>
      <c r="R120" s="1035"/>
      <c r="S120" s="1035"/>
      <c r="T120" s="1035"/>
      <c r="U120" s="1035"/>
      <c r="V120" s="1035"/>
      <c r="W120" s="1035"/>
      <c r="X120" s="1036"/>
    </row>
    <row r="121" spans="1:31">
      <c r="Z121" s="8" t="s">
        <v>1028</v>
      </c>
      <c r="AA121" s="8"/>
      <c r="AB121" s="8"/>
      <c r="AC121" s="8"/>
      <c r="AE121" s="1" t="s">
        <v>1025</v>
      </c>
    </row>
    <row r="122" spans="1:31" ht="15" customHeight="1">
      <c r="A122" s="1006" t="s">
        <v>490</v>
      </c>
      <c r="B122" s="1007"/>
      <c r="C122" s="1007"/>
      <c r="D122" s="1007"/>
      <c r="E122" s="1007"/>
      <c r="F122" s="1007"/>
      <c r="G122" s="1007"/>
      <c r="H122" s="1008"/>
      <c r="I122" s="1006" t="s">
        <v>390</v>
      </c>
      <c r="J122" s="1007"/>
      <c r="K122" s="1007"/>
      <c r="L122" s="1007"/>
      <c r="M122" s="1007"/>
      <c r="N122" s="1007"/>
      <c r="O122" s="1007"/>
      <c r="P122" s="1008"/>
      <c r="Q122" s="1006" t="s">
        <v>1653</v>
      </c>
      <c r="R122" s="1007"/>
      <c r="S122" s="1007"/>
      <c r="T122" s="1007"/>
      <c r="U122" s="1007"/>
      <c r="V122" s="1007"/>
      <c r="W122" s="1007"/>
      <c r="X122" s="1008"/>
    </row>
    <row r="123" spans="1:31">
      <c r="A123" s="1009" t="s">
        <v>394</v>
      </c>
      <c r="B123" s="1010"/>
      <c r="C123" s="1010"/>
      <c r="D123" s="1010"/>
      <c r="E123" s="1010"/>
      <c r="F123" s="1010"/>
      <c r="G123" s="1010"/>
      <c r="H123" s="1011"/>
      <c r="I123" s="1018" t="s">
        <v>394</v>
      </c>
      <c r="J123" s="1019"/>
      <c r="K123" s="1019"/>
      <c r="L123" s="1019"/>
      <c r="M123" s="1019"/>
      <c r="N123" s="1019"/>
      <c r="O123" s="1019"/>
      <c r="P123" s="1020"/>
      <c r="Q123" s="1018" t="s">
        <v>394</v>
      </c>
      <c r="R123" s="1019"/>
      <c r="S123" s="1019"/>
      <c r="T123" s="1019"/>
      <c r="U123" s="1019"/>
      <c r="V123" s="1019"/>
      <c r="W123" s="1019"/>
      <c r="X123" s="1020"/>
    </row>
    <row r="124" spans="1:31">
      <c r="A124" s="1012"/>
      <c r="B124" s="1013"/>
      <c r="C124" s="1013"/>
      <c r="D124" s="1013"/>
      <c r="E124" s="1013"/>
      <c r="F124" s="1013"/>
      <c r="G124" s="1013"/>
      <c r="H124" s="1014"/>
      <c r="I124" s="1021"/>
      <c r="J124" s="1022"/>
      <c r="K124" s="1022"/>
      <c r="L124" s="1022"/>
      <c r="M124" s="1022"/>
      <c r="N124" s="1022"/>
      <c r="O124" s="1022"/>
      <c r="P124" s="1023"/>
      <c r="Q124" s="1021"/>
      <c r="R124" s="1022"/>
      <c r="S124" s="1022"/>
      <c r="T124" s="1022"/>
      <c r="U124" s="1022"/>
      <c r="V124" s="1022"/>
      <c r="W124" s="1022"/>
      <c r="X124" s="1023"/>
    </row>
    <row r="125" spans="1:31">
      <c r="A125" s="1012"/>
      <c r="B125" s="1013"/>
      <c r="C125" s="1013"/>
      <c r="D125" s="1013"/>
      <c r="E125" s="1013"/>
      <c r="F125" s="1013"/>
      <c r="G125" s="1013"/>
      <c r="H125" s="1014"/>
      <c r="I125" s="1021"/>
      <c r="J125" s="1022"/>
      <c r="K125" s="1022"/>
      <c r="L125" s="1022"/>
      <c r="M125" s="1022"/>
      <c r="N125" s="1022"/>
      <c r="O125" s="1022"/>
      <c r="P125" s="1023"/>
      <c r="Q125" s="1021"/>
      <c r="R125" s="1022"/>
      <c r="S125" s="1022"/>
      <c r="T125" s="1022"/>
      <c r="U125" s="1022"/>
      <c r="V125" s="1022"/>
      <c r="W125" s="1022"/>
      <c r="X125" s="1023"/>
    </row>
    <row r="126" spans="1:31">
      <c r="A126" s="1012"/>
      <c r="B126" s="1013"/>
      <c r="C126" s="1013"/>
      <c r="D126" s="1013"/>
      <c r="E126" s="1013"/>
      <c r="F126" s="1013"/>
      <c r="G126" s="1013"/>
      <c r="H126" s="1014"/>
      <c r="I126" s="1021"/>
      <c r="J126" s="1022"/>
      <c r="K126" s="1022"/>
      <c r="L126" s="1022"/>
      <c r="M126" s="1022"/>
      <c r="N126" s="1022"/>
      <c r="O126" s="1022"/>
      <c r="P126" s="1023"/>
      <c r="Q126" s="1021"/>
      <c r="R126" s="1022"/>
      <c r="S126" s="1022"/>
      <c r="T126" s="1022"/>
      <c r="U126" s="1022"/>
      <c r="V126" s="1022"/>
      <c r="W126" s="1022"/>
      <c r="X126" s="1023"/>
    </row>
    <row r="127" spans="1:31">
      <c r="A127" s="1012"/>
      <c r="B127" s="1013"/>
      <c r="C127" s="1013"/>
      <c r="D127" s="1013"/>
      <c r="E127" s="1013"/>
      <c r="F127" s="1013"/>
      <c r="G127" s="1013"/>
      <c r="H127" s="1014"/>
      <c r="I127" s="1021"/>
      <c r="J127" s="1022"/>
      <c r="K127" s="1022"/>
      <c r="L127" s="1022"/>
      <c r="M127" s="1022"/>
      <c r="N127" s="1022"/>
      <c r="O127" s="1022"/>
      <c r="P127" s="1023"/>
      <c r="Q127" s="1021"/>
      <c r="R127" s="1022"/>
      <c r="S127" s="1022"/>
      <c r="T127" s="1022"/>
      <c r="U127" s="1022"/>
      <c r="V127" s="1022"/>
      <c r="W127" s="1022"/>
      <c r="X127" s="1023"/>
    </row>
    <row r="128" spans="1:31">
      <c r="A128" s="1012"/>
      <c r="B128" s="1013"/>
      <c r="C128" s="1013"/>
      <c r="D128" s="1013"/>
      <c r="E128" s="1013"/>
      <c r="F128" s="1013"/>
      <c r="G128" s="1013"/>
      <c r="H128" s="1014"/>
      <c r="I128" s="1021"/>
      <c r="J128" s="1022"/>
      <c r="K128" s="1022"/>
      <c r="L128" s="1022"/>
      <c r="M128" s="1022"/>
      <c r="N128" s="1022"/>
      <c r="O128" s="1022"/>
      <c r="P128" s="1023"/>
      <c r="Q128" s="1021"/>
      <c r="R128" s="1022"/>
      <c r="S128" s="1022"/>
      <c r="T128" s="1022"/>
      <c r="U128" s="1022"/>
      <c r="V128" s="1022"/>
      <c r="W128" s="1022"/>
      <c r="X128" s="1023"/>
    </row>
    <row r="129" spans="1:31">
      <c r="A129" s="1012"/>
      <c r="B129" s="1013"/>
      <c r="C129" s="1013"/>
      <c r="D129" s="1013"/>
      <c r="E129" s="1013"/>
      <c r="F129" s="1013"/>
      <c r="G129" s="1013"/>
      <c r="H129" s="1014"/>
      <c r="I129" s="1021"/>
      <c r="J129" s="1022"/>
      <c r="K129" s="1022"/>
      <c r="L129" s="1022"/>
      <c r="M129" s="1022"/>
      <c r="N129" s="1022"/>
      <c r="O129" s="1022"/>
      <c r="P129" s="1023"/>
      <c r="Q129" s="1021"/>
      <c r="R129" s="1022"/>
      <c r="S129" s="1022"/>
      <c r="T129" s="1022"/>
      <c r="U129" s="1022"/>
      <c r="V129" s="1022"/>
      <c r="W129" s="1022"/>
      <c r="X129" s="1023"/>
    </row>
    <row r="130" spans="1:31">
      <c r="A130" s="1012"/>
      <c r="B130" s="1013"/>
      <c r="C130" s="1013"/>
      <c r="D130" s="1013"/>
      <c r="E130" s="1013"/>
      <c r="F130" s="1013"/>
      <c r="G130" s="1013"/>
      <c r="H130" s="1014"/>
      <c r="I130" s="1024"/>
      <c r="J130" s="1025"/>
      <c r="K130" s="1025"/>
      <c r="L130" s="1025"/>
      <c r="M130" s="1025"/>
      <c r="N130" s="1025"/>
      <c r="O130" s="1025"/>
      <c r="P130" s="1026"/>
      <c r="Q130" s="1024"/>
      <c r="R130" s="1025"/>
      <c r="S130" s="1025"/>
      <c r="T130" s="1025"/>
      <c r="U130" s="1025"/>
      <c r="V130" s="1025"/>
      <c r="W130" s="1025"/>
      <c r="X130" s="1026"/>
    </row>
    <row r="131" spans="1:31" ht="15" customHeight="1">
      <c r="A131" s="1012"/>
      <c r="B131" s="1013"/>
      <c r="C131" s="1013"/>
      <c r="D131" s="1013"/>
      <c r="E131" s="1013"/>
      <c r="F131" s="1013"/>
      <c r="G131" s="1013"/>
      <c r="H131" s="1014"/>
      <c r="I131" s="558" t="s">
        <v>487</v>
      </c>
      <c r="J131" s="704"/>
      <c r="K131" s="699" t="s">
        <v>1471</v>
      </c>
      <c r="L131" s="699"/>
      <c r="M131" s="699"/>
      <c r="N131" s="699"/>
      <c r="O131" s="699"/>
      <c r="P131" s="700"/>
      <c r="Q131" s="558" t="s">
        <v>487</v>
      </c>
      <c r="R131" s="704"/>
      <c r="S131" s="699"/>
      <c r="T131" s="699"/>
      <c r="U131" s="699"/>
      <c r="V131" s="699"/>
      <c r="W131" s="699"/>
      <c r="X131" s="700"/>
    </row>
    <row r="132" spans="1:31">
      <c r="A132" s="1012"/>
      <c r="B132" s="1013"/>
      <c r="C132" s="1013"/>
      <c r="D132" s="1013"/>
      <c r="E132" s="1013"/>
      <c r="F132" s="1013"/>
      <c r="G132" s="1013"/>
      <c r="H132" s="1014"/>
      <c r="I132" s="550"/>
      <c r="J132" s="541"/>
      <c r="K132" s="490"/>
      <c r="L132" s="490"/>
      <c r="M132" s="490"/>
      <c r="N132" s="490"/>
      <c r="O132" s="490"/>
      <c r="P132" s="701"/>
      <c r="Q132" s="550"/>
      <c r="R132" s="541"/>
      <c r="S132" s="490"/>
      <c r="T132" s="490"/>
      <c r="U132" s="490"/>
      <c r="V132" s="490"/>
      <c r="W132" s="490"/>
      <c r="X132" s="701"/>
    </row>
    <row r="133" spans="1:31">
      <c r="A133" s="1015"/>
      <c r="B133" s="1016"/>
      <c r="C133" s="1016"/>
      <c r="D133" s="1016"/>
      <c r="E133" s="1016"/>
      <c r="F133" s="1016"/>
      <c r="G133" s="1016"/>
      <c r="H133" s="1017"/>
      <c r="I133" s="560"/>
      <c r="J133" s="577"/>
      <c r="K133" s="686"/>
      <c r="L133" s="686"/>
      <c r="M133" s="686"/>
      <c r="N133" s="686"/>
      <c r="O133" s="686"/>
      <c r="P133" s="687"/>
      <c r="Q133" s="560"/>
      <c r="R133" s="577"/>
      <c r="S133" s="686"/>
      <c r="T133" s="686"/>
      <c r="U133" s="686"/>
      <c r="V133" s="686"/>
      <c r="W133" s="686"/>
      <c r="X133" s="687"/>
    </row>
    <row r="134" spans="1:31">
      <c r="A134" s="7"/>
      <c r="B134" s="7"/>
      <c r="C134" s="7"/>
      <c r="D134" s="7"/>
      <c r="E134" s="7"/>
      <c r="F134" s="7"/>
      <c r="G134" s="7"/>
      <c r="H134" s="7"/>
      <c r="I134" s="5"/>
      <c r="J134" s="5"/>
      <c r="K134" s="5"/>
      <c r="L134" s="5"/>
      <c r="M134" s="5"/>
      <c r="N134" s="5"/>
      <c r="O134" s="5"/>
      <c r="P134" s="5"/>
      <c r="Q134" s="5"/>
      <c r="R134" s="5"/>
      <c r="S134" s="5"/>
      <c r="T134" s="5"/>
      <c r="U134" s="5"/>
      <c r="V134" s="5"/>
      <c r="W134" s="5"/>
      <c r="X134" s="5"/>
    </row>
    <row r="135" spans="1:31">
      <c r="A135" s="7"/>
      <c r="B135" s="7"/>
      <c r="C135" s="7"/>
      <c r="D135" s="7"/>
      <c r="E135" s="7"/>
      <c r="F135" s="7"/>
      <c r="G135" s="7"/>
      <c r="H135" s="7"/>
      <c r="I135" s="5"/>
      <c r="J135" s="5"/>
      <c r="K135" s="5"/>
      <c r="L135" s="5"/>
      <c r="M135" s="5"/>
      <c r="N135" s="5"/>
      <c r="O135" s="5"/>
      <c r="P135" s="5"/>
      <c r="Q135" s="5"/>
      <c r="R135" s="5"/>
      <c r="S135" s="5"/>
      <c r="T135" s="5"/>
      <c r="U135" s="5"/>
      <c r="V135" s="5"/>
      <c r="W135" s="5"/>
      <c r="X135" s="5"/>
    </row>
    <row r="136" spans="1:31">
      <c r="A136" s="7"/>
      <c r="B136" s="7"/>
      <c r="C136" s="7"/>
      <c r="D136" s="7"/>
      <c r="E136" s="7"/>
      <c r="F136" s="7"/>
      <c r="G136" s="7"/>
      <c r="H136" s="7"/>
      <c r="I136" s="5"/>
      <c r="J136" s="5"/>
      <c r="K136" s="5"/>
      <c r="L136" s="5"/>
      <c r="M136" s="5"/>
      <c r="N136" s="5"/>
      <c r="O136" s="5"/>
      <c r="P136" s="5"/>
      <c r="Q136" s="5"/>
      <c r="R136" s="5"/>
      <c r="S136" s="5"/>
      <c r="T136" s="5"/>
      <c r="U136" s="5"/>
      <c r="V136" s="5"/>
      <c r="W136" s="5"/>
      <c r="X136" s="5"/>
    </row>
    <row r="137" spans="1:31">
      <c r="A137" s="7"/>
      <c r="B137" s="7"/>
      <c r="C137" s="7"/>
      <c r="D137" s="7"/>
      <c r="E137" s="7"/>
      <c r="F137" s="7"/>
      <c r="G137" s="7"/>
      <c r="H137" s="7"/>
      <c r="I137" s="5"/>
      <c r="J137" s="5"/>
      <c r="K137" s="5"/>
      <c r="L137" s="5"/>
      <c r="M137" s="5"/>
      <c r="N137" s="5"/>
      <c r="O137" s="5"/>
      <c r="P137" s="5"/>
      <c r="Q137" s="5"/>
      <c r="R137" s="5"/>
      <c r="S137" s="5"/>
      <c r="T137" s="5"/>
      <c r="U137" s="5"/>
      <c r="V137" s="5"/>
      <c r="W137" s="5"/>
      <c r="X137" s="5"/>
    </row>
    <row r="138" spans="1:31" ht="16.5">
      <c r="A138" s="652" t="s">
        <v>813</v>
      </c>
      <c r="B138" s="652"/>
      <c r="C138" s="652"/>
      <c r="D138" s="652"/>
      <c r="E138" s="652"/>
      <c r="F138" s="652"/>
      <c r="G138" s="652"/>
      <c r="H138" s="652"/>
      <c r="I138" s="652"/>
      <c r="J138" s="652"/>
      <c r="K138" s="652"/>
      <c r="L138" s="652"/>
      <c r="M138" s="652"/>
      <c r="N138" s="652"/>
      <c r="O138" s="652"/>
      <c r="P138" s="652"/>
      <c r="Q138" s="652"/>
      <c r="R138" s="652"/>
      <c r="S138" s="652"/>
      <c r="T138" s="652"/>
      <c r="U138" s="652"/>
      <c r="V138" s="652"/>
      <c r="W138" s="652"/>
      <c r="X138" s="652"/>
    </row>
    <row r="140" spans="1:31">
      <c r="A140" s="1006" t="s">
        <v>350</v>
      </c>
      <c r="B140" s="1008"/>
      <c r="C140" s="1006" t="s">
        <v>465</v>
      </c>
      <c r="D140" s="1007"/>
      <c r="E140" s="1007"/>
      <c r="F140" s="1007"/>
      <c r="G140" s="1007"/>
      <c r="H140" s="1007"/>
      <c r="I140" s="1007"/>
      <c r="J140" s="1007"/>
      <c r="K140" s="1007"/>
      <c r="L140" s="1007"/>
      <c r="M140" s="1007"/>
      <c r="N140" s="1007"/>
      <c r="O140" s="1007"/>
      <c r="P140" s="1007"/>
      <c r="Q140" s="1007"/>
      <c r="R140" s="1007"/>
      <c r="S140" s="1007"/>
      <c r="T140" s="1007"/>
      <c r="U140" s="1007"/>
      <c r="V140" s="1007"/>
      <c r="W140" s="1007"/>
      <c r="X140" s="1008"/>
    </row>
    <row r="141" spans="1:31" ht="35.1" customHeight="1">
      <c r="A141" s="476" t="s">
        <v>497</v>
      </c>
      <c r="B141" s="478"/>
      <c r="C141" s="1027" t="s">
        <v>1240</v>
      </c>
      <c r="D141" s="1028"/>
      <c r="E141" s="1028"/>
      <c r="F141" s="1028"/>
      <c r="G141" s="1028"/>
      <c r="H141" s="1028"/>
      <c r="I141" s="1028"/>
      <c r="J141" s="1028"/>
      <c r="K141" s="1028"/>
      <c r="L141" s="1028"/>
      <c r="M141" s="1028"/>
      <c r="N141" s="1028"/>
      <c r="O141" s="1028"/>
      <c r="P141" s="1028"/>
      <c r="Q141" s="1028"/>
      <c r="R141" s="1028"/>
      <c r="S141" s="1028"/>
      <c r="T141" s="1028"/>
      <c r="U141" s="1028"/>
      <c r="V141" s="1028"/>
      <c r="W141" s="1028"/>
      <c r="X141" s="1029"/>
    </row>
    <row r="142" spans="1:31">
      <c r="A142" s="558" t="s">
        <v>491</v>
      </c>
      <c r="B142" s="559"/>
      <c r="C142" s="831" t="s">
        <v>1233</v>
      </c>
      <c r="D142" s="832"/>
      <c r="E142" s="832"/>
      <c r="F142" s="832"/>
      <c r="G142" s="832"/>
      <c r="H142" s="832"/>
      <c r="I142" s="832"/>
      <c r="J142" s="832"/>
      <c r="K142" s="832"/>
      <c r="L142" s="832"/>
      <c r="M142" s="832"/>
      <c r="N142" s="832"/>
      <c r="O142" s="832"/>
      <c r="P142" s="832"/>
      <c r="Q142" s="832"/>
      <c r="R142" s="832"/>
      <c r="S142" s="832"/>
      <c r="T142" s="832"/>
      <c r="U142" s="832"/>
      <c r="V142" s="832"/>
      <c r="W142" s="832"/>
      <c r="X142" s="1032"/>
      <c r="Z142" s="1" t="s">
        <v>1037</v>
      </c>
      <c r="AE142" s="1" t="s">
        <v>860</v>
      </c>
    </row>
    <row r="143" spans="1:31">
      <c r="A143" s="560"/>
      <c r="B143" s="561"/>
      <c r="C143" s="1034" t="s">
        <v>1223</v>
      </c>
      <c r="D143" s="1035"/>
      <c r="E143" s="1035"/>
      <c r="F143" s="1035"/>
      <c r="G143" s="1035"/>
      <c r="H143" s="1035"/>
      <c r="I143" s="1035"/>
      <c r="J143" s="1035"/>
      <c r="K143" s="1035"/>
      <c r="L143" s="1035"/>
      <c r="M143" s="1035"/>
      <c r="N143" s="1035"/>
      <c r="O143" s="1035"/>
      <c r="P143" s="1035"/>
      <c r="Q143" s="1035"/>
      <c r="R143" s="1035"/>
      <c r="S143" s="1035"/>
      <c r="T143" s="1035"/>
      <c r="U143" s="1035"/>
      <c r="V143" s="1035"/>
      <c r="W143" s="1035"/>
      <c r="X143" s="1036"/>
      <c r="Z143" s="1" t="s">
        <v>1005</v>
      </c>
    </row>
    <row r="145" spans="1:24" ht="15" customHeight="1">
      <c r="A145" s="1006" t="s">
        <v>490</v>
      </c>
      <c r="B145" s="1007"/>
      <c r="C145" s="1007"/>
      <c r="D145" s="1007"/>
      <c r="E145" s="1007"/>
      <c r="F145" s="1007"/>
      <c r="G145" s="1007"/>
      <c r="H145" s="1008"/>
      <c r="I145" s="1006" t="s">
        <v>390</v>
      </c>
      <c r="J145" s="1007"/>
      <c r="K145" s="1007"/>
      <c r="L145" s="1007"/>
      <c r="M145" s="1007"/>
      <c r="N145" s="1007"/>
      <c r="O145" s="1007"/>
      <c r="P145" s="1008"/>
      <c r="Q145" s="1006" t="s">
        <v>1653</v>
      </c>
      <c r="R145" s="1007"/>
      <c r="S145" s="1007"/>
      <c r="T145" s="1007"/>
      <c r="U145" s="1007"/>
      <c r="V145" s="1007"/>
      <c r="W145" s="1007"/>
      <c r="X145" s="1008"/>
    </row>
    <row r="146" spans="1:24">
      <c r="A146" s="1009" t="s">
        <v>394</v>
      </c>
      <c r="B146" s="1010"/>
      <c r="C146" s="1010"/>
      <c r="D146" s="1010"/>
      <c r="E146" s="1010"/>
      <c r="F146" s="1010"/>
      <c r="G146" s="1010"/>
      <c r="H146" s="1011"/>
      <c r="I146" s="1018" t="s">
        <v>394</v>
      </c>
      <c r="J146" s="1019"/>
      <c r="K146" s="1019"/>
      <c r="L146" s="1019"/>
      <c r="M146" s="1019"/>
      <c r="N146" s="1019"/>
      <c r="O146" s="1019"/>
      <c r="P146" s="1020"/>
      <c r="Q146" s="1018" t="s">
        <v>394</v>
      </c>
      <c r="R146" s="1019"/>
      <c r="S146" s="1019"/>
      <c r="T146" s="1019"/>
      <c r="U146" s="1019"/>
      <c r="V146" s="1019"/>
      <c r="W146" s="1019"/>
      <c r="X146" s="1020"/>
    </row>
    <row r="147" spans="1:24">
      <c r="A147" s="1012"/>
      <c r="B147" s="1013"/>
      <c r="C147" s="1013"/>
      <c r="D147" s="1013"/>
      <c r="E147" s="1013"/>
      <c r="F147" s="1013"/>
      <c r="G147" s="1013"/>
      <c r="H147" s="1014"/>
      <c r="I147" s="1021"/>
      <c r="J147" s="1022"/>
      <c r="K147" s="1022"/>
      <c r="L147" s="1022"/>
      <c r="M147" s="1022"/>
      <c r="N147" s="1022"/>
      <c r="O147" s="1022"/>
      <c r="P147" s="1023"/>
      <c r="Q147" s="1021"/>
      <c r="R147" s="1022"/>
      <c r="S147" s="1022"/>
      <c r="T147" s="1022"/>
      <c r="U147" s="1022"/>
      <c r="V147" s="1022"/>
      <c r="W147" s="1022"/>
      <c r="X147" s="1023"/>
    </row>
    <row r="148" spans="1:24">
      <c r="A148" s="1012"/>
      <c r="B148" s="1013"/>
      <c r="C148" s="1013"/>
      <c r="D148" s="1013"/>
      <c r="E148" s="1013"/>
      <c r="F148" s="1013"/>
      <c r="G148" s="1013"/>
      <c r="H148" s="1014"/>
      <c r="I148" s="1021"/>
      <c r="J148" s="1022"/>
      <c r="K148" s="1022"/>
      <c r="L148" s="1022"/>
      <c r="M148" s="1022"/>
      <c r="N148" s="1022"/>
      <c r="O148" s="1022"/>
      <c r="P148" s="1023"/>
      <c r="Q148" s="1021"/>
      <c r="R148" s="1022"/>
      <c r="S148" s="1022"/>
      <c r="T148" s="1022"/>
      <c r="U148" s="1022"/>
      <c r="V148" s="1022"/>
      <c r="W148" s="1022"/>
      <c r="X148" s="1023"/>
    </row>
    <row r="149" spans="1:24">
      <c r="A149" s="1012"/>
      <c r="B149" s="1013"/>
      <c r="C149" s="1013"/>
      <c r="D149" s="1013"/>
      <c r="E149" s="1013"/>
      <c r="F149" s="1013"/>
      <c r="G149" s="1013"/>
      <c r="H149" s="1014"/>
      <c r="I149" s="1021"/>
      <c r="J149" s="1022"/>
      <c r="K149" s="1022"/>
      <c r="L149" s="1022"/>
      <c r="M149" s="1022"/>
      <c r="N149" s="1022"/>
      <c r="O149" s="1022"/>
      <c r="P149" s="1023"/>
      <c r="Q149" s="1021"/>
      <c r="R149" s="1022"/>
      <c r="S149" s="1022"/>
      <c r="T149" s="1022"/>
      <c r="U149" s="1022"/>
      <c r="V149" s="1022"/>
      <c r="W149" s="1022"/>
      <c r="X149" s="1023"/>
    </row>
    <row r="150" spans="1:24">
      <c r="A150" s="1012"/>
      <c r="B150" s="1013"/>
      <c r="C150" s="1013"/>
      <c r="D150" s="1013"/>
      <c r="E150" s="1013"/>
      <c r="F150" s="1013"/>
      <c r="G150" s="1013"/>
      <c r="H150" s="1014"/>
      <c r="I150" s="1021"/>
      <c r="J150" s="1022"/>
      <c r="K150" s="1022"/>
      <c r="L150" s="1022"/>
      <c r="M150" s="1022"/>
      <c r="N150" s="1022"/>
      <c r="O150" s="1022"/>
      <c r="P150" s="1023"/>
      <c r="Q150" s="1021"/>
      <c r="R150" s="1022"/>
      <c r="S150" s="1022"/>
      <c r="T150" s="1022"/>
      <c r="U150" s="1022"/>
      <c r="V150" s="1022"/>
      <c r="W150" s="1022"/>
      <c r="X150" s="1023"/>
    </row>
    <row r="151" spans="1:24">
      <c r="A151" s="1012"/>
      <c r="B151" s="1013"/>
      <c r="C151" s="1013"/>
      <c r="D151" s="1013"/>
      <c r="E151" s="1013"/>
      <c r="F151" s="1013"/>
      <c r="G151" s="1013"/>
      <c r="H151" s="1014"/>
      <c r="I151" s="1021"/>
      <c r="J151" s="1022"/>
      <c r="K151" s="1022"/>
      <c r="L151" s="1022"/>
      <c r="M151" s="1022"/>
      <c r="N151" s="1022"/>
      <c r="O151" s="1022"/>
      <c r="P151" s="1023"/>
      <c r="Q151" s="1021"/>
      <c r="R151" s="1022"/>
      <c r="S151" s="1022"/>
      <c r="T151" s="1022"/>
      <c r="U151" s="1022"/>
      <c r="V151" s="1022"/>
      <c r="W151" s="1022"/>
      <c r="X151" s="1023"/>
    </row>
    <row r="152" spans="1:24">
      <c r="A152" s="1012"/>
      <c r="B152" s="1013"/>
      <c r="C152" s="1013"/>
      <c r="D152" s="1013"/>
      <c r="E152" s="1013"/>
      <c r="F152" s="1013"/>
      <c r="G152" s="1013"/>
      <c r="H152" s="1014"/>
      <c r="I152" s="1021"/>
      <c r="J152" s="1022"/>
      <c r="K152" s="1022"/>
      <c r="L152" s="1022"/>
      <c r="M152" s="1022"/>
      <c r="N152" s="1022"/>
      <c r="O152" s="1022"/>
      <c r="P152" s="1023"/>
      <c r="Q152" s="1021"/>
      <c r="R152" s="1022"/>
      <c r="S152" s="1022"/>
      <c r="T152" s="1022"/>
      <c r="U152" s="1022"/>
      <c r="V152" s="1022"/>
      <c r="W152" s="1022"/>
      <c r="X152" s="1023"/>
    </row>
    <row r="153" spans="1:24">
      <c r="A153" s="1012"/>
      <c r="B153" s="1013"/>
      <c r="C153" s="1013"/>
      <c r="D153" s="1013"/>
      <c r="E153" s="1013"/>
      <c r="F153" s="1013"/>
      <c r="G153" s="1013"/>
      <c r="H153" s="1014"/>
      <c r="I153" s="1024"/>
      <c r="J153" s="1025"/>
      <c r="K153" s="1025"/>
      <c r="L153" s="1025"/>
      <c r="M153" s="1025"/>
      <c r="N153" s="1025"/>
      <c r="O153" s="1025"/>
      <c r="P153" s="1026"/>
      <c r="Q153" s="1024"/>
      <c r="R153" s="1025"/>
      <c r="S153" s="1025"/>
      <c r="T153" s="1025"/>
      <c r="U153" s="1025"/>
      <c r="V153" s="1025"/>
      <c r="W153" s="1025"/>
      <c r="X153" s="1026"/>
    </row>
    <row r="154" spans="1:24" ht="15" customHeight="1">
      <c r="A154" s="1012"/>
      <c r="B154" s="1013"/>
      <c r="C154" s="1013"/>
      <c r="D154" s="1013"/>
      <c r="E154" s="1013"/>
      <c r="F154" s="1013"/>
      <c r="G154" s="1013"/>
      <c r="H154" s="1014"/>
      <c r="I154" s="558" t="s">
        <v>487</v>
      </c>
      <c r="J154" s="704"/>
      <c r="K154" s="699" t="s">
        <v>1472</v>
      </c>
      <c r="L154" s="699"/>
      <c r="M154" s="699"/>
      <c r="N154" s="699"/>
      <c r="O154" s="699"/>
      <c r="P154" s="700"/>
      <c r="Q154" s="558" t="s">
        <v>487</v>
      </c>
      <c r="R154" s="704"/>
      <c r="S154" s="699"/>
      <c r="T154" s="699"/>
      <c r="U154" s="699"/>
      <c r="V154" s="699"/>
      <c r="W154" s="699"/>
      <c r="X154" s="700"/>
    </row>
    <row r="155" spans="1:24">
      <c r="A155" s="1012"/>
      <c r="B155" s="1013"/>
      <c r="C155" s="1013"/>
      <c r="D155" s="1013"/>
      <c r="E155" s="1013"/>
      <c r="F155" s="1013"/>
      <c r="G155" s="1013"/>
      <c r="H155" s="1014"/>
      <c r="I155" s="550"/>
      <c r="J155" s="541"/>
      <c r="K155" s="490"/>
      <c r="L155" s="490"/>
      <c r="M155" s="490"/>
      <c r="N155" s="490"/>
      <c r="O155" s="490"/>
      <c r="P155" s="701"/>
      <c r="Q155" s="550"/>
      <c r="R155" s="541"/>
      <c r="S155" s="490"/>
      <c r="T155" s="490"/>
      <c r="U155" s="490"/>
      <c r="V155" s="490"/>
      <c r="W155" s="490"/>
      <c r="X155" s="701"/>
    </row>
    <row r="156" spans="1:24">
      <c r="A156" s="1015"/>
      <c r="B156" s="1016"/>
      <c r="C156" s="1016"/>
      <c r="D156" s="1016"/>
      <c r="E156" s="1016"/>
      <c r="F156" s="1016"/>
      <c r="G156" s="1016"/>
      <c r="H156" s="1017"/>
      <c r="I156" s="560"/>
      <c r="J156" s="577"/>
      <c r="K156" s="686"/>
      <c r="L156" s="686"/>
      <c r="M156" s="686"/>
      <c r="N156" s="686"/>
      <c r="O156" s="686"/>
      <c r="P156" s="687"/>
      <c r="Q156" s="560"/>
      <c r="R156" s="577"/>
      <c r="S156" s="686"/>
      <c r="T156" s="686"/>
      <c r="U156" s="686"/>
      <c r="V156" s="686"/>
      <c r="W156" s="686"/>
      <c r="X156" s="687"/>
    </row>
    <row r="185" spans="1:31" ht="16.5">
      <c r="A185" s="652" t="s">
        <v>1172</v>
      </c>
      <c r="B185" s="652"/>
      <c r="C185" s="652"/>
      <c r="D185" s="652"/>
      <c r="E185" s="652"/>
      <c r="F185" s="652"/>
      <c r="G185" s="652"/>
      <c r="H185" s="652"/>
      <c r="I185" s="652"/>
      <c r="J185" s="652"/>
      <c r="K185" s="652"/>
      <c r="L185" s="652"/>
      <c r="M185" s="652"/>
      <c r="N185" s="652"/>
      <c r="O185" s="652"/>
      <c r="P185" s="652"/>
      <c r="Q185" s="652"/>
      <c r="R185" s="652"/>
      <c r="S185" s="652"/>
      <c r="T185" s="652"/>
      <c r="U185" s="652"/>
      <c r="V185" s="652"/>
      <c r="W185" s="652"/>
      <c r="X185" s="652"/>
    </row>
    <row r="187" spans="1:31">
      <c r="A187" s="1006" t="s">
        <v>350</v>
      </c>
      <c r="B187" s="1008"/>
      <c r="C187" s="1006" t="s">
        <v>465</v>
      </c>
      <c r="D187" s="1007"/>
      <c r="E187" s="1007"/>
      <c r="F187" s="1007"/>
      <c r="G187" s="1007"/>
      <c r="H187" s="1007"/>
      <c r="I187" s="1007"/>
      <c r="J187" s="1007"/>
      <c r="K187" s="1007"/>
      <c r="L187" s="1007"/>
      <c r="M187" s="1007"/>
      <c r="N187" s="1007"/>
      <c r="O187" s="1007"/>
      <c r="P187" s="1007"/>
      <c r="Q187" s="1007"/>
      <c r="R187" s="1007"/>
      <c r="S187" s="1007"/>
      <c r="T187" s="1007"/>
      <c r="U187" s="1007"/>
      <c r="V187" s="1007"/>
      <c r="W187" s="1007"/>
      <c r="X187" s="1008"/>
    </row>
    <row r="188" spans="1:31" ht="35.1" customHeight="1">
      <c r="A188" s="476" t="s">
        <v>497</v>
      </c>
      <c r="B188" s="478"/>
      <c r="C188" s="1027" t="s">
        <v>110</v>
      </c>
      <c r="D188" s="1028"/>
      <c r="E188" s="1028"/>
      <c r="F188" s="1028"/>
      <c r="G188" s="1028"/>
      <c r="H188" s="1028"/>
      <c r="I188" s="1028"/>
      <c r="J188" s="1028"/>
      <c r="K188" s="1028"/>
      <c r="L188" s="1028"/>
      <c r="M188" s="1028"/>
      <c r="N188" s="1028"/>
      <c r="O188" s="1028"/>
      <c r="P188" s="1028"/>
      <c r="Q188" s="1028"/>
      <c r="R188" s="1028"/>
      <c r="S188" s="1028"/>
      <c r="T188" s="1028"/>
      <c r="U188" s="1028"/>
      <c r="V188" s="1028"/>
      <c r="W188" s="1028"/>
      <c r="X188" s="1029"/>
    </row>
    <row r="189" spans="1:31">
      <c r="A189" s="558" t="s">
        <v>491</v>
      </c>
      <c r="B189" s="559"/>
      <c r="C189" s="840" t="s">
        <v>1170</v>
      </c>
      <c r="D189" s="699"/>
      <c r="E189" s="699"/>
      <c r="F189" s="699"/>
      <c r="G189" s="699"/>
      <c r="H189" s="699"/>
      <c r="I189" s="699"/>
      <c r="J189" s="699"/>
      <c r="K189" s="699"/>
      <c r="L189" s="699"/>
      <c r="M189" s="699"/>
      <c r="N189" s="699"/>
      <c r="O189" s="699"/>
      <c r="P189" s="699"/>
      <c r="Q189" s="699"/>
      <c r="R189" s="699"/>
      <c r="S189" s="699"/>
      <c r="T189" s="699"/>
      <c r="U189" s="699"/>
      <c r="V189" s="699"/>
      <c r="W189" s="699"/>
      <c r="X189" s="700"/>
    </row>
    <row r="190" spans="1:31">
      <c r="A190" s="550"/>
      <c r="B190" s="551"/>
      <c r="C190" s="785" t="s">
        <v>1177</v>
      </c>
      <c r="D190" s="490"/>
      <c r="E190" s="490"/>
      <c r="F190" s="490"/>
      <c r="G190" s="490"/>
      <c r="H190" s="490"/>
      <c r="I190" s="490"/>
      <c r="J190" s="490"/>
      <c r="K190" s="490"/>
      <c r="L190" s="490"/>
      <c r="M190" s="490"/>
      <c r="N190" s="490"/>
      <c r="O190" s="490"/>
      <c r="P190" s="490"/>
      <c r="Q190" s="490"/>
      <c r="R190" s="490"/>
      <c r="S190" s="490"/>
      <c r="T190" s="490"/>
      <c r="U190" s="490"/>
      <c r="V190" s="490"/>
      <c r="W190" s="490"/>
      <c r="X190" s="701"/>
    </row>
    <row r="191" spans="1:31">
      <c r="A191" s="550"/>
      <c r="B191" s="551"/>
      <c r="C191" s="59"/>
      <c r="D191" s="8"/>
      <c r="E191" s="8"/>
      <c r="F191" s="8"/>
      <c r="G191" s="8"/>
      <c r="H191" s="8"/>
      <c r="I191" s="8"/>
      <c r="J191" s="8"/>
      <c r="K191" s="8"/>
      <c r="L191" s="8"/>
      <c r="M191" s="8"/>
      <c r="N191" s="8"/>
      <c r="O191" s="8"/>
      <c r="P191" s="8"/>
      <c r="Q191" s="8"/>
      <c r="R191" s="8"/>
      <c r="S191" s="8"/>
      <c r="T191" s="8"/>
      <c r="U191" s="8"/>
      <c r="V191" s="8"/>
      <c r="W191" s="8"/>
      <c r="X191" s="60"/>
      <c r="Z191" s="1" t="s">
        <v>1101</v>
      </c>
      <c r="AE191" s="1" t="s">
        <v>862</v>
      </c>
    </row>
    <row r="192" spans="1:31">
      <c r="A192" s="550"/>
      <c r="B192" s="551"/>
      <c r="C192" s="59"/>
      <c r="D192" s="1047" t="s">
        <v>359</v>
      </c>
      <c r="E192" s="1048"/>
      <c r="F192" s="1049"/>
      <c r="G192" s="1047" t="s">
        <v>830</v>
      </c>
      <c r="H192" s="1048"/>
      <c r="I192" s="1048"/>
      <c r="J192" s="1048"/>
      <c r="K192" s="1049"/>
      <c r="L192" s="1047" t="s">
        <v>739</v>
      </c>
      <c r="M192" s="1048"/>
      <c r="N192" s="1048"/>
      <c r="O192" s="1048"/>
      <c r="P192" s="1048"/>
      <c r="Q192" s="1048"/>
      <c r="R192" s="1048"/>
      <c r="S192" s="1048"/>
      <c r="T192" s="1048"/>
      <c r="U192" s="1048"/>
      <c r="V192" s="1048"/>
      <c r="W192" s="1049"/>
      <c r="X192" s="60"/>
    </row>
    <row r="193" spans="1:27">
      <c r="A193" s="550"/>
      <c r="B193" s="551"/>
      <c r="C193" s="59"/>
      <c r="D193" s="1050" t="s">
        <v>960</v>
      </c>
      <c r="E193" s="1051"/>
      <c r="F193" s="1052"/>
      <c r="G193" s="1050" t="s">
        <v>1190</v>
      </c>
      <c r="H193" s="1051"/>
      <c r="I193" s="1051"/>
      <c r="J193" s="1051"/>
      <c r="K193" s="1052"/>
      <c r="L193" s="1059" t="s">
        <v>1020</v>
      </c>
      <c r="M193" s="1060"/>
      <c r="N193" s="1060"/>
      <c r="O193" s="1060"/>
      <c r="P193" s="1060"/>
      <c r="Q193" s="1060"/>
      <c r="R193" s="1060"/>
      <c r="S193" s="1060"/>
      <c r="T193" s="1060"/>
      <c r="U193" s="1060"/>
      <c r="V193" s="1060"/>
      <c r="W193" s="1061"/>
      <c r="X193" s="60"/>
      <c r="Z193" s="69" t="s">
        <v>1429</v>
      </c>
    </row>
    <row r="194" spans="1:27">
      <c r="A194" s="550"/>
      <c r="B194" s="551"/>
      <c r="C194" s="59"/>
      <c r="D194" s="1053"/>
      <c r="E194" s="1054"/>
      <c r="F194" s="1055"/>
      <c r="G194" s="1056"/>
      <c r="H194" s="1057"/>
      <c r="I194" s="1057"/>
      <c r="J194" s="1057"/>
      <c r="K194" s="1058"/>
      <c r="L194" s="1062" t="s">
        <v>1125</v>
      </c>
      <c r="M194" s="1063"/>
      <c r="N194" s="1063"/>
      <c r="O194" s="1063"/>
      <c r="P194" s="1063"/>
      <c r="Q194" s="1063"/>
      <c r="R194" s="1063"/>
      <c r="S194" s="1063"/>
      <c r="T194" s="1063"/>
      <c r="U194" s="1063"/>
      <c r="V194" s="1063"/>
      <c r="W194" s="1064"/>
      <c r="X194" s="60"/>
      <c r="AA194" s="1" t="s">
        <v>1430</v>
      </c>
    </row>
    <row r="195" spans="1:27">
      <c r="A195" s="550"/>
      <c r="B195" s="551"/>
      <c r="C195" s="59"/>
      <c r="D195" s="1053"/>
      <c r="E195" s="1054"/>
      <c r="F195" s="1055"/>
      <c r="G195" s="1050" t="s">
        <v>1189</v>
      </c>
      <c r="H195" s="1051"/>
      <c r="I195" s="1051"/>
      <c r="J195" s="1051"/>
      <c r="K195" s="1052"/>
      <c r="L195" s="1059" t="s">
        <v>1056</v>
      </c>
      <c r="M195" s="1060"/>
      <c r="N195" s="1060"/>
      <c r="O195" s="1060"/>
      <c r="P195" s="1060"/>
      <c r="Q195" s="1060"/>
      <c r="R195" s="1060"/>
      <c r="S195" s="1060"/>
      <c r="T195" s="1060"/>
      <c r="U195" s="1060"/>
      <c r="V195" s="1060"/>
      <c r="W195" s="1061"/>
      <c r="X195" s="60"/>
    </row>
    <row r="196" spans="1:27">
      <c r="A196" s="550"/>
      <c r="B196" s="551"/>
      <c r="C196" s="59"/>
      <c r="D196" s="1053"/>
      <c r="E196" s="1054"/>
      <c r="F196" s="1055"/>
      <c r="G196" s="1053"/>
      <c r="H196" s="1054"/>
      <c r="I196" s="1054"/>
      <c r="J196" s="1054"/>
      <c r="K196" s="1055"/>
      <c r="L196" s="1065" t="s">
        <v>1163</v>
      </c>
      <c r="M196" s="1066"/>
      <c r="N196" s="1066"/>
      <c r="O196" s="1066"/>
      <c r="P196" s="1066"/>
      <c r="Q196" s="1066"/>
      <c r="R196" s="1066"/>
      <c r="S196" s="1066"/>
      <c r="T196" s="1066"/>
      <c r="U196" s="1066"/>
      <c r="V196" s="1066"/>
      <c r="W196" s="1067"/>
      <c r="X196" s="60"/>
    </row>
    <row r="197" spans="1:27">
      <c r="A197" s="550"/>
      <c r="B197" s="551"/>
      <c r="C197" s="59"/>
      <c r="D197" s="1053"/>
      <c r="E197" s="1054"/>
      <c r="F197" s="1055"/>
      <c r="G197" s="1056"/>
      <c r="H197" s="1057"/>
      <c r="I197" s="1057"/>
      <c r="J197" s="1057"/>
      <c r="K197" s="1058"/>
      <c r="L197" s="1068" t="s">
        <v>925</v>
      </c>
      <c r="M197" s="1069"/>
      <c r="N197" s="1069"/>
      <c r="O197" s="1069"/>
      <c r="P197" s="1069"/>
      <c r="Q197" s="1069"/>
      <c r="R197" s="1069"/>
      <c r="S197" s="1069"/>
      <c r="T197" s="1069"/>
      <c r="U197" s="1069"/>
      <c r="V197" s="1069"/>
      <c r="W197" s="1070"/>
      <c r="X197" s="60"/>
    </row>
    <row r="198" spans="1:27">
      <c r="A198" s="550"/>
      <c r="B198" s="551"/>
      <c r="C198" s="59"/>
      <c r="D198" s="1053"/>
      <c r="E198" s="1054"/>
      <c r="F198" s="1055"/>
      <c r="G198" s="1050" t="s">
        <v>928</v>
      </c>
      <c r="H198" s="1051"/>
      <c r="I198" s="1051"/>
      <c r="J198" s="1051"/>
      <c r="K198" s="1052"/>
      <c r="L198" s="1059" t="s">
        <v>916</v>
      </c>
      <c r="M198" s="1060"/>
      <c r="N198" s="1060"/>
      <c r="O198" s="1060"/>
      <c r="P198" s="1060"/>
      <c r="Q198" s="1060"/>
      <c r="R198" s="1060"/>
      <c r="S198" s="1060"/>
      <c r="T198" s="1060"/>
      <c r="U198" s="1060"/>
      <c r="V198" s="1060"/>
      <c r="W198" s="1061"/>
      <c r="X198" s="60"/>
    </row>
    <row r="199" spans="1:27">
      <c r="A199" s="550"/>
      <c r="B199" s="551"/>
      <c r="C199" s="59"/>
      <c r="D199" s="1056"/>
      <c r="E199" s="1057"/>
      <c r="F199" s="1058"/>
      <c r="G199" s="1056"/>
      <c r="H199" s="1057"/>
      <c r="I199" s="1057"/>
      <c r="J199" s="1057"/>
      <c r="K199" s="1058"/>
      <c r="L199" s="1062" t="s">
        <v>1045</v>
      </c>
      <c r="M199" s="1063"/>
      <c r="N199" s="1063"/>
      <c r="O199" s="1063"/>
      <c r="P199" s="1063"/>
      <c r="Q199" s="1063"/>
      <c r="R199" s="1063"/>
      <c r="S199" s="1063"/>
      <c r="T199" s="1063"/>
      <c r="U199" s="1063"/>
      <c r="V199" s="1063"/>
      <c r="W199" s="1064"/>
      <c r="X199" s="60"/>
    </row>
    <row r="200" spans="1:27">
      <c r="A200" s="550"/>
      <c r="B200" s="551"/>
      <c r="C200" s="59"/>
      <c r="D200" s="8"/>
      <c r="E200" s="8"/>
      <c r="F200" s="8"/>
      <c r="G200" s="8"/>
      <c r="H200" s="8"/>
      <c r="I200" s="8"/>
      <c r="J200" s="8"/>
      <c r="K200" s="8"/>
      <c r="L200" s="8"/>
      <c r="M200" s="8"/>
      <c r="N200" s="8"/>
      <c r="O200" s="8"/>
      <c r="P200" s="8"/>
      <c r="Q200" s="8"/>
      <c r="R200" s="8"/>
      <c r="S200" s="8"/>
      <c r="T200" s="8"/>
      <c r="U200" s="8"/>
      <c r="V200" s="8"/>
      <c r="W200" s="48" t="s">
        <v>1162</v>
      </c>
      <c r="X200" s="60"/>
    </row>
    <row r="201" spans="1:27">
      <c r="A201" s="560"/>
      <c r="B201" s="561"/>
      <c r="C201" s="61"/>
      <c r="D201" s="58"/>
      <c r="E201" s="58"/>
      <c r="F201" s="58"/>
      <c r="G201" s="58"/>
      <c r="H201" s="58"/>
      <c r="I201" s="58"/>
      <c r="J201" s="58"/>
      <c r="K201" s="58"/>
      <c r="L201" s="58"/>
      <c r="M201" s="58"/>
      <c r="N201" s="58"/>
      <c r="O201" s="58"/>
      <c r="P201" s="58"/>
      <c r="Q201" s="58"/>
      <c r="R201" s="58"/>
      <c r="S201" s="58"/>
      <c r="T201" s="58"/>
      <c r="U201" s="58"/>
      <c r="V201" s="58"/>
      <c r="W201" s="62" t="s">
        <v>1127</v>
      </c>
      <c r="X201" s="63"/>
    </row>
    <row r="203" spans="1:27" ht="15" customHeight="1">
      <c r="A203" s="1006" t="s">
        <v>490</v>
      </c>
      <c r="B203" s="1007"/>
      <c r="C203" s="1007"/>
      <c r="D203" s="1007"/>
      <c r="E203" s="1007"/>
      <c r="F203" s="1007"/>
      <c r="G203" s="1007"/>
      <c r="H203" s="1008"/>
      <c r="I203" s="1006" t="s">
        <v>390</v>
      </c>
      <c r="J203" s="1007"/>
      <c r="K203" s="1007"/>
      <c r="L203" s="1007"/>
      <c r="M203" s="1007"/>
      <c r="N203" s="1007"/>
      <c r="O203" s="1007"/>
      <c r="P203" s="1008"/>
      <c r="Q203" s="1006" t="s">
        <v>1653</v>
      </c>
      <c r="R203" s="1007"/>
      <c r="S203" s="1007"/>
      <c r="T203" s="1007"/>
      <c r="U203" s="1007"/>
      <c r="V203" s="1007"/>
      <c r="W203" s="1007"/>
      <c r="X203" s="1008"/>
    </row>
    <row r="204" spans="1:27">
      <c r="A204" s="1009" t="s">
        <v>394</v>
      </c>
      <c r="B204" s="1010"/>
      <c r="C204" s="1010"/>
      <c r="D204" s="1010"/>
      <c r="E204" s="1010"/>
      <c r="F204" s="1010"/>
      <c r="G204" s="1010"/>
      <c r="H204" s="1011"/>
      <c r="I204" s="1018" t="s">
        <v>394</v>
      </c>
      <c r="J204" s="1019"/>
      <c r="K204" s="1019"/>
      <c r="L204" s="1019"/>
      <c r="M204" s="1019"/>
      <c r="N204" s="1019"/>
      <c r="O204" s="1019"/>
      <c r="P204" s="1020"/>
      <c r="Q204" s="1018" t="s">
        <v>394</v>
      </c>
      <c r="R204" s="1019"/>
      <c r="S204" s="1019"/>
      <c r="T204" s="1019"/>
      <c r="U204" s="1019"/>
      <c r="V204" s="1019"/>
      <c r="W204" s="1019"/>
      <c r="X204" s="1020"/>
      <c r="AA204" s="1" t="s">
        <v>1542</v>
      </c>
    </row>
    <row r="205" spans="1:27">
      <c r="A205" s="1012"/>
      <c r="B205" s="1013"/>
      <c r="C205" s="1013"/>
      <c r="D205" s="1013"/>
      <c r="E205" s="1013"/>
      <c r="F205" s="1013"/>
      <c r="G205" s="1013"/>
      <c r="H205" s="1014"/>
      <c r="I205" s="1021"/>
      <c r="J205" s="1022"/>
      <c r="K205" s="1022"/>
      <c r="L205" s="1022"/>
      <c r="M205" s="1022"/>
      <c r="N205" s="1022"/>
      <c r="O205" s="1022"/>
      <c r="P205" s="1023"/>
      <c r="Q205" s="1021"/>
      <c r="R205" s="1022"/>
      <c r="S205" s="1022"/>
      <c r="T205" s="1022"/>
      <c r="U205" s="1022"/>
      <c r="V205" s="1022"/>
      <c r="W205" s="1022"/>
      <c r="X205" s="1023"/>
    </row>
    <row r="206" spans="1:27">
      <c r="A206" s="1012"/>
      <c r="B206" s="1013"/>
      <c r="C206" s="1013"/>
      <c r="D206" s="1013"/>
      <c r="E206" s="1013"/>
      <c r="F206" s="1013"/>
      <c r="G206" s="1013"/>
      <c r="H206" s="1014"/>
      <c r="I206" s="1021"/>
      <c r="J206" s="1022"/>
      <c r="K206" s="1022"/>
      <c r="L206" s="1022"/>
      <c r="M206" s="1022"/>
      <c r="N206" s="1022"/>
      <c r="O206" s="1022"/>
      <c r="P206" s="1023"/>
      <c r="Q206" s="1021"/>
      <c r="R206" s="1022"/>
      <c r="S206" s="1022"/>
      <c r="T206" s="1022"/>
      <c r="U206" s="1022"/>
      <c r="V206" s="1022"/>
      <c r="W206" s="1022"/>
      <c r="X206" s="1023"/>
    </row>
    <row r="207" spans="1:27">
      <c r="A207" s="1012"/>
      <c r="B207" s="1013"/>
      <c r="C207" s="1013"/>
      <c r="D207" s="1013"/>
      <c r="E207" s="1013"/>
      <c r="F207" s="1013"/>
      <c r="G207" s="1013"/>
      <c r="H207" s="1014"/>
      <c r="I207" s="1021"/>
      <c r="J207" s="1022"/>
      <c r="K207" s="1022"/>
      <c r="L207" s="1022"/>
      <c r="M207" s="1022"/>
      <c r="N207" s="1022"/>
      <c r="O207" s="1022"/>
      <c r="P207" s="1023"/>
      <c r="Q207" s="1021"/>
      <c r="R207" s="1022"/>
      <c r="S207" s="1022"/>
      <c r="T207" s="1022"/>
      <c r="U207" s="1022"/>
      <c r="V207" s="1022"/>
      <c r="W207" s="1022"/>
      <c r="X207" s="1023"/>
    </row>
    <row r="208" spans="1:27">
      <c r="A208" s="1012"/>
      <c r="B208" s="1013"/>
      <c r="C208" s="1013"/>
      <c r="D208" s="1013"/>
      <c r="E208" s="1013"/>
      <c r="F208" s="1013"/>
      <c r="G208" s="1013"/>
      <c r="H208" s="1014"/>
      <c r="I208" s="1021"/>
      <c r="J208" s="1022"/>
      <c r="K208" s="1022"/>
      <c r="L208" s="1022"/>
      <c r="M208" s="1022"/>
      <c r="N208" s="1022"/>
      <c r="O208" s="1022"/>
      <c r="P208" s="1023"/>
      <c r="Q208" s="1021"/>
      <c r="R208" s="1022"/>
      <c r="S208" s="1022"/>
      <c r="T208" s="1022"/>
      <c r="U208" s="1022"/>
      <c r="V208" s="1022"/>
      <c r="W208" s="1022"/>
      <c r="X208" s="1023"/>
    </row>
    <row r="209" spans="1:24">
      <c r="A209" s="1012"/>
      <c r="B209" s="1013"/>
      <c r="C209" s="1013"/>
      <c r="D209" s="1013"/>
      <c r="E209" s="1013"/>
      <c r="F209" s="1013"/>
      <c r="G209" s="1013"/>
      <c r="H209" s="1014"/>
      <c r="I209" s="1021"/>
      <c r="J209" s="1022"/>
      <c r="K209" s="1022"/>
      <c r="L209" s="1022"/>
      <c r="M209" s="1022"/>
      <c r="N209" s="1022"/>
      <c r="O209" s="1022"/>
      <c r="P209" s="1023"/>
      <c r="Q209" s="1021"/>
      <c r="R209" s="1022"/>
      <c r="S209" s="1022"/>
      <c r="T209" s="1022"/>
      <c r="U209" s="1022"/>
      <c r="V209" s="1022"/>
      <c r="W209" s="1022"/>
      <c r="X209" s="1023"/>
    </row>
    <row r="210" spans="1:24">
      <c r="A210" s="1012"/>
      <c r="B210" s="1013"/>
      <c r="C210" s="1013"/>
      <c r="D210" s="1013"/>
      <c r="E210" s="1013"/>
      <c r="F210" s="1013"/>
      <c r="G210" s="1013"/>
      <c r="H210" s="1014"/>
      <c r="I210" s="1021"/>
      <c r="J210" s="1022"/>
      <c r="K210" s="1022"/>
      <c r="L210" s="1022"/>
      <c r="M210" s="1022"/>
      <c r="N210" s="1022"/>
      <c r="O210" s="1022"/>
      <c r="P210" s="1023"/>
      <c r="Q210" s="1021"/>
      <c r="R210" s="1022"/>
      <c r="S210" s="1022"/>
      <c r="T210" s="1022"/>
      <c r="U210" s="1022"/>
      <c r="V210" s="1022"/>
      <c r="W210" s="1022"/>
      <c r="X210" s="1023"/>
    </row>
    <row r="211" spans="1:24">
      <c r="A211" s="1012"/>
      <c r="B211" s="1013"/>
      <c r="C211" s="1013"/>
      <c r="D211" s="1013"/>
      <c r="E211" s="1013"/>
      <c r="F211" s="1013"/>
      <c r="G211" s="1013"/>
      <c r="H211" s="1014"/>
      <c r="I211" s="1024"/>
      <c r="J211" s="1025"/>
      <c r="K211" s="1025"/>
      <c r="L211" s="1025"/>
      <c r="M211" s="1025"/>
      <c r="N211" s="1025"/>
      <c r="O211" s="1025"/>
      <c r="P211" s="1026"/>
      <c r="Q211" s="1024"/>
      <c r="R211" s="1025"/>
      <c r="S211" s="1025"/>
      <c r="T211" s="1025"/>
      <c r="U211" s="1025"/>
      <c r="V211" s="1025"/>
      <c r="W211" s="1025"/>
      <c r="X211" s="1026"/>
    </row>
    <row r="212" spans="1:24" ht="20.100000000000001" customHeight="1">
      <c r="A212" s="1012"/>
      <c r="B212" s="1013"/>
      <c r="C212" s="1013"/>
      <c r="D212" s="1013"/>
      <c r="E212" s="1013"/>
      <c r="F212" s="1013"/>
      <c r="G212" s="1013"/>
      <c r="H212" s="1014"/>
      <c r="I212" s="558" t="s">
        <v>487</v>
      </c>
      <c r="J212" s="704"/>
      <c r="K212" s="741" t="s">
        <v>1597</v>
      </c>
      <c r="L212" s="741"/>
      <c r="M212" s="741"/>
      <c r="N212" s="741"/>
      <c r="O212" s="741"/>
      <c r="P212" s="747"/>
      <c r="Q212" s="558" t="s">
        <v>487</v>
      </c>
      <c r="R212" s="704"/>
      <c r="S212" s="741" t="s">
        <v>1655</v>
      </c>
      <c r="T212" s="741"/>
      <c r="U212" s="741"/>
      <c r="V212" s="741"/>
      <c r="W212" s="741"/>
      <c r="X212" s="747"/>
    </row>
    <row r="213" spans="1:24" ht="20.100000000000001" customHeight="1">
      <c r="A213" s="1012"/>
      <c r="B213" s="1013"/>
      <c r="C213" s="1013"/>
      <c r="D213" s="1013"/>
      <c r="E213" s="1013"/>
      <c r="F213" s="1013"/>
      <c r="G213" s="1013"/>
      <c r="H213" s="1014"/>
      <c r="I213" s="550"/>
      <c r="J213" s="541"/>
      <c r="K213" s="743"/>
      <c r="L213" s="743"/>
      <c r="M213" s="743"/>
      <c r="N213" s="743"/>
      <c r="O213" s="743"/>
      <c r="P213" s="748"/>
      <c r="Q213" s="550"/>
      <c r="R213" s="541"/>
      <c r="S213" s="743"/>
      <c r="T213" s="743"/>
      <c r="U213" s="743"/>
      <c r="V213" s="743"/>
      <c r="W213" s="743"/>
      <c r="X213" s="748"/>
    </row>
    <row r="214" spans="1:24" ht="20.100000000000001" customHeight="1">
      <c r="A214" s="1015"/>
      <c r="B214" s="1016"/>
      <c r="C214" s="1016"/>
      <c r="D214" s="1016"/>
      <c r="E214" s="1016"/>
      <c r="F214" s="1016"/>
      <c r="G214" s="1016"/>
      <c r="H214" s="1017"/>
      <c r="I214" s="560"/>
      <c r="J214" s="577"/>
      <c r="K214" s="749"/>
      <c r="L214" s="749"/>
      <c r="M214" s="749"/>
      <c r="N214" s="749"/>
      <c r="O214" s="749"/>
      <c r="P214" s="750"/>
      <c r="Q214" s="560"/>
      <c r="R214" s="577"/>
      <c r="S214" s="749"/>
      <c r="T214" s="749"/>
      <c r="U214" s="749"/>
      <c r="V214" s="749"/>
      <c r="W214" s="749"/>
      <c r="X214" s="750"/>
    </row>
    <row r="231" spans="1:31" ht="16.5">
      <c r="A231" s="652" t="s">
        <v>835</v>
      </c>
      <c r="B231" s="652"/>
      <c r="C231" s="652"/>
      <c r="D231" s="652"/>
      <c r="E231" s="652"/>
      <c r="F231" s="652"/>
      <c r="G231" s="652"/>
      <c r="H231" s="652"/>
      <c r="I231" s="652"/>
      <c r="J231" s="652"/>
      <c r="K231" s="652"/>
      <c r="L231" s="652"/>
      <c r="M231" s="652"/>
      <c r="N231" s="652"/>
      <c r="O231" s="652"/>
      <c r="P231" s="652"/>
      <c r="Q231" s="652"/>
      <c r="R231" s="652"/>
      <c r="S231" s="652"/>
      <c r="T231" s="652"/>
      <c r="U231" s="652"/>
      <c r="V231" s="652"/>
      <c r="W231" s="652"/>
      <c r="X231" s="652"/>
    </row>
    <row r="233" spans="1:31">
      <c r="A233" s="654" t="s">
        <v>350</v>
      </c>
      <c r="B233" s="655"/>
      <c r="C233" s="654" t="s">
        <v>465</v>
      </c>
      <c r="D233" s="656"/>
      <c r="E233" s="656"/>
      <c r="F233" s="656"/>
      <c r="G233" s="656"/>
      <c r="H233" s="656"/>
      <c r="I233" s="656"/>
      <c r="J233" s="656"/>
      <c r="K233" s="656"/>
      <c r="L233" s="656"/>
      <c r="M233" s="656"/>
      <c r="N233" s="656"/>
      <c r="O233" s="656"/>
      <c r="P233" s="656"/>
      <c r="Q233" s="656"/>
      <c r="R233" s="656"/>
      <c r="S233" s="656"/>
      <c r="T233" s="656"/>
      <c r="U233" s="656"/>
      <c r="V233" s="656"/>
      <c r="W233" s="656"/>
      <c r="X233" s="655"/>
    </row>
    <row r="234" spans="1:31" ht="35.1" customHeight="1">
      <c r="A234" s="476" t="s">
        <v>497</v>
      </c>
      <c r="B234" s="478"/>
      <c r="C234" s="1027" t="s">
        <v>1161</v>
      </c>
      <c r="D234" s="1028"/>
      <c r="E234" s="1028"/>
      <c r="F234" s="1028"/>
      <c r="G234" s="1028"/>
      <c r="H234" s="1028"/>
      <c r="I234" s="1028"/>
      <c r="J234" s="1028"/>
      <c r="K234" s="1028"/>
      <c r="L234" s="1028"/>
      <c r="M234" s="1028"/>
      <c r="N234" s="1028"/>
      <c r="O234" s="1028"/>
      <c r="P234" s="1028"/>
      <c r="Q234" s="1028"/>
      <c r="R234" s="1028"/>
      <c r="S234" s="1028"/>
      <c r="T234" s="1028"/>
      <c r="U234" s="1028"/>
      <c r="V234" s="1028"/>
      <c r="W234" s="1028"/>
      <c r="X234" s="1029"/>
    </row>
    <row r="235" spans="1:31" ht="35.1" customHeight="1">
      <c r="A235" s="476" t="s">
        <v>491</v>
      </c>
      <c r="B235" s="478"/>
      <c r="C235" s="1027" t="s">
        <v>107</v>
      </c>
      <c r="D235" s="1028"/>
      <c r="E235" s="1028"/>
      <c r="F235" s="1028"/>
      <c r="G235" s="1028"/>
      <c r="H235" s="1028"/>
      <c r="I235" s="1028"/>
      <c r="J235" s="1028"/>
      <c r="K235" s="1028"/>
      <c r="L235" s="1028"/>
      <c r="M235" s="1028"/>
      <c r="N235" s="1028"/>
      <c r="O235" s="1028"/>
      <c r="P235" s="1028"/>
      <c r="Q235" s="1028"/>
      <c r="R235" s="1028"/>
      <c r="S235" s="1028"/>
      <c r="T235" s="1028"/>
      <c r="U235" s="1028"/>
      <c r="V235" s="1028"/>
      <c r="W235" s="1028"/>
      <c r="X235" s="1029"/>
    </row>
    <row r="236" spans="1:31">
      <c r="Z236" s="1" t="s">
        <v>1102</v>
      </c>
      <c r="AE236" s="1" t="s">
        <v>880</v>
      </c>
    </row>
    <row r="237" spans="1:31" ht="15" customHeight="1">
      <c r="A237" s="654" t="s">
        <v>490</v>
      </c>
      <c r="B237" s="656"/>
      <c r="C237" s="656"/>
      <c r="D237" s="656"/>
      <c r="E237" s="656"/>
      <c r="F237" s="656"/>
      <c r="G237" s="656"/>
      <c r="H237" s="655"/>
      <c r="I237" s="654" t="s">
        <v>390</v>
      </c>
      <c r="J237" s="656"/>
      <c r="K237" s="656"/>
      <c r="L237" s="656"/>
      <c r="M237" s="656"/>
      <c r="N237" s="656"/>
      <c r="O237" s="656"/>
      <c r="P237" s="655"/>
      <c r="Q237" s="1006" t="s">
        <v>1653</v>
      </c>
      <c r="R237" s="1007"/>
      <c r="S237" s="1007"/>
      <c r="T237" s="1007"/>
      <c r="U237" s="1007"/>
      <c r="V237" s="1007"/>
      <c r="W237" s="1007"/>
      <c r="X237" s="1008"/>
    </row>
    <row r="238" spans="1:31">
      <c r="A238" s="1009" t="s">
        <v>394</v>
      </c>
      <c r="B238" s="1010"/>
      <c r="C238" s="1010"/>
      <c r="D238" s="1010"/>
      <c r="E238" s="1010"/>
      <c r="F238" s="1010"/>
      <c r="G238" s="1010"/>
      <c r="H238" s="1011"/>
      <c r="I238" s="1018" t="s">
        <v>394</v>
      </c>
      <c r="J238" s="1019"/>
      <c r="K238" s="1019"/>
      <c r="L238" s="1019"/>
      <c r="M238" s="1019"/>
      <c r="N238" s="1019"/>
      <c r="O238" s="1019"/>
      <c r="P238" s="1020"/>
      <c r="Q238" s="1018" t="s">
        <v>394</v>
      </c>
      <c r="R238" s="1019"/>
      <c r="S238" s="1019"/>
      <c r="T238" s="1019"/>
      <c r="U238" s="1019"/>
      <c r="V238" s="1019"/>
      <c r="W238" s="1019"/>
      <c r="X238" s="1020"/>
    </row>
    <row r="239" spans="1:31">
      <c r="A239" s="1012"/>
      <c r="B239" s="1013"/>
      <c r="C239" s="1013"/>
      <c r="D239" s="1013"/>
      <c r="E239" s="1013"/>
      <c r="F239" s="1013"/>
      <c r="G239" s="1013"/>
      <c r="H239" s="1014"/>
      <c r="I239" s="1021"/>
      <c r="J239" s="1022"/>
      <c r="K239" s="1022"/>
      <c r="L239" s="1022"/>
      <c r="M239" s="1022"/>
      <c r="N239" s="1022"/>
      <c r="O239" s="1022"/>
      <c r="P239" s="1023"/>
      <c r="Q239" s="1021"/>
      <c r="R239" s="1022"/>
      <c r="S239" s="1022"/>
      <c r="T239" s="1022"/>
      <c r="U239" s="1022"/>
      <c r="V239" s="1022"/>
      <c r="W239" s="1022"/>
      <c r="X239" s="1023"/>
    </row>
    <row r="240" spans="1:31">
      <c r="A240" s="1012"/>
      <c r="B240" s="1013"/>
      <c r="C240" s="1013"/>
      <c r="D240" s="1013"/>
      <c r="E240" s="1013"/>
      <c r="F240" s="1013"/>
      <c r="G240" s="1013"/>
      <c r="H240" s="1014"/>
      <c r="I240" s="1021"/>
      <c r="J240" s="1022"/>
      <c r="K240" s="1022"/>
      <c r="L240" s="1022"/>
      <c r="M240" s="1022"/>
      <c r="N240" s="1022"/>
      <c r="O240" s="1022"/>
      <c r="P240" s="1023"/>
      <c r="Q240" s="1021"/>
      <c r="R240" s="1022"/>
      <c r="S240" s="1022"/>
      <c r="T240" s="1022"/>
      <c r="U240" s="1022"/>
      <c r="V240" s="1022"/>
      <c r="W240" s="1022"/>
      <c r="X240" s="1023"/>
    </row>
    <row r="241" spans="1:33">
      <c r="A241" s="1012"/>
      <c r="B241" s="1013"/>
      <c r="C241" s="1013"/>
      <c r="D241" s="1013"/>
      <c r="E241" s="1013"/>
      <c r="F241" s="1013"/>
      <c r="G241" s="1013"/>
      <c r="H241" s="1014"/>
      <c r="I241" s="1021"/>
      <c r="J241" s="1022"/>
      <c r="K241" s="1022"/>
      <c r="L241" s="1022"/>
      <c r="M241" s="1022"/>
      <c r="N241" s="1022"/>
      <c r="O241" s="1022"/>
      <c r="P241" s="1023"/>
      <c r="Q241" s="1021"/>
      <c r="R241" s="1022"/>
      <c r="S241" s="1022"/>
      <c r="T241" s="1022"/>
      <c r="U241" s="1022"/>
      <c r="V241" s="1022"/>
      <c r="W241" s="1022"/>
      <c r="X241" s="1023"/>
    </row>
    <row r="242" spans="1:33">
      <c r="A242" s="1012"/>
      <c r="B242" s="1013"/>
      <c r="C242" s="1013"/>
      <c r="D242" s="1013"/>
      <c r="E242" s="1013"/>
      <c r="F242" s="1013"/>
      <c r="G242" s="1013"/>
      <c r="H242" s="1014"/>
      <c r="I242" s="1021"/>
      <c r="J242" s="1022"/>
      <c r="K242" s="1022"/>
      <c r="L242" s="1022"/>
      <c r="M242" s="1022"/>
      <c r="N242" s="1022"/>
      <c r="O242" s="1022"/>
      <c r="P242" s="1023"/>
      <c r="Q242" s="1021"/>
      <c r="R242" s="1022"/>
      <c r="S242" s="1022"/>
      <c r="T242" s="1022"/>
      <c r="U242" s="1022"/>
      <c r="V242" s="1022"/>
      <c r="W242" s="1022"/>
      <c r="X242" s="1023"/>
    </row>
    <row r="243" spans="1:33">
      <c r="A243" s="1012"/>
      <c r="B243" s="1013"/>
      <c r="C243" s="1013"/>
      <c r="D243" s="1013"/>
      <c r="E243" s="1013"/>
      <c r="F243" s="1013"/>
      <c r="G243" s="1013"/>
      <c r="H243" s="1014"/>
      <c r="I243" s="1021"/>
      <c r="J243" s="1022"/>
      <c r="K243" s="1022"/>
      <c r="L243" s="1022"/>
      <c r="M243" s="1022"/>
      <c r="N243" s="1022"/>
      <c r="O243" s="1022"/>
      <c r="P243" s="1023"/>
      <c r="Q243" s="1021"/>
      <c r="R243" s="1022"/>
      <c r="S243" s="1022"/>
      <c r="T243" s="1022"/>
      <c r="U243" s="1022"/>
      <c r="V243" s="1022"/>
      <c r="W243" s="1022"/>
      <c r="X243" s="1023"/>
    </row>
    <row r="244" spans="1:33">
      <c r="A244" s="1012"/>
      <c r="B244" s="1013"/>
      <c r="C244" s="1013"/>
      <c r="D244" s="1013"/>
      <c r="E244" s="1013"/>
      <c r="F244" s="1013"/>
      <c r="G244" s="1013"/>
      <c r="H244" s="1014"/>
      <c r="I244" s="1021"/>
      <c r="J244" s="1022"/>
      <c r="K244" s="1022"/>
      <c r="L244" s="1022"/>
      <c r="M244" s="1022"/>
      <c r="N244" s="1022"/>
      <c r="O244" s="1022"/>
      <c r="P244" s="1023"/>
      <c r="Q244" s="1021"/>
      <c r="R244" s="1022"/>
      <c r="S244" s="1022"/>
      <c r="T244" s="1022"/>
      <c r="U244" s="1022"/>
      <c r="V244" s="1022"/>
      <c r="W244" s="1022"/>
      <c r="X244" s="1023"/>
    </row>
    <row r="245" spans="1:33">
      <c r="A245" s="1012"/>
      <c r="B245" s="1013"/>
      <c r="C245" s="1013"/>
      <c r="D245" s="1013"/>
      <c r="E245" s="1013"/>
      <c r="F245" s="1013"/>
      <c r="G245" s="1013"/>
      <c r="H245" s="1014"/>
      <c r="I245" s="1024"/>
      <c r="J245" s="1025"/>
      <c r="K245" s="1025"/>
      <c r="L245" s="1025"/>
      <c r="M245" s="1025"/>
      <c r="N245" s="1025"/>
      <c r="O245" s="1025"/>
      <c r="P245" s="1026"/>
      <c r="Q245" s="1024"/>
      <c r="R245" s="1025"/>
      <c r="S245" s="1025"/>
      <c r="T245" s="1025"/>
      <c r="U245" s="1025"/>
      <c r="V245" s="1025"/>
      <c r="W245" s="1025"/>
      <c r="X245" s="1026"/>
    </row>
    <row r="246" spans="1:33" ht="15" customHeight="1">
      <c r="A246" s="1012"/>
      <c r="B246" s="1013"/>
      <c r="C246" s="1013"/>
      <c r="D246" s="1013"/>
      <c r="E246" s="1013"/>
      <c r="F246" s="1013"/>
      <c r="G246" s="1013"/>
      <c r="H246" s="1014"/>
      <c r="I246" s="558" t="s">
        <v>487</v>
      </c>
      <c r="J246" s="704"/>
      <c r="K246" s="699" t="s">
        <v>1407</v>
      </c>
      <c r="L246" s="699"/>
      <c r="M246" s="699"/>
      <c r="N246" s="699"/>
      <c r="O246" s="699"/>
      <c r="P246" s="700"/>
      <c r="Q246" s="558" t="s">
        <v>487</v>
      </c>
      <c r="R246" s="704"/>
      <c r="S246" s="699"/>
      <c r="T246" s="699"/>
      <c r="U246" s="699"/>
      <c r="V246" s="699"/>
      <c r="W246" s="699"/>
      <c r="X246" s="700"/>
    </row>
    <row r="247" spans="1:33">
      <c r="A247" s="1012"/>
      <c r="B247" s="1013"/>
      <c r="C247" s="1013"/>
      <c r="D247" s="1013"/>
      <c r="E247" s="1013"/>
      <c r="F247" s="1013"/>
      <c r="G247" s="1013"/>
      <c r="H247" s="1014"/>
      <c r="I247" s="550"/>
      <c r="J247" s="541"/>
      <c r="K247" s="490"/>
      <c r="L247" s="490"/>
      <c r="M247" s="490"/>
      <c r="N247" s="490"/>
      <c r="O247" s="490"/>
      <c r="P247" s="701"/>
      <c r="Q247" s="550"/>
      <c r="R247" s="541"/>
      <c r="S247" s="490"/>
      <c r="T247" s="490"/>
      <c r="U247" s="490"/>
      <c r="V247" s="490"/>
      <c r="W247" s="490"/>
      <c r="X247" s="701"/>
    </row>
    <row r="248" spans="1:33">
      <c r="A248" s="1015"/>
      <c r="B248" s="1016"/>
      <c r="C248" s="1016"/>
      <c r="D248" s="1016"/>
      <c r="E248" s="1016"/>
      <c r="F248" s="1016"/>
      <c r="G248" s="1016"/>
      <c r="H248" s="1017"/>
      <c r="I248" s="560"/>
      <c r="J248" s="577"/>
      <c r="K248" s="686"/>
      <c r="L248" s="686"/>
      <c r="M248" s="686"/>
      <c r="N248" s="686"/>
      <c r="O248" s="686"/>
      <c r="P248" s="687"/>
      <c r="Q248" s="560"/>
      <c r="R248" s="577"/>
      <c r="S248" s="686"/>
      <c r="T248" s="686"/>
      <c r="U248" s="686"/>
      <c r="V248" s="686"/>
      <c r="W248" s="686"/>
      <c r="X248" s="687"/>
    </row>
    <row r="250" spans="1:33" ht="16.5">
      <c r="A250" s="1037" t="s">
        <v>1543</v>
      </c>
      <c r="B250" s="1037"/>
      <c r="C250" s="1037"/>
      <c r="D250" s="1037"/>
      <c r="E250" s="1037"/>
      <c r="F250" s="1037"/>
      <c r="G250" s="1037"/>
      <c r="H250" s="1037"/>
      <c r="I250" s="1037"/>
      <c r="J250" s="1037"/>
      <c r="K250" s="1037"/>
      <c r="L250" s="1037"/>
      <c r="M250" s="1037"/>
      <c r="N250" s="1037"/>
      <c r="O250" s="1037"/>
      <c r="P250" s="1037"/>
      <c r="Q250" s="1037"/>
      <c r="R250" s="1037"/>
      <c r="S250" s="1037"/>
      <c r="T250" s="1037"/>
      <c r="U250" s="1037"/>
      <c r="V250" s="1037"/>
      <c r="W250" s="1037"/>
      <c r="X250" s="1037"/>
    </row>
    <row r="252" spans="1:33">
      <c r="A252" s="654" t="s">
        <v>350</v>
      </c>
      <c r="B252" s="655"/>
      <c r="C252" s="654" t="s">
        <v>465</v>
      </c>
      <c r="D252" s="656"/>
      <c r="E252" s="656"/>
      <c r="F252" s="656"/>
      <c r="G252" s="656"/>
      <c r="H252" s="656"/>
      <c r="I252" s="656"/>
      <c r="J252" s="656"/>
      <c r="K252" s="656"/>
      <c r="L252" s="656"/>
      <c r="M252" s="656"/>
      <c r="N252" s="656"/>
      <c r="O252" s="656"/>
      <c r="P252" s="656"/>
      <c r="Q252" s="656"/>
      <c r="R252" s="656"/>
      <c r="S252" s="656"/>
      <c r="T252" s="656"/>
      <c r="U252" s="656"/>
      <c r="V252" s="656"/>
      <c r="W252" s="656"/>
      <c r="X252" s="655"/>
    </row>
    <row r="253" spans="1:33" ht="35.1" customHeight="1">
      <c r="A253" s="476" t="s">
        <v>497</v>
      </c>
      <c r="B253" s="478"/>
      <c r="C253" s="1038" t="s">
        <v>1544</v>
      </c>
      <c r="D253" s="1039"/>
      <c r="E253" s="1039"/>
      <c r="F253" s="1039"/>
      <c r="G253" s="1039"/>
      <c r="H253" s="1039"/>
      <c r="I253" s="1039"/>
      <c r="J253" s="1039"/>
      <c r="K253" s="1039"/>
      <c r="L253" s="1039"/>
      <c r="M253" s="1039"/>
      <c r="N253" s="1039"/>
      <c r="O253" s="1039"/>
      <c r="P253" s="1039"/>
      <c r="Q253" s="1039"/>
      <c r="R253" s="1039"/>
      <c r="S253" s="1039"/>
      <c r="T253" s="1039"/>
      <c r="U253" s="1039"/>
      <c r="V253" s="1039"/>
      <c r="W253" s="1039"/>
      <c r="X253" s="1040"/>
    </row>
    <row r="254" spans="1:33" ht="35.1" customHeight="1">
      <c r="A254" s="476" t="s">
        <v>491</v>
      </c>
      <c r="B254" s="478"/>
      <c r="C254" s="1038" t="s">
        <v>1592</v>
      </c>
      <c r="D254" s="1039"/>
      <c r="E254" s="1039"/>
      <c r="F254" s="1039"/>
      <c r="G254" s="1039"/>
      <c r="H254" s="1039"/>
      <c r="I254" s="1039"/>
      <c r="J254" s="1039"/>
      <c r="K254" s="1039"/>
      <c r="L254" s="1039"/>
      <c r="M254" s="1039"/>
      <c r="N254" s="1039"/>
      <c r="O254" s="1039"/>
      <c r="P254" s="1039"/>
      <c r="Q254" s="1039"/>
      <c r="R254" s="1039"/>
      <c r="S254" s="1039"/>
      <c r="T254" s="1039"/>
      <c r="U254" s="1039"/>
      <c r="V254" s="1039"/>
      <c r="W254" s="1039"/>
      <c r="X254" s="1040"/>
    </row>
    <row r="255" spans="1:33" ht="15" customHeight="1">
      <c r="Z255" s="1092" t="s">
        <v>1545</v>
      </c>
      <c r="AA255" s="1092"/>
      <c r="AB255" s="1092"/>
      <c r="AC255" s="1092"/>
      <c r="AE255" s="490" t="s">
        <v>98</v>
      </c>
      <c r="AF255" s="651"/>
      <c r="AG255" s="651"/>
    </row>
    <row r="256" spans="1:33" ht="15" customHeight="1">
      <c r="A256" s="654" t="s">
        <v>490</v>
      </c>
      <c r="B256" s="656"/>
      <c r="C256" s="656"/>
      <c r="D256" s="656"/>
      <c r="E256" s="656"/>
      <c r="F256" s="656"/>
      <c r="G256" s="656"/>
      <c r="H256" s="655"/>
      <c r="I256" s="654" t="s">
        <v>390</v>
      </c>
      <c r="J256" s="656"/>
      <c r="K256" s="656"/>
      <c r="L256" s="656"/>
      <c r="M256" s="656"/>
      <c r="N256" s="656"/>
      <c r="O256" s="656"/>
      <c r="P256" s="655"/>
      <c r="Q256" s="1006" t="s">
        <v>1653</v>
      </c>
      <c r="R256" s="1007"/>
      <c r="S256" s="1007"/>
      <c r="T256" s="1007"/>
      <c r="U256" s="1007"/>
      <c r="V256" s="1007"/>
      <c r="W256" s="1007"/>
      <c r="X256" s="1008"/>
      <c r="Z256" s="1092"/>
      <c r="AA256" s="1092"/>
      <c r="AB256" s="1092"/>
      <c r="AC256" s="1092"/>
      <c r="AE256" s="651"/>
      <c r="AF256" s="651"/>
      <c r="AG256" s="651"/>
    </row>
    <row r="257" spans="1:24">
      <c r="A257" s="1009" t="s">
        <v>394</v>
      </c>
      <c r="B257" s="1010"/>
      <c r="C257" s="1010"/>
      <c r="D257" s="1010"/>
      <c r="E257" s="1010"/>
      <c r="F257" s="1010"/>
      <c r="G257" s="1010"/>
      <c r="H257" s="1011"/>
      <c r="I257" s="1018" t="s">
        <v>394</v>
      </c>
      <c r="J257" s="1019"/>
      <c r="K257" s="1019"/>
      <c r="L257" s="1019"/>
      <c r="M257" s="1019"/>
      <c r="N257" s="1019"/>
      <c r="O257" s="1019"/>
      <c r="P257" s="1020"/>
      <c r="Q257" s="1018" t="s">
        <v>394</v>
      </c>
      <c r="R257" s="1019"/>
      <c r="S257" s="1019"/>
      <c r="T257" s="1019"/>
      <c r="U257" s="1019"/>
      <c r="V257" s="1019"/>
      <c r="W257" s="1019"/>
      <c r="X257" s="1020"/>
    </row>
    <row r="258" spans="1:24">
      <c r="A258" s="1012"/>
      <c r="B258" s="1013"/>
      <c r="C258" s="1013"/>
      <c r="D258" s="1013"/>
      <c r="E258" s="1013"/>
      <c r="F258" s="1013"/>
      <c r="G258" s="1013"/>
      <c r="H258" s="1014"/>
      <c r="I258" s="1021"/>
      <c r="J258" s="1022"/>
      <c r="K258" s="1022"/>
      <c r="L258" s="1022"/>
      <c r="M258" s="1022"/>
      <c r="N258" s="1022"/>
      <c r="O258" s="1022"/>
      <c r="P258" s="1023"/>
      <c r="Q258" s="1021"/>
      <c r="R258" s="1022"/>
      <c r="S258" s="1022"/>
      <c r="T258" s="1022"/>
      <c r="U258" s="1022"/>
      <c r="V258" s="1022"/>
      <c r="W258" s="1022"/>
      <c r="X258" s="1023"/>
    </row>
    <row r="259" spans="1:24">
      <c r="A259" s="1012"/>
      <c r="B259" s="1013"/>
      <c r="C259" s="1013"/>
      <c r="D259" s="1013"/>
      <c r="E259" s="1013"/>
      <c r="F259" s="1013"/>
      <c r="G259" s="1013"/>
      <c r="H259" s="1014"/>
      <c r="I259" s="1021"/>
      <c r="J259" s="1022"/>
      <c r="K259" s="1022"/>
      <c r="L259" s="1022"/>
      <c r="M259" s="1022"/>
      <c r="N259" s="1022"/>
      <c r="O259" s="1022"/>
      <c r="P259" s="1023"/>
      <c r="Q259" s="1021"/>
      <c r="R259" s="1022"/>
      <c r="S259" s="1022"/>
      <c r="T259" s="1022"/>
      <c r="U259" s="1022"/>
      <c r="V259" s="1022"/>
      <c r="W259" s="1022"/>
      <c r="X259" s="1023"/>
    </row>
    <row r="260" spans="1:24">
      <c r="A260" s="1012"/>
      <c r="B260" s="1013"/>
      <c r="C260" s="1013"/>
      <c r="D260" s="1013"/>
      <c r="E260" s="1013"/>
      <c r="F260" s="1013"/>
      <c r="G260" s="1013"/>
      <c r="H260" s="1014"/>
      <c r="I260" s="1021"/>
      <c r="J260" s="1022"/>
      <c r="K260" s="1022"/>
      <c r="L260" s="1022"/>
      <c r="M260" s="1022"/>
      <c r="N260" s="1022"/>
      <c r="O260" s="1022"/>
      <c r="P260" s="1023"/>
      <c r="Q260" s="1021"/>
      <c r="R260" s="1022"/>
      <c r="S260" s="1022"/>
      <c r="T260" s="1022"/>
      <c r="U260" s="1022"/>
      <c r="V260" s="1022"/>
      <c r="W260" s="1022"/>
      <c r="X260" s="1023"/>
    </row>
    <row r="261" spans="1:24">
      <c r="A261" s="1012"/>
      <c r="B261" s="1013"/>
      <c r="C261" s="1013"/>
      <c r="D261" s="1013"/>
      <c r="E261" s="1013"/>
      <c r="F261" s="1013"/>
      <c r="G261" s="1013"/>
      <c r="H261" s="1014"/>
      <c r="I261" s="1021"/>
      <c r="J261" s="1022"/>
      <c r="K261" s="1022"/>
      <c r="L261" s="1022"/>
      <c r="M261" s="1022"/>
      <c r="N261" s="1022"/>
      <c r="O261" s="1022"/>
      <c r="P261" s="1023"/>
      <c r="Q261" s="1021"/>
      <c r="R261" s="1022"/>
      <c r="S261" s="1022"/>
      <c r="T261" s="1022"/>
      <c r="U261" s="1022"/>
      <c r="V261" s="1022"/>
      <c r="W261" s="1022"/>
      <c r="X261" s="1023"/>
    </row>
    <row r="262" spans="1:24">
      <c r="A262" s="1012"/>
      <c r="B262" s="1013"/>
      <c r="C262" s="1013"/>
      <c r="D262" s="1013"/>
      <c r="E262" s="1013"/>
      <c r="F262" s="1013"/>
      <c r="G262" s="1013"/>
      <c r="H262" s="1014"/>
      <c r="I262" s="1021"/>
      <c r="J262" s="1022"/>
      <c r="K262" s="1022"/>
      <c r="L262" s="1022"/>
      <c r="M262" s="1022"/>
      <c r="N262" s="1022"/>
      <c r="O262" s="1022"/>
      <c r="P262" s="1023"/>
      <c r="Q262" s="1021"/>
      <c r="R262" s="1022"/>
      <c r="S262" s="1022"/>
      <c r="T262" s="1022"/>
      <c r="U262" s="1022"/>
      <c r="V262" s="1022"/>
      <c r="W262" s="1022"/>
      <c r="X262" s="1023"/>
    </row>
    <row r="263" spans="1:24">
      <c r="A263" s="1012"/>
      <c r="B263" s="1013"/>
      <c r="C263" s="1013"/>
      <c r="D263" s="1013"/>
      <c r="E263" s="1013"/>
      <c r="F263" s="1013"/>
      <c r="G263" s="1013"/>
      <c r="H263" s="1014"/>
      <c r="I263" s="1021"/>
      <c r="J263" s="1022"/>
      <c r="K263" s="1022"/>
      <c r="L263" s="1022"/>
      <c r="M263" s="1022"/>
      <c r="N263" s="1022"/>
      <c r="O263" s="1022"/>
      <c r="P263" s="1023"/>
      <c r="Q263" s="1021"/>
      <c r="R263" s="1022"/>
      <c r="S263" s="1022"/>
      <c r="T263" s="1022"/>
      <c r="U263" s="1022"/>
      <c r="V263" s="1022"/>
      <c r="W263" s="1022"/>
      <c r="X263" s="1023"/>
    </row>
    <row r="264" spans="1:24">
      <c r="A264" s="1012"/>
      <c r="B264" s="1013"/>
      <c r="C264" s="1013"/>
      <c r="D264" s="1013"/>
      <c r="E264" s="1013"/>
      <c r="F264" s="1013"/>
      <c r="G264" s="1013"/>
      <c r="H264" s="1014"/>
      <c r="I264" s="1021"/>
      <c r="J264" s="1022"/>
      <c r="K264" s="1022"/>
      <c r="L264" s="1022"/>
      <c r="M264" s="1022"/>
      <c r="N264" s="1022"/>
      <c r="O264" s="1022"/>
      <c r="P264" s="1023"/>
      <c r="Q264" s="1021"/>
      <c r="R264" s="1022"/>
      <c r="S264" s="1022"/>
      <c r="T264" s="1022"/>
      <c r="U264" s="1022"/>
      <c r="V264" s="1022"/>
      <c r="W264" s="1022"/>
      <c r="X264" s="1023"/>
    </row>
    <row r="265" spans="1:24">
      <c r="A265" s="1012"/>
      <c r="B265" s="1013"/>
      <c r="C265" s="1013"/>
      <c r="D265" s="1013"/>
      <c r="E265" s="1013"/>
      <c r="F265" s="1013"/>
      <c r="G265" s="1013"/>
      <c r="H265" s="1014"/>
      <c r="I265" s="1021"/>
      <c r="J265" s="1022"/>
      <c r="K265" s="1022"/>
      <c r="L265" s="1022"/>
      <c r="M265" s="1022"/>
      <c r="N265" s="1022"/>
      <c r="O265" s="1022"/>
      <c r="P265" s="1023"/>
      <c r="Q265" s="1021"/>
      <c r="R265" s="1022"/>
      <c r="S265" s="1022"/>
      <c r="T265" s="1022"/>
      <c r="U265" s="1022"/>
      <c r="V265" s="1022"/>
      <c r="W265" s="1022"/>
      <c r="X265" s="1023"/>
    </row>
    <row r="266" spans="1:24">
      <c r="A266" s="1012"/>
      <c r="B266" s="1013"/>
      <c r="C266" s="1013"/>
      <c r="D266" s="1013"/>
      <c r="E266" s="1013"/>
      <c r="F266" s="1013"/>
      <c r="G266" s="1013"/>
      <c r="H266" s="1014"/>
      <c r="I266" s="1024"/>
      <c r="J266" s="1025"/>
      <c r="K266" s="1025"/>
      <c r="L266" s="1025"/>
      <c r="M266" s="1025"/>
      <c r="N266" s="1025"/>
      <c r="O266" s="1025"/>
      <c r="P266" s="1026"/>
      <c r="Q266" s="1024"/>
      <c r="R266" s="1025"/>
      <c r="S266" s="1025"/>
      <c r="T266" s="1025"/>
      <c r="U266" s="1025"/>
      <c r="V266" s="1025"/>
      <c r="W266" s="1025"/>
      <c r="X266" s="1026"/>
    </row>
    <row r="267" spans="1:24" ht="15" customHeight="1">
      <c r="A267" s="1012"/>
      <c r="B267" s="1013"/>
      <c r="C267" s="1013"/>
      <c r="D267" s="1013"/>
      <c r="E267" s="1013"/>
      <c r="F267" s="1013"/>
      <c r="G267" s="1013"/>
      <c r="H267" s="1014"/>
      <c r="I267" s="558" t="s">
        <v>487</v>
      </c>
      <c r="J267" s="704"/>
      <c r="K267" s="1041" t="s">
        <v>1598</v>
      </c>
      <c r="L267" s="1041"/>
      <c r="M267" s="1041"/>
      <c r="N267" s="1041"/>
      <c r="O267" s="1041"/>
      <c r="P267" s="1042"/>
      <c r="Q267" s="558" t="s">
        <v>487</v>
      </c>
      <c r="R267" s="704"/>
      <c r="S267" s="699"/>
      <c r="T267" s="699"/>
      <c r="U267" s="699"/>
      <c r="V267" s="699"/>
      <c r="W267" s="699"/>
      <c r="X267" s="700"/>
    </row>
    <row r="268" spans="1:24">
      <c r="A268" s="1012"/>
      <c r="B268" s="1013"/>
      <c r="C268" s="1013"/>
      <c r="D268" s="1013"/>
      <c r="E268" s="1013"/>
      <c r="F268" s="1013"/>
      <c r="G268" s="1013"/>
      <c r="H268" s="1014"/>
      <c r="I268" s="550"/>
      <c r="J268" s="541"/>
      <c r="K268" s="1043"/>
      <c r="L268" s="1043"/>
      <c r="M268" s="1043"/>
      <c r="N268" s="1043"/>
      <c r="O268" s="1043"/>
      <c r="P268" s="1044"/>
      <c r="Q268" s="550"/>
      <c r="R268" s="541"/>
      <c r="S268" s="490"/>
      <c r="T268" s="490"/>
      <c r="U268" s="490"/>
      <c r="V268" s="490"/>
      <c r="W268" s="490"/>
      <c r="X268" s="701"/>
    </row>
    <row r="269" spans="1:24">
      <c r="A269" s="1015"/>
      <c r="B269" s="1016"/>
      <c r="C269" s="1016"/>
      <c r="D269" s="1016"/>
      <c r="E269" s="1016"/>
      <c r="F269" s="1016"/>
      <c r="G269" s="1016"/>
      <c r="H269" s="1017"/>
      <c r="I269" s="560"/>
      <c r="J269" s="577"/>
      <c r="K269" s="1045"/>
      <c r="L269" s="1045"/>
      <c r="M269" s="1045"/>
      <c r="N269" s="1045"/>
      <c r="O269" s="1045"/>
      <c r="P269" s="1046"/>
      <c r="Q269" s="560"/>
      <c r="R269" s="577"/>
      <c r="S269" s="686"/>
      <c r="T269" s="686"/>
      <c r="U269" s="686"/>
      <c r="V269" s="686"/>
      <c r="W269" s="686"/>
      <c r="X269" s="687"/>
    </row>
    <row r="270" spans="1:24">
      <c r="A270" s="7"/>
      <c r="B270" s="7"/>
      <c r="C270" s="7"/>
      <c r="D270" s="7"/>
      <c r="E270" s="7"/>
      <c r="F270" s="7"/>
      <c r="G270" s="7"/>
      <c r="H270" s="7"/>
      <c r="I270" s="5"/>
      <c r="J270" s="5"/>
      <c r="K270" s="5"/>
      <c r="L270" s="5"/>
      <c r="M270" s="5"/>
      <c r="N270" s="5"/>
      <c r="O270" s="5"/>
      <c r="P270" s="5"/>
      <c r="Q270" s="5"/>
      <c r="R270" s="5"/>
      <c r="S270" s="5"/>
      <c r="T270" s="5"/>
      <c r="U270" s="5"/>
      <c r="V270" s="5"/>
      <c r="W270" s="5"/>
      <c r="X270" s="5"/>
    </row>
    <row r="271" spans="1:24">
      <c r="A271" s="7"/>
      <c r="B271" s="7"/>
      <c r="C271" s="7"/>
      <c r="D271" s="7"/>
      <c r="E271" s="7"/>
      <c r="F271" s="7"/>
      <c r="G271" s="7"/>
      <c r="H271" s="7"/>
      <c r="I271" s="5"/>
      <c r="J271" s="5"/>
      <c r="K271" s="5"/>
      <c r="L271" s="5"/>
      <c r="M271" s="5"/>
      <c r="N271" s="5"/>
      <c r="O271" s="5"/>
      <c r="P271" s="5"/>
      <c r="Q271" s="5"/>
      <c r="R271" s="5"/>
      <c r="S271" s="5"/>
      <c r="T271" s="5"/>
      <c r="U271" s="5"/>
      <c r="V271" s="5"/>
      <c r="W271" s="5"/>
      <c r="X271" s="5"/>
    </row>
    <row r="272" spans="1:24">
      <c r="A272" s="7"/>
      <c r="B272" s="7"/>
      <c r="C272" s="7"/>
      <c r="D272" s="7"/>
      <c r="E272" s="7"/>
      <c r="F272" s="7"/>
      <c r="G272" s="7"/>
      <c r="H272" s="7"/>
      <c r="I272" s="5"/>
      <c r="J272" s="5"/>
      <c r="K272" s="5"/>
      <c r="L272" s="5"/>
      <c r="M272" s="5"/>
      <c r="N272" s="5"/>
      <c r="O272" s="5"/>
      <c r="P272" s="5"/>
      <c r="Q272" s="5"/>
      <c r="R272" s="5"/>
      <c r="S272" s="5"/>
      <c r="T272" s="5"/>
      <c r="U272" s="5"/>
      <c r="V272" s="5"/>
      <c r="W272" s="5"/>
      <c r="X272" s="5"/>
    </row>
    <row r="273" spans="1:31">
      <c r="A273" s="7"/>
      <c r="B273" s="7"/>
      <c r="C273" s="7"/>
      <c r="D273" s="7"/>
      <c r="E273" s="7"/>
      <c r="F273" s="7"/>
      <c r="G273" s="7"/>
      <c r="H273" s="7"/>
      <c r="I273" s="5"/>
      <c r="J273" s="5"/>
      <c r="K273" s="5"/>
      <c r="L273" s="5"/>
      <c r="M273" s="5"/>
      <c r="N273" s="5"/>
      <c r="O273" s="5"/>
      <c r="P273" s="5"/>
      <c r="Q273" s="5"/>
      <c r="R273" s="5"/>
      <c r="S273" s="5"/>
      <c r="T273" s="5"/>
      <c r="U273" s="5"/>
      <c r="V273" s="5"/>
      <c r="W273" s="5"/>
      <c r="X273" s="5"/>
    </row>
    <row r="274" spans="1:31" ht="16.5">
      <c r="A274" s="652" t="s">
        <v>836</v>
      </c>
      <c r="B274" s="652"/>
      <c r="C274" s="652"/>
      <c r="D274" s="652"/>
      <c r="E274" s="652"/>
      <c r="F274" s="652"/>
      <c r="G274" s="652"/>
      <c r="H274" s="652"/>
      <c r="I274" s="652"/>
      <c r="J274" s="652"/>
      <c r="K274" s="652"/>
      <c r="L274" s="652"/>
      <c r="M274" s="652"/>
      <c r="N274" s="652"/>
      <c r="O274" s="652"/>
      <c r="P274" s="652"/>
      <c r="Q274" s="652"/>
      <c r="R274" s="652"/>
      <c r="S274" s="652"/>
      <c r="T274" s="652"/>
      <c r="U274" s="652"/>
      <c r="V274" s="652"/>
      <c r="W274" s="652"/>
      <c r="X274" s="652"/>
    </row>
    <row r="276" spans="1:31">
      <c r="A276" s="654" t="s">
        <v>350</v>
      </c>
      <c r="B276" s="655"/>
      <c r="C276" s="654" t="s">
        <v>465</v>
      </c>
      <c r="D276" s="656"/>
      <c r="E276" s="656"/>
      <c r="F276" s="656"/>
      <c r="G276" s="656"/>
      <c r="H276" s="656"/>
      <c r="I276" s="656"/>
      <c r="J276" s="656"/>
      <c r="K276" s="656"/>
      <c r="L276" s="656"/>
      <c r="M276" s="656"/>
      <c r="N276" s="656"/>
      <c r="O276" s="656"/>
      <c r="P276" s="656"/>
      <c r="Q276" s="656"/>
      <c r="R276" s="656"/>
      <c r="S276" s="656"/>
      <c r="T276" s="656"/>
      <c r="U276" s="656"/>
      <c r="V276" s="656"/>
      <c r="W276" s="656"/>
      <c r="X276" s="655"/>
    </row>
    <row r="277" spans="1:31" ht="35.1" customHeight="1">
      <c r="A277" s="476" t="s">
        <v>497</v>
      </c>
      <c r="B277" s="478"/>
      <c r="C277" s="1027" t="s">
        <v>1174</v>
      </c>
      <c r="D277" s="1028"/>
      <c r="E277" s="1028"/>
      <c r="F277" s="1028"/>
      <c r="G277" s="1028"/>
      <c r="H277" s="1028"/>
      <c r="I277" s="1028"/>
      <c r="J277" s="1028"/>
      <c r="K277" s="1028"/>
      <c r="L277" s="1028"/>
      <c r="M277" s="1028"/>
      <c r="N277" s="1028"/>
      <c r="O277" s="1028"/>
      <c r="P277" s="1028"/>
      <c r="Q277" s="1028"/>
      <c r="R277" s="1028"/>
      <c r="S277" s="1028"/>
      <c r="T277" s="1028"/>
      <c r="U277" s="1028"/>
      <c r="V277" s="1028"/>
      <c r="W277" s="1028"/>
      <c r="X277" s="1029"/>
    </row>
    <row r="278" spans="1:31">
      <c r="A278" s="558" t="s">
        <v>491</v>
      </c>
      <c r="B278" s="559"/>
      <c r="C278" s="831" t="s">
        <v>1236</v>
      </c>
      <c r="D278" s="832"/>
      <c r="E278" s="832"/>
      <c r="F278" s="832"/>
      <c r="G278" s="832"/>
      <c r="H278" s="832"/>
      <c r="I278" s="832"/>
      <c r="J278" s="832"/>
      <c r="K278" s="832"/>
      <c r="L278" s="832"/>
      <c r="M278" s="832"/>
      <c r="N278" s="832"/>
      <c r="O278" s="832"/>
      <c r="P278" s="832"/>
      <c r="Q278" s="832"/>
      <c r="R278" s="832"/>
      <c r="S278" s="832"/>
      <c r="T278" s="832"/>
      <c r="U278" s="832"/>
      <c r="V278" s="832"/>
      <c r="W278" s="832"/>
      <c r="X278" s="1032"/>
    </row>
    <row r="279" spans="1:31">
      <c r="A279" s="550"/>
      <c r="B279" s="551"/>
      <c r="C279" s="897" t="s">
        <v>1064</v>
      </c>
      <c r="D279" s="898"/>
      <c r="E279" s="898"/>
      <c r="F279" s="898"/>
      <c r="G279" s="898"/>
      <c r="H279" s="898"/>
      <c r="I279" s="898"/>
      <c r="J279" s="898"/>
      <c r="K279" s="898"/>
      <c r="L279" s="898"/>
      <c r="M279" s="898"/>
      <c r="N279" s="898"/>
      <c r="O279" s="898"/>
      <c r="P279" s="898"/>
      <c r="Q279" s="898"/>
      <c r="R279" s="898"/>
      <c r="S279" s="898"/>
      <c r="T279" s="898"/>
      <c r="U279" s="898"/>
      <c r="V279" s="898"/>
      <c r="W279" s="898"/>
      <c r="X279" s="1033"/>
      <c r="Z279" s="1" t="s">
        <v>1017</v>
      </c>
      <c r="AE279" s="1" t="s">
        <v>1096</v>
      </c>
    </row>
    <row r="280" spans="1:31">
      <c r="A280" s="560"/>
      <c r="B280" s="561"/>
      <c r="C280" s="1034" t="s">
        <v>1224</v>
      </c>
      <c r="D280" s="1035"/>
      <c r="E280" s="1035"/>
      <c r="F280" s="1035"/>
      <c r="G280" s="1035"/>
      <c r="H280" s="1035"/>
      <c r="I280" s="1035"/>
      <c r="J280" s="1035"/>
      <c r="K280" s="1035"/>
      <c r="L280" s="1035"/>
      <c r="M280" s="1035"/>
      <c r="N280" s="1035"/>
      <c r="O280" s="1035"/>
      <c r="P280" s="1035"/>
      <c r="Q280" s="1035"/>
      <c r="R280" s="1035"/>
      <c r="S280" s="1035"/>
      <c r="T280" s="1035"/>
      <c r="U280" s="1035"/>
      <c r="V280" s="1035"/>
      <c r="W280" s="1035"/>
      <c r="X280" s="1036"/>
      <c r="Z280" s="1" t="s">
        <v>789</v>
      </c>
    </row>
    <row r="282" spans="1:31" ht="15" customHeight="1">
      <c r="A282" s="654" t="s">
        <v>490</v>
      </c>
      <c r="B282" s="656"/>
      <c r="C282" s="656"/>
      <c r="D282" s="656"/>
      <c r="E282" s="656"/>
      <c r="F282" s="656"/>
      <c r="G282" s="656"/>
      <c r="H282" s="655"/>
      <c r="I282" s="654" t="s">
        <v>390</v>
      </c>
      <c r="J282" s="656"/>
      <c r="K282" s="656"/>
      <c r="L282" s="656"/>
      <c r="M282" s="656"/>
      <c r="N282" s="656"/>
      <c r="O282" s="656"/>
      <c r="P282" s="655"/>
      <c r="Q282" s="1006" t="s">
        <v>1653</v>
      </c>
      <c r="R282" s="1007"/>
      <c r="S282" s="1007"/>
      <c r="T282" s="1007"/>
      <c r="U282" s="1007"/>
      <c r="V282" s="1007"/>
      <c r="W282" s="1007"/>
      <c r="X282" s="1008"/>
    </row>
    <row r="283" spans="1:31">
      <c r="A283" s="1009" t="s">
        <v>394</v>
      </c>
      <c r="B283" s="1010"/>
      <c r="C283" s="1010"/>
      <c r="D283" s="1010"/>
      <c r="E283" s="1010"/>
      <c r="F283" s="1010"/>
      <c r="G283" s="1010"/>
      <c r="H283" s="1011"/>
      <c r="I283" s="1018" t="s">
        <v>394</v>
      </c>
      <c r="J283" s="1019"/>
      <c r="K283" s="1019"/>
      <c r="L283" s="1019"/>
      <c r="M283" s="1019"/>
      <c r="N283" s="1019"/>
      <c r="O283" s="1019"/>
      <c r="P283" s="1020"/>
      <c r="Q283" s="1018" t="s">
        <v>394</v>
      </c>
      <c r="R283" s="1019"/>
      <c r="S283" s="1019"/>
      <c r="T283" s="1019"/>
      <c r="U283" s="1019"/>
      <c r="V283" s="1019"/>
      <c r="W283" s="1019"/>
      <c r="X283" s="1020"/>
    </row>
    <row r="284" spans="1:31">
      <c r="A284" s="1012"/>
      <c r="B284" s="1013"/>
      <c r="C284" s="1013"/>
      <c r="D284" s="1013"/>
      <c r="E284" s="1013"/>
      <c r="F284" s="1013"/>
      <c r="G284" s="1013"/>
      <c r="H284" s="1014"/>
      <c r="I284" s="1021"/>
      <c r="J284" s="1022"/>
      <c r="K284" s="1022"/>
      <c r="L284" s="1022"/>
      <c r="M284" s="1022"/>
      <c r="N284" s="1022"/>
      <c r="O284" s="1022"/>
      <c r="P284" s="1023"/>
      <c r="Q284" s="1021"/>
      <c r="R284" s="1022"/>
      <c r="S284" s="1022"/>
      <c r="T284" s="1022"/>
      <c r="U284" s="1022"/>
      <c r="V284" s="1022"/>
      <c r="W284" s="1022"/>
      <c r="X284" s="1023"/>
    </row>
    <row r="285" spans="1:31">
      <c r="A285" s="1012"/>
      <c r="B285" s="1013"/>
      <c r="C285" s="1013"/>
      <c r="D285" s="1013"/>
      <c r="E285" s="1013"/>
      <c r="F285" s="1013"/>
      <c r="G285" s="1013"/>
      <c r="H285" s="1014"/>
      <c r="I285" s="1021"/>
      <c r="J285" s="1022"/>
      <c r="K285" s="1022"/>
      <c r="L285" s="1022"/>
      <c r="M285" s="1022"/>
      <c r="N285" s="1022"/>
      <c r="O285" s="1022"/>
      <c r="P285" s="1023"/>
      <c r="Q285" s="1021"/>
      <c r="R285" s="1022"/>
      <c r="S285" s="1022"/>
      <c r="T285" s="1022"/>
      <c r="U285" s="1022"/>
      <c r="V285" s="1022"/>
      <c r="W285" s="1022"/>
      <c r="X285" s="1023"/>
    </row>
    <row r="286" spans="1:31">
      <c r="A286" s="1012"/>
      <c r="B286" s="1013"/>
      <c r="C286" s="1013"/>
      <c r="D286" s="1013"/>
      <c r="E286" s="1013"/>
      <c r="F286" s="1013"/>
      <c r="G286" s="1013"/>
      <c r="H286" s="1014"/>
      <c r="I286" s="1021"/>
      <c r="J286" s="1022"/>
      <c r="K286" s="1022"/>
      <c r="L286" s="1022"/>
      <c r="M286" s="1022"/>
      <c r="N286" s="1022"/>
      <c r="O286" s="1022"/>
      <c r="P286" s="1023"/>
      <c r="Q286" s="1021"/>
      <c r="R286" s="1022"/>
      <c r="S286" s="1022"/>
      <c r="T286" s="1022"/>
      <c r="U286" s="1022"/>
      <c r="V286" s="1022"/>
      <c r="W286" s="1022"/>
      <c r="X286" s="1023"/>
    </row>
    <row r="287" spans="1:31">
      <c r="A287" s="1012"/>
      <c r="B287" s="1013"/>
      <c r="C287" s="1013"/>
      <c r="D287" s="1013"/>
      <c r="E287" s="1013"/>
      <c r="F287" s="1013"/>
      <c r="G287" s="1013"/>
      <c r="H287" s="1014"/>
      <c r="I287" s="1021"/>
      <c r="J287" s="1022"/>
      <c r="K287" s="1022"/>
      <c r="L287" s="1022"/>
      <c r="M287" s="1022"/>
      <c r="N287" s="1022"/>
      <c r="O287" s="1022"/>
      <c r="P287" s="1023"/>
      <c r="Q287" s="1021"/>
      <c r="R287" s="1022"/>
      <c r="S287" s="1022"/>
      <c r="T287" s="1022"/>
      <c r="U287" s="1022"/>
      <c r="V287" s="1022"/>
      <c r="W287" s="1022"/>
      <c r="X287" s="1023"/>
    </row>
    <row r="288" spans="1:31">
      <c r="A288" s="1012"/>
      <c r="B288" s="1013"/>
      <c r="C288" s="1013"/>
      <c r="D288" s="1013"/>
      <c r="E288" s="1013"/>
      <c r="F288" s="1013"/>
      <c r="G288" s="1013"/>
      <c r="H288" s="1014"/>
      <c r="I288" s="1021"/>
      <c r="J288" s="1022"/>
      <c r="K288" s="1022"/>
      <c r="L288" s="1022"/>
      <c r="M288" s="1022"/>
      <c r="N288" s="1022"/>
      <c r="O288" s="1022"/>
      <c r="P288" s="1023"/>
      <c r="Q288" s="1021"/>
      <c r="R288" s="1022"/>
      <c r="S288" s="1022"/>
      <c r="T288" s="1022"/>
      <c r="U288" s="1022"/>
      <c r="V288" s="1022"/>
      <c r="W288" s="1022"/>
      <c r="X288" s="1023"/>
    </row>
    <row r="289" spans="1:34">
      <c r="A289" s="1012"/>
      <c r="B289" s="1013"/>
      <c r="C289" s="1013"/>
      <c r="D289" s="1013"/>
      <c r="E289" s="1013"/>
      <c r="F289" s="1013"/>
      <c r="G289" s="1013"/>
      <c r="H289" s="1014"/>
      <c r="I289" s="1021"/>
      <c r="J289" s="1022"/>
      <c r="K289" s="1022"/>
      <c r="L289" s="1022"/>
      <c r="M289" s="1022"/>
      <c r="N289" s="1022"/>
      <c r="O289" s="1022"/>
      <c r="P289" s="1023"/>
      <c r="Q289" s="1021"/>
      <c r="R289" s="1022"/>
      <c r="S289" s="1022"/>
      <c r="T289" s="1022"/>
      <c r="U289" s="1022"/>
      <c r="V289" s="1022"/>
      <c r="W289" s="1022"/>
      <c r="X289" s="1023"/>
    </row>
    <row r="290" spans="1:34">
      <c r="A290" s="1012"/>
      <c r="B290" s="1013"/>
      <c r="C290" s="1013"/>
      <c r="D290" s="1013"/>
      <c r="E290" s="1013"/>
      <c r="F290" s="1013"/>
      <c r="G290" s="1013"/>
      <c r="H290" s="1014"/>
      <c r="I290" s="1024"/>
      <c r="J290" s="1025"/>
      <c r="K290" s="1025"/>
      <c r="L290" s="1025"/>
      <c r="M290" s="1025"/>
      <c r="N290" s="1025"/>
      <c r="O290" s="1025"/>
      <c r="P290" s="1026"/>
      <c r="Q290" s="1024"/>
      <c r="R290" s="1025"/>
      <c r="S290" s="1025"/>
      <c r="T290" s="1025"/>
      <c r="U290" s="1025"/>
      <c r="V290" s="1025"/>
      <c r="W290" s="1025"/>
      <c r="X290" s="1026"/>
    </row>
    <row r="291" spans="1:34" ht="15" customHeight="1">
      <c r="A291" s="1012"/>
      <c r="B291" s="1013"/>
      <c r="C291" s="1013"/>
      <c r="D291" s="1013"/>
      <c r="E291" s="1013"/>
      <c r="F291" s="1013"/>
      <c r="G291" s="1013"/>
      <c r="H291" s="1014"/>
      <c r="I291" s="558" t="s">
        <v>487</v>
      </c>
      <c r="J291" s="704"/>
      <c r="K291" s="699" t="s">
        <v>1473</v>
      </c>
      <c r="L291" s="699"/>
      <c r="M291" s="699"/>
      <c r="N291" s="699"/>
      <c r="O291" s="699"/>
      <c r="P291" s="700"/>
      <c r="Q291" s="558" t="s">
        <v>487</v>
      </c>
      <c r="R291" s="704"/>
      <c r="S291" s="699"/>
      <c r="T291" s="699"/>
      <c r="U291" s="699"/>
      <c r="V291" s="699"/>
      <c r="W291" s="699"/>
      <c r="X291" s="700"/>
    </row>
    <row r="292" spans="1:34">
      <c r="A292" s="1012"/>
      <c r="B292" s="1013"/>
      <c r="C292" s="1013"/>
      <c r="D292" s="1013"/>
      <c r="E292" s="1013"/>
      <c r="F292" s="1013"/>
      <c r="G292" s="1013"/>
      <c r="H292" s="1014"/>
      <c r="I292" s="550"/>
      <c r="J292" s="541"/>
      <c r="K292" s="490"/>
      <c r="L292" s="490"/>
      <c r="M292" s="490"/>
      <c r="N292" s="490"/>
      <c r="O292" s="490"/>
      <c r="P292" s="701"/>
      <c r="Q292" s="550"/>
      <c r="R292" s="541"/>
      <c r="S292" s="490"/>
      <c r="T292" s="490"/>
      <c r="U292" s="490"/>
      <c r="V292" s="490"/>
      <c r="W292" s="490"/>
      <c r="X292" s="701"/>
    </row>
    <row r="293" spans="1:34">
      <c r="A293" s="1015"/>
      <c r="B293" s="1016"/>
      <c r="C293" s="1016"/>
      <c r="D293" s="1016"/>
      <c r="E293" s="1016"/>
      <c r="F293" s="1016"/>
      <c r="G293" s="1016"/>
      <c r="H293" s="1017"/>
      <c r="I293" s="560"/>
      <c r="J293" s="577"/>
      <c r="K293" s="686"/>
      <c r="L293" s="686"/>
      <c r="M293" s="686"/>
      <c r="N293" s="686"/>
      <c r="O293" s="686"/>
      <c r="P293" s="687"/>
      <c r="Q293" s="560"/>
      <c r="R293" s="577"/>
      <c r="S293" s="686"/>
      <c r="T293" s="686"/>
      <c r="U293" s="686"/>
      <c r="V293" s="686"/>
      <c r="W293" s="686"/>
      <c r="X293" s="687"/>
    </row>
    <row r="295" spans="1:34" ht="16.5">
      <c r="A295" s="652" t="s">
        <v>828</v>
      </c>
      <c r="B295" s="652"/>
      <c r="C295" s="652"/>
      <c r="D295" s="652"/>
      <c r="E295" s="652"/>
      <c r="F295" s="652"/>
      <c r="G295" s="652"/>
      <c r="H295" s="652"/>
      <c r="I295" s="652"/>
      <c r="J295" s="652"/>
      <c r="K295" s="652"/>
      <c r="L295" s="652"/>
      <c r="M295" s="652"/>
      <c r="N295" s="652"/>
      <c r="O295" s="652"/>
      <c r="P295" s="652"/>
      <c r="Q295" s="652"/>
      <c r="R295" s="652"/>
      <c r="S295" s="652"/>
      <c r="T295" s="652"/>
      <c r="U295" s="652"/>
      <c r="V295" s="652"/>
      <c r="W295" s="652"/>
      <c r="X295" s="652"/>
    </row>
    <row r="297" spans="1:34">
      <c r="A297" s="654" t="s">
        <v>350</v>
      </c>
      <c r="B297" s="655"/>
      <c r="C297" s="654" t="s">
        <v>465</v>
      </c>
      <c r="D297" s="656"/>
      <c r="E297" s="656"/>
      <c r="F297" s="656"/>
      <c r="G297" s="656"/>
      <c r="H297" s="656"/>
      <c r="I297" s="656"/>
      <c r="J297" s="656"/>
      <c r="K297" s="656"/>
      <c r="L297" s="656"/>
      <c r="M297" s="656"/>
      <c r="N297" s="656"/>
      <c r="O297" s="656"/>
      <c r="P297" s="656"/>
      <c r="Q297" s="656"/>
      <c r="R297" s="656"/>
      <c r="S297" s="656"/>
      <c r="T297" s="656"/>
      <c r="U297" s="656"/>
      <c r="V297" s="656"/>
      <c r="W297" s="656"/>
      <c r="X297" s="655"/>
    </row>
    <row r="298" spans="1:34" ht="35.1" customHeight="1">
      <c r="A298" s="476" t="s">
        <v>497</v>
      </c>
      <c r="B298" s="478"/>
      <c r="C298" s="1027" t="s">
        <v>718</v>
      </c>
      <c r="D298" s="1028"/>
      <c r="E298" s="1028"/>
      <c r="F298" s="1028"/>
      <c r="G298" s="1028"/>
      <c r="H298" s="1028"/>
      <c r="I298" s="1028"/>
      <c r="J298" s="1028"/>
      <c r="K298" s="1028"/>
      <c r="L298" s="1028"/>
      <c r="M298" s="1028"/>
      <c r="N298" s="1028"/>
      <c r="O298" s="1028"/>
      <c r="P298" s="1028"/>
      <c r="Q298" s="1028"/>
      <c r="R298" s="1028"/>
      <c r="S298" s="1028"/>
      <c r="T298" s="1028"/>
      <c r="U298" s="1028"/>
      <c r="V298" s="1028"/>
      <c r="W298" s="1028"/>
      <c r="X298" s="1029"/>
    </row>
    <row r="299" spans="1:34">
      <c r="A299" s="558" t="s">
        <v>491</v>
      </c>
      <c r="B299" s="559"/>
      <c r="C299" s="840" t="s">
        <v>698</v>
      </c>
      <c r="D299" s="699"/>
      <c r="E299" s="699"/>
      <c r="F299" s="699"/>
      <c r="G299" s="699"/>
      <c r="H299" s="699"/>
      <c r="I299" s="699"/>
      <c r="J299" s="699"/>
      <c r="K299" s="699"/>
      <c r="L299" s="699"/>
      <c r="M299" s="699"/>
      <c r="N299" s="699"/>
      <c r="O299" s="699"/>
      <c r="P299" s="699"/>
      <c r="Q299" s="699"/>
      <c r="R299" s="699"/>
      <c r="S299" s="699"/>
      <c r="T299" s="699"/>
      <c r="U299" s="699"/>
      <c r="V299" s="699"/>
      <c r="W299" s="699"/>
      <c r="X299" s="700"/>
      <c r="Z299" s="1" t="s">
        <v>1041</v>
      </c>
      <c r="AE299" s="490" t="s">
        <v>109</v>
      </c>
      <c r="AF299" s="651"/>
      <c r="AG299" s="651"/>
      <c r="AH299" s="651"/>
    </row>
    <row r="300" spans="1:34">
      <c r="A300" s="550"/>
      <c r="B300" s="551"/>
      <c r="C300" s="1030" t="s">
        <v>1176</v>
      </c>
      <c r="D300" s="490"/>
      <c r="E300" s="490"/>
      <c r="F300" s="490"/>
      <c r="G300" s="490"/>
      <c r="H300" s="490"/>
      <c r="I300" s="490"/>
      <c r="J300" s="490"/>
      <c r="K300" s="490"/>
      <c r="L300" s="490"/>
      <c r="M300" s="490"/>
      <c r="N300" s="490"/>
      <c r="O300" s="490"/>
      <c r="P300" s="490"/>
      <c r="Q300" s="490"/>
      <c r="R300" s="490"/>
      <c r="S300" s="490"/>
      <c r="T300" s="490"/>
      <c r="U300" s="490"/>
      <c r="V300" s="490"/>
      <c r="W300" s="490"/>
      <c r="X300" s="701"/>
      <c r="AE300" s="651"/>
      <c r="AF300" s="651"/>
      <c r="AG300" s="651"/>
      <c r="AH300" s="651"/>
    </row>
    <row r="301" spans="1:34">
      <c r="A301" s="560"/>
      <c r="B301" s="561"/>
      <c r="C301" s="1031" t="s">
        <v>1656</v>
      </c>
      <c r="D301" s="686"/>
      <c r="E301" s="686"/>
      <c r="F301" s="686"/>
      <c r="G301" s="686"/>
      <c r="H301" s="686"/>
      <c r="I301" s="686"/>
      <c r="J301" s="686"/>
      <c r="K301" s="686"/>
      <c r="L301" s="686"/>
      <c r="M301" s="686"/>
      <c r="N301" s="686"/>
      <c r="O301" s="686"/>
      <c r="P301" s="686"/>
      <c r="Q301" s="686"/>
      <c r="R301" s="686"/>
      <c r="S301" s="686"/>
      <c r="T301" s="686"/>
      <c r="U301" s="686"/>
      <c r="V301" s="686"/>
      <c r="W301" s="686"/>
      <c r="X301" s="687"/>
      <c r="AE301" s="490" t="s">
        <v>1251</v>
      </c>
      <c r="AF301" s="651"/>
      <c r="AG301" s="651"/>
    </row>
    <row r="302" spans="1:34">
      <c r="AE302" s="651"/>
      <c r="AF302" s="651"/>
      <c r="AG302" s="651"/>
    </row>
    <row r="303" spans="1:34" ht="15" customHeight="1">
      <c r="A303" s="654" t="s">
        <v>490</v>
      </c>
      <c r="B303" s="656"/>
      <c r="C303" s="656"/>
      <c r="D303" s="656"/>
      <c r="E303" s="656"/>
      <c r="F303" s="656"/>
      <c r="G303" s="656"/>
      <c r="H303" s="655"/>
      <c r="I303" s="654" t="s">
        <v>390</v>
      </c>
      <c r="J303" s="656"/>
      <c r="K303" s="656"/>
      <c r="L303" s="656"/>
      <c r="M303" s="656"/>
      <c r="N303" s="656"/>
      <c r="O303" s="656"/>
      <c r="P303" s="655"/>
      <c r="Q303" s="1006" t="s">
        <v>1653</v>
      </c>
      <c r="R303" s="1007"/>
      <c r="S303" s="1007"/>
      <c r="T303" s="1007"/>
      <c r="U303" s="1007"/>
      <c r="V303" s="1007"/>
      <c r="W303" s="1007"/>
      <c r="X303" s="1008"/>
    </row>
    <row r="304" spans="1:34">
      <c r="A304" s="1009" t="s">
        <v>394</v>
      </c>
      <c r="B304" s="1010"/>
      <c r="C304" s="1010"/>
      <c r="D304" s="1010"/>
      <c r="E304" s="1010"/>
      <c r="F304" s="1010"/>
      <c r="G304" s="1010"/>
      <c r="H304" s="1011"/>
      <c r="I304" s="1018" t="s">
        <v>394</v>
      </c>
      <c r="J304" s="1019"/>
      <c r="K304" s="1019"/>
      <c r="L304" s="1019"/>
      <c r="M304" s="1019"/>
      <c r="N304" s="1019"/>
      <c r="O304" s="1019"/>
      <c r="P304" s="1020"/>
      <c r="Q304" s="1018" t="s">
        <v>394</v>
      </c>
      <c r="R304" s="1019"/>
      <c r="S304" s="1019"/>
      <c r="T304" s="1019"/>
      <c r="U304" s="1019"/>
      <c r="V304" s="1019"/>
      <c r="W304" s="1019"/>
      <c r="X304" s="1020"/>
    </row>
    <row r="305" spans="1:24">
      <c r="A305" s="1012"/>
      <c r="B305" s="1013"/>
      <c r="C305" s="1013"/>
      <c r="D305" s="1013"/>
      <c r="E305" s="1013"/>
      <c r="F305" s="1013"/>
      <c r="G305" s="1013"/>
      <c r="H305" s="1014"/>
      <c r="I305" s="1021"/>
      <c r="J305" s="1022"/>
      <c r="K305" s="1022"/>
      <c r="L305" s="1022"/>
      <c r="M305" s="1022"/>
      <c r="N305" s="1022"/>
      <c r="O305" s="1022"/>
      <c r="P305" s="1023"/>
      <c r="Q305" s="1021"/>
      <c r="R305" s="1022"/>
      <c r="S305" s="1022"/>
      <c r="T305" s="1022"/>
      <c r="U305" s="1022"/>
      <c r="V305" s="1022"/>
      <c r="W305" s="1022"/>
      <c r="X305" s="1023"/>
    </row>
    <row r="306" spans="1:24">
      <c r="A306" s="1012"/>
      <c r="B306" s="1013"/>
      <c r="C306" s="1013"/>
      <c r="D306" s="1013"/>
      <c r="E306" s="1013"/>
      <c r="F306" s="1013"/>
      <c r="G306" s="1013"/>
      <c r="H306" s="1014"/>
      <c r="I306" s="1021"/>
      <c r="J306" s="1022"/>
      <c r="K306" s="1022"/>
      <c r="L306" s="1022"/>
      <c r="M306" s="1022"/>
      <c r="N306" s="1022"/>
      <c r="O306" s="1022"/>
      <c r="P306" s="1023"/>
      <c r="Q306" s="1021"/>
      <c r="R306" s="1022"/>
      <c r="S306" s="1022"/>
      <c r="T306" s="1022"/>
      <c r="U306" s="1022"/>
      <c r="V306" s="1022"/>
      <c r="W306" s="1022"/>
      <c r="X306" s="1023"/>
    </row>
    <row r="307" spans="1:24">
      <c r="A307" s="1012"/>
      <c r="B307" s="1013"/>
      <c r="C307" s="1013"/>
      <c r="D307" s="1013"/>
      <c r="E307" s="1013"/>
      <c r="F307" s="1013"/>
      <c r="G307" s="1013"/>
      <c r="H307" s="1014"/>
      <c r="I307" s="1021"/>
      <c r="J307" s="1022"/>
      <c r="K307" s="1022"/>
      <c r="L307" s="1022"/>
      <c r="M307" s="1022"/>
      <c r="N307" s="1022"/>
      <c r="O307" s="1022"/>
      <c r="P307" s="1023"/>
      <c r="Q307" s="1021"/>
      <c r="R307" s="1022"/>
      <c r="S307" s="1022"/>
      <c r="T307" s="1022"/>
      <c r="U307" s="1022"/>
      <c r="V307" s="1022"/>
      <c r="W307" s="1022"/>
      <c r="X307" s="1023"/>
    </row>
    <row r="308" spans="1:24">
      <c r="A308" s="1012"/>
      <c r="B308" s="1013"/>
      <c r="C308" s="1013"/>
      <c r="D308" s="1013"/>
      <c r="E308" s="1013"/>
      <c r="F308" s="1013"/>
      <c r="G308" s="1013"/>
      <c r="H308" s="1014"/>
      <c r="I308" s="1021"/>
      <c r="J308" s="1022"/>
      <c r="K308" s="1022"/>
      <c r="L308" s="1022"/>
      <c r="M308" s="1022"/>
      <c r="N308" s="1022"/>
      <c r="O308" s="1022"/>
      <c r="P308" s="1023"/>
      <c r="Q308" s="1021"/>
      <c r="R308" s="1022"/>
      <c r="S308" s="1022"/>
      <c r="T308" s="1022"/>
      <c r="U308" s="1022"/>
      <c r="V308" s="1022"/>
      <c r="W308" s="1022"/>
      <c r="X308" s="1023"/>
    </row>
    <row r="309" spans="1:24">
      <c r="A309" s="1012"/>
      <c r="B309" s="1013"/>
      <c r="C309" s="1013"/>
      <c r="D309" s="1013"/>
      <c r="E309" s="1013"/>
      <c r="F309" s="1013"/>
      <c r="G309" s="1013"/>
      <c r="H309" s="1014"/>
      <c r="I309" s="1021"/>
      <c r="J309" s="1022"/>
      <c r="K309" s="1022"/>
      <c r="L309" s="1022"/>
      <c r="M309" s="1022"/>
      <c r="N309" s="1022"/>
      <c r="O309" s="1022"/>
      <c r="P309" s="1023"/>
      <c r="Q309" s="1021"/>
      <c r="R309" s="1022"/>
      <c r="S309" s="1022"/>
      <c r="T309" s="1022"/>
      <c r="U309" s="1022"/>
      <c r="V309" s="1022"/>
      <c r="W309" s="1022"/>
      <c r="X309" s="1023"/>
    </row>
    <row r="310" spans="1:24">
      <c r="A310" s="1012"/>
      <c r="B310" s="1013"/>
      <c r="C310" s="1013"/>
      <c r="D310" s="1013"/>
      <c r="E310" s="1013"/>
      <c r="F310" s="1013"/>
      <c r="G310" s="1013"/>
      <c r="H310" s="1014"/>
      <c r="I310" s="1021"/>
      <c r="J310" s="1022"/>
      <c r="K310" s="1022"/>
      <c r="L310" s="1022"/>
      <c r="M310" s="1022"/>
      <c r="N310" s="1022"/>
      <c r="O310" s="1022"/>
      <c r="P310" s="1023"/>
      <c r="Q310" s="1021"/>
      <c r="R310" s="1022"/>
      <c r="S310" s="1022"/>
      <c r="T310" s="1022"/>
      <c r="U310" s="1022"/>
      <c r="V310" s="1022"/>
      <c r="W310" s="1022"/>
      <c r="X310" s="1023"/>
    </row>
    <row r="311" spans="1:24">
      <c r="A311" s="1012"/>
      <c r="B311" s="1013"/>
      <c r="C311" s="1013"/>
      <c r="D311" s="1013"/>
      <c r="E311" s="1013"/>
      <c r="F311" s="1013"/>
      <c r="G311" s="1013"/>
      <c r="H311" s="1014"/>
      <c r="I311" s="1024"/>
      <c r="J311" s="1025"/>
      <c r="K311" s="1025"/>
      <c r="L311" s="1025"/>
      <c r="M311" s="1025"/>
      <c r="N311" s="1025"/>
      <c r="O311" s="1025"/>
      <c r="P311" s="1026"/>
      <c r="Q311" s="1024"/>
      <c r="R311" s="1025"/>
      <c r="S311" s="1025"/>
      <c r="T311" s="1025"/>
      <c r="U311" s="1025"/>
      <c r="V311" s="1025"/>
      <c r="W311" s="1025"/>
      <c r="X311" s="1026"/>
    </row>
    <row r="312" spans="1:24" ht="15" customHeight="1">
      <c r="A312" s="1012"/>
      <c r="B312" s="1013"/>
      <c r="C312" s="1013"/>
      <c r="D312" s="1013"/>
      <c r="E312" s="1013"/>
      <c r="F312" s="1013"/>
      <c r="G312" s="1013"/>
      <c r="H312" s="1014"/>
      <c r="I312" s="558" t="s">
        <v>487</v>
      </c>
      <c r="J312" s="704"/>
      <c r="K312" s="699" t="s">
        <v>1474</v>
      </c>
      <c r="L312" s="699"/>
      <c r="M312" s="699"/>
      <c r="N312" s="699"/>
      <c r="O312" s="699"/>
      <c r="P312" s="700"/>
      <c r="Q312" s="558" t="s">
        <v>487</v>
      </c>
      <c r="R312" s="704"/>
      <c r="S312" s="699"/>
      <c r="T312" s="699"/>
      <c r="U312" s="699"/>
      <c r="V312" s="699"/>
      <c r="W312" s="699"/>
      <c r="X312" s="700"/>
    </row>
    <row r="313" spans="1:24">
      <c r="A313" s="1012"/>
      <c r="B313" s="1013"/>
      <c r="C313" s="1013"/>
      <c r="D313" s="1013"/>
      <c r="E313" s="1013"/>
      <c r="F313" s="1013"/>
      <c r="G313" s="1013"/>
      <c r="H313" s="1014"/>
      <c r="I313" s="550"/>
      <c r="J313" s="541"/>
      <c r="K313" s="490"/>
      <c r="L313" s="490"/>
      <c r="M313" s="490"/>
      <c r="N313" s="490"/>
      <c r="O313" s="490"/>
      <c r="P313" s="701"/>
      <c r="Q313" s="550"/>
      <c r="R313" s="541"/>
      <c r="S313" s="490"/>
      <c r="T313" s="490"/>
      <c r="U313" s="490"/>
      <c r="V313" s="490"/>
      <c r="W313" s="490"/>
      <c r="X313" s="701"/>
    </row>
    <row r="314" spans="1:24">
      <c r="A314" s="1015"/>
      <c r="B314" s="1016"/>
      <c r="C314" s="1016"/>
      <c r="D314" s="1016"/>
      <c r="E314" s="1016"/>
      <c r="F314" s="1016"/>
      <c r="G314" s="1016"/>
      <c r="H314" s="1017"/>
      <c r="I314" s="560"/>
      <c r="J314" s="577"/>
      <c r="K314" s="686"/>
      <c r="L314" s="686"/>
      <c r="M314" s="686"/>
      <c r="N314" s="686"/>
      <c r="O314" s="686"/>
      <c r="P314" s="687"/>
      <c r="Q314" s="560"/>
      <c r="R314" s="577"/>
      <c r="S314" s="686"/>
      <c r="T314" s="686"/>
      <c r="U314" s="686"/>
      <c r="V314" s="686"/>
      <c r="W314" s="686"/>
      <c r="X314" s="687"/>
    </row>
    <row r="319" spans="1:24" s="147" customFormat="1"/>
    <row r="320" spans="1:24" s="89" customFormat="1" ht="18" customHeight="1">
      <c r="B320" s="88" t="s">
        <v>2047</v>
      </c>
    </row>
    <row r="321" spans="2:31" s="89" customFormat="1" ht="18" customHeight="1"/>
    <row r="322" spans="2:31" s="89" customFormat="1" ht="18" customHeight="1">
      <c r="B322" s="947" t="s">
        <v>2048</v>
      </c>
      <c r="C322" s="947"/>
      <c r="D322" s="947"/>
      <c r="E322" s="947"/>
      <c r="F322" s="947"/>
      <c r="G322" s="947"/>
      <c r="H322" s="947"/>
      <c r="I322" s="947"/>
      <c r="J322" s="947"/>
      <c r="K322" s="947"/>
      <c r="L322" s="947"/>
      <c r="M322" s="947"/>
      <c r="N322" s="947"/>
      <c r="O322" s="947"/>
      <c r="P322" s="947"/>
      <c r="Q322" s="947"/>
      <c r="R322" s="947"/>
      <c r="S322" s="947"/>
      <c r="T322" s="947"/>
      <c r="U322" s="947"/>
      <c r="V322" s="947"/>
      <c r="W322" s="947"/>
      <c r="Z322" s="938" t="s">
        <v>2049</v>
      </c>
      <c r="AA322" s="939"/>
      <c r="AB322" s="939"/>
      <c r="AC322" s="940"/>
      <c r="AD322" s="200">
        <v>27.9</v>
      </c>
    </row>
    <row r="323" spans="2:31" s="89" customFormat="1" ht="18" customHeight="1">
      <c r="B323" s="1000" t="s">
        <v>2050</v>
      </c>
      <c r="C323" s="1001"/>
      <c r="D323" s="1001"/>
      <c r="E323" s="1001"/>
      <c r="F323" s="1001"/>
      <c r="G323" s="1002"/>
      <c r="H323" s="1000" t="s">
        <v>2051</v>
      </c>
      <c r="I323" s="1001"/>
      <c r="J323" s="1001"/>
      <c r="K323" s="1002"/>
      <c r="L323" s="1000" t="s">
        <v>2052</v>
      </c>
      <c r="M323" s="1001"/>
      <c r="N323" s="1001"/>
      <c r="O323" s="1002"/>
      <c r="P323" s="1000" t="s">
        <v>2053</v>
      </c>
      <c r="Q323" s="1001"/>
      <c r="R323" s="1001"/>
      <c r="S323" s="1002"/>
      <c r="T323" s="1000" t="s">
        <v>2054</v>
      </c>
      <c r="U323" s="1001"/>
      <c r="V323" s="1001"/>
      <c r="W323" s="1002"/>
      <c r="Z323" s="938" t="s">
        <v>2055</v>
      </c>
      <c r="AA323" s="939"/>
      <c r="AB323" s="939"/>
      <c r="AC323" s="940"/>
      <c r="AD323" s="200">
        <v>88.7</v>
      </c>
    </row>
    <row r="324" spans="2:31" s="89" customFormat="1" ht="18" customHeight="1">
      <c r="B324" s="1003" t="s">
        <v>2056</v>
      </c>
      <c r="C324" s="1004"/>
      <c r="D324" s="1004"/>
      <c r="E324" s="1004"/>
      <c r="F324" s="1004"/>
      <c r="G324" s="1005"/>
      <c r="H324" s="1003">
        <v>2023</v>
      </c>
      <c r="I324" s="1004"/>
      <c r="J324" s="1004"/>
      <c r="K324" s="1004"/>
      <c r="L324" s="1004"/>
      <c r="M324" s="1004"/>
      <c r="N324" s="1004"/>
      <c r="O324" s="1004"/>
      <c r="P324" s="1004"/>
      <c r="Q324" s="1004"/>
      <c r="R324" s="1004"/>
      <c r="S324" s="1005"/>
      <c r="T324" s="1003"/>
      <c r="U324" s="1004"/>
      <c r="V324" s="1004"/>
      <c r="W324" s="1005"/>
      <c r="Z324" s="938" t="s">
        <v>2057</v>
      </c>
      <c r="AA324" s="939"/>
      <c r="AB324" s="939"/>
      <c r="AC324" s="940"/>
      <c r="AD324" s="201">
        <f>0.61078*EXP((17.2694*AD322)/(237.3+AD322))</f>
        <v>3.7576168634642042</v>
      </c>
      <c r="AE324" s="215"/>
    </row>
    <row r="325" spans="2:31" s="89" customFormat="1" ht="18" customHeight="1">
      <c r="B325" s="948" t="s">
        <v>2058</v>
      </c>
      <c r="C325" s="949"/>
      <c r="D325" s="954" t="s">
        <v>2059</v>
      </c>
      <c r="E325" s="955"/>
      <c r="F325" s="955"/>
      <c r="G325" s="956"/>
      <c r="H325" s="954">
        <v>37</v>
      </c>
      <c r="I325" s="955"/>
      <c r="J325" s="955"/>
      <c r="K325" s="956"/>
      <c r="L325" s="954">
        <v>34.299999999999997</v>
      </c>
      <c r="M325" s="955"/>
      <c r="N325" s="955"/>
      <c r="O325" s="956"/>
      <c r="P325" s="957" t="s">
        <v>2060</v>
      </c>
      <c r="Q325" s="958"/>
      <c r="R325" s="958"/>
      <c r="S325" s="959"/>
      <c r="T325" s="954"/>
      <c r="U325" s="955"/>
      <c r="V325" s="955"/>
      <c r="W325" s="956"/>
      <c r="Z325" s="938" t="s">
        <v>2061</v>
      </c>
      <c r="AA325" s="939"/>
      <c r="AB325" s="939"/>
      <c r="AC325" s="940"/>
      <c r="AD325" s="201">
        <f>AD323/100*AD324</f>
        <v>3.3330061578927492</v>
      </c>
    </row>
    <row r="326" spans="2:31" s="89" customFormat="1" ht="18" customHeight="1">
      <c r="B326" s="950"/>
      <c r="C326" s="951"/>
      <c r="D326" s="960" t="s">
        <v>2062</v>
      </c>
      <c r="E326" s="961"/>
      <c r="F326" s="961"/>
      <c r="G326" s="962"/>
      <c r="H326" s="960">
        <v>32</v>
      </c>
      <c r="I326" s="961"/>
      <c r="J326" s="961"/>
      <c r="K326" s="962"/>
      <c r="L326" s="960">
        <v>30.5</v>
      </c>
      <c r="M326" s="961"/>
      <c r="N326" s="961"/>
      <c r="O326" s="962"/>
      <c r="P326" s="963" t="s">
        <v>2063</v>
      </c>
      <c r="Q326" s="964"/>
      <c r="R326" s="964"/>
      <c r="S326" s="965"/>
      <c r="T326" s="960"/>
      <c r="U326" s="961"/>
      <c r="V326" s="961"/>
      <c r="W326" s="962"/>
      <c r="Z326" s="938" t="s">
        <v>2064</v>
      </c>
      <c r="AA326" s="939"/>
      <c r="AB326" s="939"/>
      <c r="AC326" s="940"/>
      <c r="AD326" s="201">
        <f>0.62198*AD325/(101.325-AD325)</f>
        <v>2.1155434120734617E-2</v>
      </c>
    </row>
    <row r="327" spans="2:31" s="89" customFormat="1" ht="18" customHeight="1">
      <c r="B327" s="950"/>
      <c r="C327" s="951"/>
      <c r="D327" s="960" t="s">
        <v>2065</v>
      </c>
      <c r="E327" s="961"/>
      <c r="F327" s="961"/>
      <c r="G327" s="962"/>
      <c r="H327" s="960">
        <v>3250</v>
      </c>
      <c r="I327" s="961"/>
      <c r="J327" s="961"/>
      <c r="K327" s="962"/>
      <c r="L327" s="960">
        <v>2183</v>
      </c>
      <c r="M327" s="961"/>
      <c r="N327" s="961"/>
      <c r="O327" s="962"/>
      <c r="P327" s="985" t="s">
        <v>2063</v>
      </c>
      <c r="Q327" s="986"/>
      <c r="R327" s="986"/>
      <c r="S327" s="987"/>
      <c r="T327" s="960"/>
      <c r="U327" s="961"/>
      <c r="V327" s="961"/>
      <c r="W327" s="962"/>
      <c r="Z327" s="938" t="s">
        <v>2066</v>
      </c>
      <c r="AA327" s="939"/>
      <c r="AB327" s="939"/>
      <c r="AC327" s="940"/>
      <c r="AD327" s="201">
        <f>1.006*AD322+AD326*(2501+1.86*AD322)</f>
        <v>82.074980834218678</v>
      </c>
    </row>
    <row r="328" spans="2:31" s="89" customFormat="1" ht="18" customHeight="1">
      <c r="B328" s="950"/>
      <c r="C328" s="951"/>
      <c r="D328" s="966" t="s">
        <v>2067</v>
      </c>
      <c r="E328" s="967"/>
      <c r="F328" s="967"/>
      <c r="G328" s="968"/>
      <c r="H328" s="970">
        <f>H327*60*1*(H325-H326)</f>
        <v>975000</v>
      </c>
      <c r="I328" s="971"/>
      <c r="J328" s="971"/>
      <c r="K328" s="972"/>
      <c r="L328" s="970">
        <f>L327*60*1*(L325-L326)</f>
        <v>497723.99999999965</v>
      </c>
      <c r="M328" s="971"/>
      <c r="N328" s="971"/>
      <c r="O328" s="972"/>
      <c r="P328" s="988">
        <f>L328/H328</f>
        <v>0.51048615384615348</v>
      </c>
      <c r="Q328" s="989"/>
      <c r="R328" s="989"/>
      <c r="S328" s="990"/>
      <c r="T328" s="994"/>
      <c r="U328" s="995"/>
      <c r="V328" s="995"/>
      <c r="W328" s="996"/>
      <c r="Z328" s="938" t="s">
        <v>2068</v>
      </c>
      <c r="AA328" s="939"/>
      <c r="AB328" s="939"/>
      <c r="AC328" s="940"/>
      <c r="AD328" s="201">
        <f>AD327/4.1868</f>
        <v>19.603272388033506</v>
      </c>
    </row>
    <row r="329" spans="2:31" s="89" customFormat="1" ht="18" customHeight="1">
      <c r="B329" s="952"/>
      <c r="C329" s="953"/>
      <c r="D329" s="952"/>
      <c r="E329" s="969"/>
      <c r="F329" s="969"/>
      <c r="G329" s="953"/>
      <c r="H329" s="973"/>
      <c r="I329" s="974"/>
      <c r="J329" s="974"/>
      <c r="K329" s="975"/>
      <c r="L329" s="973"/>
      <c r="M329" s="974"/>
      <c r="N329" s="974"/>
      <c r="O329" s="975"/>
      <c r="P329" s="991"/>
      <c r="Q329" s="992"/>
      <c r="R329" s="992"/>
      <c r="S329" s="993"/>
      <c r="T329" s="997"/>
      <c r="U329" s="998"/>
      <c r="V329" s="998"/>
      <c r="W329" s="999"/>
    </row>
    <row r="330" spans="2:31" s="89" customFormat="1" ht="18" customHeight="1">
      <c r="B330" s="948" t="s">
        <v>2069</v>
      </c>
      <c r="C330" s="949"/>
      <c r="D330" s="954" t="s">
        <v>2070</v>
      </c>
      <c r="E330" s="955"/>
      <c r="F330" s="955"/>
      <c r="G330" s="956"/>
      <c r="H330" s="954" t="s">
        <v>2071</v>
      </c>
      <c r="I330" s="955"/>
      <c r="J330" s="955"/>
      <c r="K330" s="956"/>
      <c r="L330" s="976" t="s">
        <v>2072</v>
      </c>
      <c r="M330" s="977"/>
      <c r="N330" s="977"/>
      <c r="O330" s="978"/>
      <c r="P330" s="957" t="s">
        <v>2063</v>
      </c>
      <c r="Q330" s="958"/>
      <c r="R330" s="958"/>
      <c r="S330" s="959"/>
      <c r="T330" s="954" t="s">
        <v>2073</v>
      </c>
      <c r="U330" s="955"/>
      <c r="V330" s="955"/>
      <c r="W330" s="956"/>
    </row>
    <row r="331" spans="2:31" s="89" customFormat="1" ht="18" customHeight="1">
      <c r="B331" s="950"/>
      <c r="C331" s="951"/>
      <c r="D331" s="960" t="s">
        <v>2074</v>
      </c>
      <c r="E331" s="961"/>
      <c r="F331" s="961"/>
      <c r="G331" s="962"/>
      <c r="H331" s="960" t="s">
        <v>2075</v>
      </c>
      <c r="I331" s="961"/>
      <c r="J331" s="961"/>
      <c r="K331" s="962"/>
      <c r="L331" s="960">
        <v>88.7</v>
      </c>
      <c r="M331" s="961"/>
      <c r="N331" s="961"/>
      <c r="O331" s="962"/>
      <c r="P331" s="960" t="s">
        <v>2063</v>
      </c>
      <c r="Q331" s="961"/>
      <c r="R331" s="961"/>
      <c r="S331" s="962"/>
      <c r="T331" s="960"/>
      <c r="U331" s="961"/>
      <c r="V331" s="961"/>
      <c r="W331" s="962"/>
    </row>
    <row r="332" spans="2:31" s="89" customFormat="1" ht="18" customHeight="1">
      <c r="B332" s="952"/>
      <c r="C332" s="953"/>
      <c r="D332" s="979" t="s">
        <v>2076</v>
      </c>
      <c r="E332" s="980"/>
      <c r="F332" s="980"/>
      <c r="G332" s="981"/>
      <c r="H332" s="979" t="s">
        <v>2075</v>
      </c>
      <c r="I332" s="980"/>
      <c r="J332" s="980"/>
      <c r="K332" s="981"/>
      <c r="L332" s="982">
        <v>19.603000000000002</v>
      </c>
      <c r="M332" s="983"/>
      <c r="N332" s="983"/>
      <c r="O332" s="984"/>
      <c r="P332" s="979" t="s">
        <v>2063</v>
      </c>
      <c r="Q332" s="980"/>
      <c r="R332" s="980"/>
      <c r="S332" s="981"/>
      <c r="T332" s="979"/>
      <c r="U332" s="980"/>
      <c r="V332" s="980"/>
      <c r="W332" s="981"/>
    </row>
    <row r="333" spans="2:31" s="147" customFormat="1"/>
    <row r="334" spans="2:31" s="147" customFormat="1"/>
    <row r="338" s="147" customFormat="1"/>
    <row r="339" s="147" customFormat="1"/>
    <row r="340" s="147" customFormat="1"/>
    <row r="341" s="147" customFormat="1"/>
    <row r="342" s="147" customFormat="1"/>
    <row r="343" s="147" customFormat="1"/>
  </sheetData>
  <mergeCells count="316">
    <mergeCell ref="Z255:AC256"/>
    <mergeCell ref="R3:T3"/>
    <mergeCell ref="U3:X3"/>
    <mergeCell ref="A4:B4"/>
    <mergeCell ref="C4:H4"/>
    <mergeCell ref="I4:K4"/>
    <mergeCell ref="L4:Q4"/>
    <mergeCell ref="R4:T4"/>
    <mergeCell ref="U4:X4"/>
    <mergeCell ref="A5:C5"/>
    <mergeCell ref="H5:I5"/>
    <mergeCell ref="T5:X5"/>
    <mergeCell ref="A6:B6"/>
    <mergeCell ref="C6:U6"/>
    <mergeCell ref="V6:X6"/>
    <mergeCell ref="V11:X11"/>
    <mergeCell ref="C12:U12"/>
    <mergeCell ref="V12:X12"/>
    <mergeCell ref="A7:B16"/>
    <mergeCell ref="C7:U7"/>
    <mergeCell ref="V7:X7"/>
    <mergeCell ref="C8:U8"/>
    <mergeCell ref="V8:X8"/>
    <mergeCell ref="C9:U9"/>
    <mergeCell ref="V9:X9"/>
    <mergeCell ref="C10:U10"/>
    <mergeCell ref="V10:X10"/>
    <mergeCell ref="C11:U11"/>
    <mergeCell ref="C13:U13"/>
    <mergeCell ref="V13:X13"/>
    <mergeCell ref="C14:U14"/>
    <mergeCell ref="V14:X14"/>
    <mergeCell ref="A34:B35"/>
    <mergeCell ref="C34:X35"/>
    <mergeCell ref="C15:U15"/>
    <mergeCell ref="V15:X15"/>
    <mergeCell ref="C16:U16"/>
    <mergeCell ref="V16:X16"/>
    <mergeCell ref="A17:B22"/>
    <mergeCell ref="C17:X19"/>
    <mergeCell ref="C20:X22"/>
    <mergeCell ref="A23:B33"/>
    <mergeCell ref="C23:X33"/>
    <mergeCell ref="A48:B50"/>
    <mergeCell ref="C48:X48"/>
    <mergeCell ref="C49:X49"/>
    <mergeCell ref="C50:X50"/>
    <mergeCell ref="A52:H52"/>
    <mergeCell ref="I52:P52"/>
    <mergeCell ref="Q52:X52"/>
    <mergeCell ref="A37:X37"/>
    <mergeCell ref="A45:X45"/>
    <mergeCell ref="A47:B47"/>
    <mergeCell ref="C47:X47"/>
    <mergeCell ref="A38:X38"/>
    <mergeCell ref="A39:X39"/>
    <mergeCell ref="A40:X40"/>
    <mergeCell ref="A41:X41"/>
    <mergeCell ref="A42:X42"/>
    <mergeCell ref="A53:H63"/>
    <mergeCell ref="I53:P60"/>
    <mergeCell ref="A65:X65"/>
    <mergeCell ref="A67:B67"/>
    <mergeCell ref="C67:X67"/>
    <mergeCell ref="A68:B68"/>
    <mergeCell ref="C68:X68"/>
    <mergeCell ref="A69:B74"/>
    <mergeCell ref="C69:F71"/>
    <mergeCell ref="G69:X69"/>
    <mergeCell ref="G70:X70"/>
    <mergeCell ref="G71:X71"/>
    <mergeCell ref="Q53:X60"/>
    <mergeCell ref="I61:J63"/>
    <mergeCell ref="K61:P63"/>
    <mergeCell ref="Q61:R63"/>
    <mergeCell ref="S61:X63"/>
    <mergeCell ref="A77:H87"/>
    <mergeCell ref="I77:P84"/>
    <mergeCell ref="Q77:X84"/>
    <mergeCell ref="A92:X92"/>
    <mergeCell ref="C72:F74"/>
    <mergeCell ref="G72:X72"/>
    <mergeCell ref="G73:X73"/>
    <mergeCell ref="G74:X74"/>
    <mergeCell ref="A76:H76"/>
    <mergeCell ref="I76:P76"/>
    <mergeCell ref="Q76:X76"/>
    <mergeCell ref="I85:J87"/>
    <mergeCell ref="K85:P87"/>
    <mergeCell ref="Q85:R87"/>
    <mergeCell ref="S85:X87"/>
    <mergeCell ref="A101:H101"/>
    <mergeCell ref="I101:P101"/>
    <mergeCell ref="Q101:X101"/>
    <mergeCell ref="A102:H112"/>
    <mergeCell ref="I102:P109"/>
    <mergeCell ref="Q102:X109"/>
    <mergeCell ref="I110:J112"/>
    <mergeCell ref="K110:P112"/>
    <mergeCell ref="A94:B94"/>
    <mergeCell ref="C94:X94"/>
    <mergeCell ref="A95:B95"/>
    <mergeCell ref="C95:X95"/>
    <mergeCell ref="A96:B99"/>
    <mergeCell ref="C96:X96"/>
    <mergeCell ref="C97:X97"/>
    <mergeCell ref="C98:X98"/>
    <mergeCell ref="C99:X99"/>
    <mergeCell ref="Q110:R112"/>
    <mergeCell ref="S110:X112"/>
    <mergeCell ref="A122:H122"/>
    <mergeCell ref="I122:P122"/>
    <mergeCell ref="Q122:X122"/>
    <mergeCell ref="A123:H133"/>
    <mergeCell ref="I123:P130"/>
    <mergeCell ref="Q123:X130"/>
    <mergeCell ref="A114:X114"/>
    <mergeCell ref="A116:B116"/>
    <mergeCell ref="C116:X116"/>
    <mergeCell ref="A117:B117"/>
    <mergeCell ref="C117:X117"/>
    <mergeCell ref="A118:B120"/>
    <mergeCell ref="C118:X118"/>
    <mergeCell ref="C119:X119"/>
    <mergeCell ref="C120:X120"/>
    <mergeCell ref="I131:J133"/>
    <mergeCell ref="K131:P133"/>
    <mergeCell ref="Q131:R133"/>
    <mergeCell ref="S131:X133"/>
    <mergeCell ref="A145:H145"/>
    <mergeCell ref="I145:P145"/>
    <mergeCell ref="Q145:X145"/>
    <mergeCell ref="A146:H156"/>
    <mergeCell ref="I146:P153"/>
    <mergeCell ref="Q146:X153"/>
    <mergeCell ref="I154:J156"/>
    <mergeCell ref="K154:P156"/>
    <mergeCell ref="A138:X138"/>
    <mergeCell ref="A140:B140"/>
    <mergeCell ref="C140:X140"/>
    <mergeCell ref="A141:B141"/>
    <mergeCell ref="C141:X141"/>
    <mergeCell ref="A142:B143"/>
    <mergeCell ref="C142:X142"/>
    <mergeCell ref="C143:X143"/>
    <mergeCell ref="Q154:R156"/>
    <mergeCell ref="S154:X156"/>
    <mergeCell ref="A185:X185"/>
    <mergeCell ref="A187:B187"/>
    <mergeCell ref="C187:X187"/>
    <mergeCell ref="A188:B188"/>
    <mergeCell ref="C188:X188"/>
    <mergeCell ref="A189:B201"/>
    <mergeCell ref="C189:X189"/>
    <mergeCell ref="C190:X190"/>
    <mergeCell ref="D192:F192"/>
    <mergeCell ref="G192:K192"/>
    <mergeCell ref="L198:W198"/>
    <mergeCell ref="L199:W199"/>
    <mergeCell ref="A203:H203"/>
    <mergeCell ref="I203:P203"/>
    <mergeCell ref="Q203:X203"/>
    <mergeCell ref="A204:H214"/>
    <mergeCell ref="I204:P211"/>
    <mergeCell ref="Q204:X211"/>
    <mergeCell ref="L192:W192"/>
    <mergeCell ref="D193:F199"/>
    <mergeCell ref="G193:K194"/>
    <mergeCell ref="L193:W193"/>
    <mergeCell ref="L194:W194"/>
    <mergeCell ref="G195:K197"/>
    <mergeCell ref="L195:W195"/>
    <mergeCell ref="L196:W196"/>
    <mergeCell ref="L197:W197"/>
    <mergeCell ref="G198:K199"/>
    <mergeCell ref="I212:J214"/>
    <mergeCell ref="K212:P214"/>
    <mergeCell ref="Q212:R214"/>
    <mergeCell ref="S212:X214"/>
    <mergeCell ref="A237:H237"/>
    <mergeCell ref="I237:P237"/>
    <mergeCell ref="Q237:X237"/>
    <mergeCell ref="A238:H248"/>
    <mergeCell ref="I238:P245"/>
    <mergeCell ref="Q238:X245"/>
    <mergeCell ref="I246:J248"/>
    <mergeCell ref="K246:P248"/>
    <mergeCell ref="A231:X231"/>
    <mergeCell ref="A233:B233"/>
    <mergeCell ref="C233:X233"/>
    <mergeCell ref="A234:B234"/>
    <mergeCell ref="C234:X234"/>
    <mergeCell ref="A235:B235"/>
    <mergeCell ref="C235:X235"/>
    <mergeCell ref="Q246:R248"/>
    <mergeCell ref="S246:X248"/>
    <mergeCell ref="A256:H256"/>
    <mergeCell ref="I256:P256"/>
    <mergeCell ref="Q256:X256"/>
    <mergeCell ref="A257:H269"/>
    <mergeCell ref="I257:P266"/>
    <mergeCell ref="Q257:X266"/>
    <mergeCell ref="A250:X250"/>
    <mergeCell ref="A252:B252"/>
    <mergeCell ref="C252:X252"/>
    <mergeCell ref="A253:B253"/>
    <mergeCell ref="C253:X253"/>
    <mergeCell ref="A254:B254"/>
    <mergeCell ref="C254:X254"/>
    <mergeCell ref="I267:J269"/>
    <mergeCell ref="K267:P269"/>
    <mergeCell ref="Q267:R269"/>
    <mergeCell ref="S267:X269"/>
    <mergeCell ref="A282:H282"/>
    <mergeCell ref="I282:P282"/>
    <mergeCell ref="Q282:X282"/>
    <mergeCell ref="A283:H293"/>
    <mergeCell ref="I283:P290"/>
    <mergeCell ref="Q283:X290"/>
    <mergeCell ref="I291:J293"/>
    <mergeCell ref="K291:P293"/>
    <mergeCell ref="A274:X274"/>
    <mergeCell ref="A276:B276"/>
    <mergeCell ref="C276:X276"/>
    <mergeCell ref="A277:B277"/>
    <mergeCell ref="C277:X277"/>
    <mergeCell ref="A278:B280"/>
    <mergeCell ref="C278:X278"/>
    <mergeCell ref="C279:X279"/>
    <mergeCell ref="C280:X280"/>
    <mergeCell ref="Q291:R293"/>
    <mergeCell ref="S291:X293"/>
    <mergeCell ref="A295:X295"/>
    <mergeCell ref="A297:B297"/>
    <mergeCell ref="C297:X297"/>
    <mergeCell ref="A298:B298"/>
    <mergeCell ref="C298:X298"/>
    <mergeCell ref="A299:B301"/>
    <mergeCell ref="C299:X299"/>
    <mergeCell ref="C300:X300"/>
    <mergeCell ref="C301:X301"/>
    <mergeCell ref="B323:G323"/>
    <mergeCell ref="H323:K323"/>
    <mergeCell ref="L323:O323"/>
    <mergeCell ref="P323:S323"/>
    <mergeCell ref="T323:W323"/>
    <mergeCell ref="B324:G324"/>
    <mergeCell ref="H324:S324"/>
    <mergeCell ref="T324:W324"/>
    <mergeCell ref="A303:H303"/>
    <mergeCell ref="I303:P303"/>
    <mergeCell ref="Q303:X303"/>
    <mergeCell ref="A304:H314"/>
    <mergeCell ref="I304:P311"/>
    <mergeCell ref="Q304:X311"/>
    <mergeCell ref="Z47:AC49"/>
    <mergeCell ref="Z69:AC70"/>
    <mergeCell ref="Z71:AC72"/>
    <mergeCell ref="Z96:AC98"/>
    <mergeCell ref="Z118:AC119"/>
    <mergeCell ref="AE255:AG256"/>
    <mergeCell ref="AE299:AH300"/>
    <mergeCell ref="D332:G332"/>
    <mergeCell ref="H332:K332"/>
    <mergeCell ref="L332:O332"/>
    <mergeCell ref="P332:S332"/>
    <mergeCell ref="T332:W332"/>
    <mergeCell ref="I312:J314"/>
    <mergeCell ref="K312:P314"/>
    <mergeCell ref="Q312:R314"/>
    <mergeCell ref="S312:X314"/>
    <mergeCell ref="T330:W330"/>
    <mergeCell ref="T326:W326"/>
    <mergeCell ref="D327:G327"/>
    <mergeCell ref="H327:K327"/>
    <mergeCell ref="L327:O327"/>
    <mergeCell ref="P327:S327"/>
    <mergeCell ref="T327:W327"/>
    <mergeCell ref="L328:O329"/>
    <mergeCell ref="H328:K329"/>
    <mergeCell ref="D331:G331"/>
    <mergeCell ref="H331:K331"/>
    <mergeCell ref="L331:O331"/>
    <mergeCell ref="P331:S331"/>
    <mergeCell ref="T331:W331"/>
    <mergeCell ref="B330:C332"/>
    <mergeCell ref="D330:G330"/>
    <mergeCell ref="H330:K330"/>
    <mergeCell ref="L330:O330"/>
    <mergeCell ref="P330:S330"/>
    <mergeCell ref="P328:S329"/>
    <mergeCell ref="T328:W329"/>
    <mergeCell ref="Z328:AC328"/>
    <mergeCell ref="Z327:AC327"/>
    <mergeCell ref="A2:Q3"/>
    <mergeCell ref="R2:T2"/>
    <mergeCell ref="U2:X2"/>
    <mergeCell ref="B322:W322"/>
    <mergeCell ref="Z322:AC322"/>
    <mergeCell ref="Z323:AC323"/>
    <mergeCell ref="Z324:AC324"/>
    <mergeCell ref="Z325:AC325"/>
    <mergeCell ref="Z326:AC326"/>
    <mergeCell ref="Z61:AF63"/>
    <mergeCell ref="AE301:AG302"/>
    <mergeCell ref="B325:C329"/>
    <mergeCell ref="D325:G325"/>
    <mergeCell ref="H325:K325"/>
    <mergeCell ref="L325:O325"/>
    <mergeCell ref="P325:S325"/>
    <mergeCell ref="T325:W325"/>
    <mergeCell ref="D326:G326"/>
    <mergeCell ref="H326:K326"/>
    <mergeCell ref="L326:O326"/>
    <mergeCell ref="P326:S326"/>
    <mergeCell ref="D328:G329"/>
  </mergeCells>
  <phoneticPr fontId="54" type="noConversion"/>
  <dataValidations count="1">
    <dataValidation type="list" allowBlank="1" showInputMessage="1" showErrorMessage="1" sqref="V7:X16">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AF231"/>
  <sheetViews>
    <sheetView showGridLines="0" view="pageBreakPreview" zoomScale="115" zoomScaleNormal="100" zoomScaleSheetLayoutView="115" workbookViewId="0">
      <selection activeCell="AB16" sqref="AB16"/>
    </sheetView>
  </sheetViews>
  <sheetFormatPr defaultColWidth="9" defaultRowHeight="15"/>
  <cols>
    <col min="1" max="26" width="3.25" style="1" customWidth="1"/>
    <col min="27" max="16384" width="9" style="1"/>
  </cols>
  <sheetData>
    <row r="2" spans="1:24" ht="24.75" customHeight="1">
      <c r="A2" s="924" t="s">
        <v>824</v>
      </c>
      <c r="B2" s="924"/>
      <c r="C2" s="924"/>
      <c r="D2" s="924"/>
      <c r="E2" s="924"/>
      <c r="F2" s="924"/>
      <c r="G2" s="924"/>
      <c r="H2" s="924"/>
      <c r="I2" s="924"/>
      <c r="J2" s="924"/>
      <c r="K2" s="924"/>
      <c r="L2" s="924"/>
      <c r="M2" s="924"/>
      <c r="N2" s="924"/>
      <c r="O2" s="924"/>
      <c r="P2" s="924"/>
      <c r="Q2" s="924"/>
      <c r="R2" s="1106" t="s">
        <v>480</v>
      </c>
      <c r="S2" s="1107"/>
      <c r="T2" s="1108"/>
      <c r="U2" s="1109"/>
      <c r="V2" s="1110"/>
      <c r="W2" s="1110"/>
      <c r="X2" s="1111"/>
    </row>
    <row r="3" spans="1:24" ht="24.95" customHeight="1">
      <c r="A3" s="925"/>
      <c r="B3" s="925"/>
      <c r="C3" s="925"/>
      <c r="D3" s="925"/>
      <c r="E3" s="925"/>
      <c r="F3" s="925"/>
      <c r="G3" s="925"/>
      <c r="H3" s="925"/>
      <c r="I3" s="925"/>
      <c r="J3" s="925"/>
      <c r="K3" s="925"/>
      <c r="L3" s="925"/>
      <c r="M3" s="925"/>
      <c r="N3" s="925"/>
      <c r="O3" s="925"/>
      <c r="P3" s="925"/>
      <c r="Q3" s="925"/>
      <c r="R3" s="1106" t="s">
        <v>1837</v>
      </c>
      <c r="S3" s="1107"/>
      <c r="T3" s="1108"/>
      <c r="U3" s="657"/>
      <c r="V3" s="1120"/>
      <c r="W3" s="1120"/>
      <c r="X3" s="658"/>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18" customHeight="1">
      <c r="A7" s="481" t="s">
        <v>481</v>
      </c>
      <c r="B7" s="483"/>
      <c r="C7" s="448" t="s">
        <v>73</v>
      </c>
      <c r="D7" s="449"/>
      <c r="E7" s="449"/>
      <c r="F7" s="449"/>
      <c r="G7" s="449"/>
      <c r="H7" s="449"/>
      <c r="I7" s="449"/>
      <c r="J7" s="449"/>
      <c r="K7" s="449"/>
      <c r="L7" s="449"/>
      <c r="M7" s="449"/>
      <c r="N7" s="449"/>
      <c r="O7" s="449"/>
      <c r="P7" s="449"/>
      <c r="Q7" s="449"/>
      <c r="R7" s="449"/>
      <c r="S7" s="449"/>
      <c r="T7" s="449"/>
      <c r="U7" s="450"/>
      <c r="V7" s="1121" t="s">
        <v>375</v>
      </c>
      <c r="W7" s="537"/>
      <c r="X7" s="878"/>
    </row>
    <row r="8" spans="1:24" ht="18" customHeight="1">
      <c r="A8" s="1080"/>
      <c r="B8" s="1081"/>
      <c r="C8" s="451" t="s">
        <v>1069</v>
      </c>
      <c r="D8" s="452"/>
      <c r="E8" s="452"/>
      <c r="F8" s="452"/>
      <c r="G8" s="452"/>
      <c r="H8" s="452"/>
      <c r="I8" s="452"/>
      <c r="J8" s="452"/>
      <c r="K8" s="452"/>
      <c r="L8" s="452"/>
      <c r="M8" s="452"/>
      <c r="N8" s="452"/>
      <c r="O8" s="452"/>
      <c r="P8" s="452"/>
      <c r="Q8" s="452"/>
      <c r="R8" s="452"/>
      <c r="S8" s="452"/>
      <c r="T8" s="452"/>
      <c r="U8" s="453"/>
      <c r="V8" s="1077" t="s">
        <v>375</v>
      </c>
      <c r="W8" s="511"/>
      <c r="X8" s="1078"/>
    </row>
    <row r="9" spans="1:24" ht="18" customHeight="1">
      <c r="A9" s="1080"/>
      <c r="B9" s="1081"/>
      <c r="C9" s="451" t="s">
        <v>1593</v>
      </c>
      <c r="D9" s="452"/>
      <c r="E9" s="452"/>
      <c r="F9" s="452"/>
      <c r="G9" s="452"/>
      <c r="H9" s="452"/>
      <c r="I9" s="452"/>
      <c r="J9" s="452"/>
      <c r="K9" s="452"/>
      <c r="L9" s="452"/>
      <c r="M9" s="452"/>
      <c r="N9" s="452"/>
      <c r="O9" s="452"/>
      <c r="P9" s="452"/>
      <c r="Q9" s="452"/>
      <c r="R9" s="452"/>
      <c r="S9" s="452"/>
      <c r="T9" s="452"/>
      <c r="U9" s="453"/>
      <c r="V9" s="1077" t="s">
        <v>375</v>
      </c>
      <c r="W9" s="511"/>
      <c r="X9" s="1078"/>
    </row>
    <row r="10" spans="1:24" ht="18" customHeight="1">
      <c r="A10" s="1080"/>
      <c r="B10" s="1081"/>
      <c r="C10" s="451" t="s">
        <v>1068</v>
      </c>
      <c r="D10" s="452"/>
      <c r="E10" s="452"/>
      <c r="F10" s="452"/>
      <c r="G10" s="452"/>
      <c r="H10" s="452"/>
      <c r="I10" s="452"/>
      <c r="J10" s="452"/>
      <c r="K10" s="452"/>
      <c r="L10" s="452"/>
      <c r="M10" s="452"/>
      <c r="N10" s="452"/>
      <c r="O10" s="452"/>
      <c r="P10" s="452"/>
      <c r="Q10" s="452"/>
      <c r="R10" s="452"/>
      <c r="S10" s="452"/>
      <c r="T10" s="452"/>
      <c r="U10" s="453"/>
      <c r="V10" s="1077" t="s">
        <v>375</v>
      </c>
      <c r="W10" s="511"/>
      <c r="X10" s="1078"/>
    </row>
    <row r="11" spans="1:24" ht="18" customHeight="1">
      <c r="A11" s="1080"/>
      <c r="B11" s="1081"/>
      <c r="C11" s="451" t="s">
        <v>827</v>
      </c>
      <c r="D11" s="452"/>
      <c r="E11" s="452"/>
      <c r="F11" s="452"/>
      <c r="G11" s="452"/>
      <c r="H11" s="452"/>
      <c r="I11" s="452"/>
      <c r="J11" s="452"/>
      <c r="K11" s="452"/>
      <c r="L11" s="452"/>
      <c r="M11" s="452"/>
      <c r="N11" s="452"/>
      <c r="O11" s="452"/>
      <c r="P11" s="452"/>
      <c r="Q11" s="452"/>
      <c r="R11" s="452"/>
      <c r="S11" s="452"/>
      <c r="T11" s="452"/>
      <c r="U11" s="453"/>
      <c r="V11" s="1077" t="s">
        <v>375</v>
      </c>
      <c r="W11" s="511"/>
      <c r="X11" s="1078"/>
    </row>
    <row r="12" spans="1:24" ht="18" customHeight="1">
      <c r="A12" s="1080"/>
      <c r="B12" s="1081"/>
      <c r="C12" s="451" t="s">
        <v>825</v>
      </c>
      <c r="D12" s="452"/>
      <c r="E12" s="452"/>
      <c r="F12" s="452"/>
      <c r="G12" s="452"/>
      <c r="H12" s="452"/>
      <c r="I12" s="452"/>
      <c r="J12" s="452"/>
      <c r="K12" s="452"/>
      <c r="L12" s="452"/>
      <c r="M12" s="452"/>
      <c r="N12" s="452"/>
      <c r="O12" s="452"/>
      <c r="P12" s="452"/>
      <c r="Q12" s="452"/>
      <c r="R12" s="452"/>
      <c r="S12" s="452"/>
      <c r="T12" s="452"/>
      <c r="U12" s="453"/>
      <c r="V12" s="1077" t="s">
        <v>375</v>
      </c>
      <c r="W12" s="511"/>
      <c r="X12" s="1078"/>
    </row>
    <row r="13" spans="1:24" ht="18" customHeight="1">
      <c r="A13" s="484"/>
      <c r="B13" s="486"/>
      <c r="C13" s="487" t="s">
        <v>829</v>
      </c>
      <c r="D13" s="488"/>
      <c r="E13" s="488"/>
      <c r="F13" s="488"/>
      <c r="G13" s="488"/>
      <c r="H13" s="488"/>
      <c r="I13" s="488"/>
      <c r="J13" s="488"/>
      <c r="K13" s="488"/>
      <c r="L13" s="488"/>
      <c r="M13" s="488"/>
      <c r="N13" s="488"/>
      <c r="O13" s="488"/>
      <c r="P13" s="488"/>
      <c r="Q13" s="488"/>
      <c r="R13" s="488"/>
      <c r="S13" s="488"/>
      <c r="T13" s="488"/>
      <c r="U13" s="489"/>
      <c r="V13" s="1079" t="s">
        <v>375</v>
      </c>
      <c r="W13" s="555"/>
      <c r="X13" s="880"/>
    </row>
    <row r="14" spans="1:24" ht="18" customHeight="1">
      <c r="A14" s="481" t="s">
        <v>1647</v>
      </c>
      <c r="B14" s="483"/>
      <c r="C14" s="1082" t="s">
        <v>1648</v>
      </c>
      <c r="D14" s="1083"/>
      <c r="E14" s="1083"/>
      <c r="F14" s="1083"/>
      <c r="G14" s="1083"/>
      <c r="H14" s="1083"/>
      <c r="I14" s="1083"/>
      <c r="J14" s="1083"/>
      <c r="K14" s="1083"/>
      <c r="L14" s="1083"/>
      <c r="M14" s="1083"/>
      <c r="N14" s="1083"/>
      <c r="O14" s="1083"/>
      <c r="P14" s="1083"/>
      <c r="Q14" s="1083"/>
      <c r="R14" s="1083"/>
      <c r="S14" s="1083"/>
      <c r="T14" s="1083"/>
      <c r="U14" s="1083"/>
      <c r="V14" s="1083"/>
      <c r="W14" s="1083"/>
      <c r="X14" s="1084"/>
    </row>
    <row r="15" spans="1:24" ht="18" customHeight="1">
      <c r="A15" s="1080"/>
      <c r="B15" s="1081"/>
      <c r="C15" s="1085"/>
      <c r="D15" s="1086"/>
      <c r="E15" s="1086"/>
      <c r="F15" s="1086"/>
      <c r="G15" s="1086"/>
      <c r="H15" s="1086"/>
      <c r="I15" s="1086"/>
      <c r="J15" s="1086"/>
      <c r="K15" s="1086"/>
      <c r="L15" s="1086"/>
      <c r="M15" s="1086"/>
      <c r="N15" s="1086"/>
      <c r="O15" s="1086"/>
      <c r="P15" s="1086"/>
      <c r="Q15" s="1086"/>
      <c r="R15" s="1086"/>
      <c r="S15" s="1086"/>
      <c r="T15" s="1086"/>
      <c r="U15" s="1086"/>
      <c r="V15" s="1086"/>
      <c r="W15" s="1086"/>
      <c r="X15" s="1087"/>
    </row>
    <row r="16" spans="1:24" ht="18" customHeight="1">
      <c r="A16" s="1080"/>
      <c r="B16" s="1081"/>
      <c r="C16" s="1085"/>
      <c r="D16" s="1086"/>
      <c r="E16" s="1086"/>
      <c r="F16" s="1086"/>
      <c r="G16" s="1086"/>
      <c r="H16" s="1086"/>
      <c r="I16" s="1086"/>
      <c r="J16" s="1086"/>
      <c r="K16" s="1086"/>
      <c r="L16" s="1086"/>
      <c r="M16" s="1086"/>
      <c r="N16" s="1086"/>
      <c r="O16" s="1086"/>
      <c r="P16" s="1086"/>
      <c r="Q16" s="1086"/>
      <c r="R16" s="1086"/>
      <c r="S16" s="1086"/>
      <c r="T16" s="1086"/>
      <c r="U16" s="1086"/>
      <c r="V16" s="1086"/>
      <c r="W16" s="1086"/>
      <c r="X16" s="1087"/>
    </row>
    <row r="17" spans="1:24" ht="18" customHeight="1">
      <c r="A17" s="1080"/>
      <c r="B17" s="1081"/>
      <c r="C17" s="1088" t="s">
        <v>70</v>
      </c>
      <c r="D17" s="1089"/>
      <c r="E17" s="1089"/>
      <c r="F17" s="1089"/>
      <c r="G17" s="1089"/>
      <c r="H17" s="1089"/>
      <c r="I17" s="1089"/>
      <c r="J17" s="1089"/>
      <c r="K17" s="1089"/>
      <c r="L17" s="1089"/>
      <c r="M17" s="1089"/>
      <c r="N17" s="1089"/>
      <c r="O17" s="1089"/>
      <c r="P17" s="1089"/>
      <c r="Q17" s="1089"/>
      <c r="R17" s="1089"/>
      <c r="S17" s="1089"/>
      <c r="T17" s="1089"/>
      <c r="U17" s="1089"/>
      <c r="V17" s="1089"/>
      <c r="W17" s="1089"/>
      <c r="X17" s="1090"/>
    </row>
    <row r="18" spans="1:24" ht="18" customHeight="1">
      <c r="A18" s="1080"/>
      <c r="B18" s="1081"/>
      <c r="C18" s="1085"/>
      <c r="D18" s="1086"/>
      <c r="E18" s="1086"/>
      <c r="F18" s="1086"/>
      <c r="G18" s="1086"/>
      <c r="H18" s="1086"/>
      <c r="I18" s="1086"/>
      <c r="J18" s="1086"/>
      <c r="K18" s="1086"/>
      <c r="L18" s="1086"/>
      <c r="M18" s="1086"/>
      <c r="N18" s="1086"/>
      <c r="O18" s="1086"/>
      <c r="P18" s="1086"/>
      <c r="Q18" s="1086"/>
      <c r="R18" s="1086"/>
      <c r="S18" s="1086"/>
      <c r="T18" s="1086"/>
      <c r="U18" s="1086"/>
      <c r="V18" s="1086"/>
      <c r="W18" s="1086"/>
      <c r="X18" s="1087"/>
    </row>
    <row r="19" spans="1:24" ht="18" customHeight="1">
      <c r="A19" s="484"/>
      <c r="B19" s="486"/>
      <c r="C19" s="1085"/>
      <c r="D19" s="1086"/>
      <c r="E19" s="1086"/>
      <c r="F19" s="1086"/>
      <c r="G19" s="1086"/>
      <c r="H19" s="1086"/>
      <c r="I19" s="1086"/>
      <c r="J19" s="1086"/>
      <c r="K19" s="1086"/>
      <c r="L19" s="1086"/>
      <c r="M19" s="1086"/>
      <c r="N19" s="1086"/>
      <c r="O19" s="1086"/>
      <c r="P19" s="1086"/>
      <c r="Q19" s="1086"/>
      <c r="R19" s="1086"/>
      <c r="S19" s="1086"/>
      <c r="T19" s="1086"/>
      <c r="U19" s="1086"/>
      <c r="V19" s="1086"/>
      <c r="W19" s="1086"/>
      <c r="X19" s="1087"/>
    </row>
    <row r="20" spans="1:24" ht="18" customHeight="1">
      <c r="A20" s="481" t="s">
        <v>503</v>
      </c>
      <c r="B20" s="482"/>
      <c r="C20" s="558"/>
      <c r="D20" s="704"/>
      <c r="E20" s="704"/>
      <c r="F20" s="704"/>
      <c r="G20" s="704"/>
      <c r="H20" s="704"/>
      <c r="I20" s="704"/>
      <c r="J20" s="704"/>
      <c r="K20" s="704"/>
      <c r="L20" s="704"/>
      <c r="M20" s="704"/>
      <c r="N20" s="704"/>
      <c r="O20" s="704"/>
      <c r="P20" s="704"/>
      <c r="Q20" s="704"/>
      <c r="R20" s="704"/>
      <c r="S20" s="704"/>
      <c r="T20" s="704"/>
      <c r="U20" s="704"/>
      <c r="V20" s="704"/>
      <c r="W20" s="704"/>
      <c r="X20" s="559"/>
    </row>
    <row r="21" spans="1:24" ht="18" customHeight="1">
      <c r="A21" s="1080"/>
      <c r="B21" s="109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1080"/>
      <c r="B22" s="109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1080"/>
      <c r="B23" s="109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1080"/>
      <c r="B24" s="109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1080"/>
      <c r="B25" s="109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1080"/>
      <c r="B26" s="109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1080"/>
      <c r="B27" s="109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1080"/>
      <c r="B28" s="109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1080"/>
      <c r="B29" s="1091"/>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1080"/>
      <c r="B30" s="1091"/>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1080"/>
      <c r="B31" s="1091"/>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484"/>
      <c r="B32" s="485"/>
      <c r="C32" s="560"/>
      <c r="D32" s="577"/>
      <c r="E32" s="577"/>
      <c r="F32" s="577"/>
      <c r="G32" s="577"/>
      <c r="H32" s="577"/>
      <c r="I32" s="577"/>
      <c r="J32" s="577"/>
      <c r="K32" s="577"/>
      <c r="L32" s="577"/>
      <c r="M32" s="577"/>
      <c r="N32" s="577"/>
      <c r="O32" s="577"/>
      <c r="P32" s="577"/>
      <c r="Q32" s="577"/>
      <c r="R32" s="577"/>
      <c r="S32" s="577"/>
      <c r="T32" s="577"/>
      <c r="U32" s="577"/>
      <c r="V32" s="577"/>
      <c r="W32" s="577"/>
      <c r="X32" s="561"/>
    </row>
    <row r="33" spans="1:30" ht="18" customHeight="1">
      <c r="A33" s="481" t="s">
        <v>368</v>
      </c>
      <c r="B33" s="483"/>
      <c r="C33" s="785"/>
      <c r="D33" s="490"/>
      <c r="E33" s="490"/>
      <c r="F33" s="490"/>
      <c r="G33" s="490"/>
      <c r="H33" s="490"/>
      <c r="I33" s="490"/>
      <c r="J33" s="490"/>
      <c r="K33" s="490"/>
      <c r="L33" s="490"/>
      <c r="M33" s="490"/>
      <c r="N33" s="490"/>
      <c r="O33" s="490"/>
      <c r="P33" s="490"/>
      <c r="Q33" s="490"/>
      <c r="R33" s="490"/>
      <c r="S33" s="490"/>
      <c r="T33" s="490"/>
      <c r="U33" s="490"/>
      <c r="V33" s="490"/>
      <c r="W33" s="490"/>
      <c r="X33" s="701"/>
    </row>
    <row r="34" spans="1:30" ht="18" customHeight="1">
      <c r="A34" s="484"/>
      <c r="B34" s="486"/>
      <c r="C34" s="685"/>
      <c r="D34" s="686"/>
      <c r="E34" s="686"/>
      <c r="F34" s="686"/>
      <c r="G34" s="686"/>
      <c r="H34" s="686"/>
      <c r="I34" s="686"/>
      <c r="J34" s="686"/>
      <c r="K34" s="686"/>
      <c r="L34" s="686"/>
      <c r="M34" s="686"/>
      <c r="N34" s="686"/>
      <c r="O34" s="686"/>
      <c r="P34" s="686"/>
      <c r="Q34" s="686"/>
      <c r="R34" s="686"/>
      <c r="S34" s="686"/>
      <c r="T34" s="686"/>
      <c r="U34" s="686"/>
      <c r="V34" s="686"/>
      <c r="W34" s="686"/>
      <c r="X34" s="687"/>
    </row>
    <row r="35" spans="1:30" ht="3.75" customHeight="1">
      <c r="A35" s="4"/>
      <c r="B35" s="4"/>
      <c r="C35" s="5"/>
      <c r="D35" s="5"/>
      <c r="E35" s="5"/>
      <c r="F35" s="5"/>
      <c r="G35" s="5"/>
      <c r="H35" s="5"/>
      <c r="I35" s="5"/>
      <c r="J35" s="5"/>
      <c r="K35" s="5"/>
      <c r="L35" s="5"/>
      <c r="M35" s="5"/>
      <c r="N35" s="5"/>
      <c r="O35" s="5"/>
      <c r="P35" s="5"/>
      <c r="Q35" s="5"/>
      <c r="R35" s="5"/>
      <c r="S35" s="5"/>
      <c r="T35" s="5"/>
      <c r="U35" s="5"/>
      <c r="V35" s="5"/>
      <c r="W35" s="5"/>
      <c r="X35" s="5"/>
    </row>
    <row r="36" spans="1:30" ht="24" customHeight="1">
      <c r="A36" s="473" t="s">
        <v>473</v>
      </c>
      <c r="B36" s="474"/>
      <c r="C36" s="474"/>
      <c r="D36" s="474"/>
      <c r="E36" s="474"/>
      <c r="F36" s="474"/>
      <c r="G36" s="474"/>
      <c r="H36" s="474"/>
      <c r="I36" s="474"/>
      <c r="J36" s="474"/>
      <c r="K36" s="474"/>
      <c r="L36" s="474"/>
      <c r="M36" s="474"/>
      <c r="N36" s="474"/>
      <c r="O36" s="474"/>
      <c r="P36" s="474"/>
      <c r="Q36" s="474"/>
      <c r="R36" s="474"/>
      <c r="S36" s="474"/>
      <c r="T36" s="474"/>
      <c r="U36" s="474"/>
      <c r="V36" s="474"/>
      <c r="W36" s="474"/>
      <c r="X36" s="475"/>
    </row>
    <row r="37" spans="1:30" s="147" customFormat="1" ht="13.5" customHeight="1">
      <c r="A37" s="883" t="s">
        <v>93</v>
      </c>
      <c r="B37" s="884"/>
      <c r="C37" s="884"/>
      <c r="D37" s="884"/>
      <c r="E37" s="884"/>
      <c r="F37" s="884"/>
      <c r="G37" s="884"/>
      <c r="H37" s="884"/>
      <c r="I37" s="884"/>
      <c r="J37" s="884"/>
      <c r="K37" s="884"/>
      <c r="L37" s="884"/>
      <c r="M37" s="884"/>
      <c r="N37" s="884"/>
      <c r="O37" s="884"/>
      <c r="P37" s="884"/>
      <c r="Q37" s="884"/>
      <c r="R37" s="884"/>
      <c r="S37" s="884"/>
      <c r="T37" s="884"/>
      <c r="U37" s="884"/>
      <c r="V37" s="884"/>
      <c r="W37" s="884"/>
      <c r="X37" s="885"/>
    </row>
    <row r="38" spans="1:30" s="147" customFormat="1" ht="13.5" customHeight="1">
      <c r="A38" s="886" t="s">
        <v>1649</v>
      </c>
      <c r="B38" s="887"/>
      <c r="C38" s="887"/>
      <c r="D38" s="887"/>
      <c r="E38" s="887"/>
      <c r="F38" s="887"/>
      <c r="G38" s="887"/>
      <c r="H38" s="887"/>
      <c r="I38" s="887"/>
      <c r="J38" s="887"/>
      <c r="K38" s="887"/>
      <c r="L38" s="887"/>
      <c r="M38" s="887"/>
      <c r="N38" s="887"/>
      <c r="O38" s="887"/>
      <c r="P38" s="887"/>
      <c r="Q38" s="887"/>
      <c r="R38" s="887"/>
      <c r="S38" s="887"/>
      <c r="T38" s="887"/>
      <c r="U38" s="887"/>
      <c r="V38" s="887"/>
      <c r="W38" s="887"/>
      <c r="X38" s="888"/>
    </row>
    <row r="39" spans="1:30" s="147" customFormat="1" ht="13.5" customHeight="1">
      <c r="A39" s="886" t="s">
        <v>1650</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0" s="147" customFormat="1" ht="13.5" customHeight="1">
      <c r="A40" s="295" t="s">
        <v>1657</v>
      </c>
      <c r="B40" s="296"/>
      <c r="C40" s="296"/>
      <c r="D40" s="296"/>
      <c r="E40" s="296"/>
      <c r="F40" s="296"/>
      <c r="G40" s="296"/>
      <c r="H40" s="296"/>
      <c r="I40" s="296"/>
      <c r="J40" s="296"/>
      <c r="K40" s="296"/>
      <c r="L40" s="296"/>
      <c r="M40" s="296"/>
      <c r="N40" s="296"/>
      <c r="O40" s="296"/>
      <c r="P40" s="296"/>
      <c r="Q40" s="296"/>
      <c r="R40" s="296"/>
      <c r="S40" s="296"/>
      <c r="T40" s="296"/>
      <c r="U40" s="296"/>
      <c r="V40" s="296"/>
      <c r="W40" s="296"/>
      <c r="X40" s="297"/>
    </row>
    <row r="41" spans="1:30" ht="18.75" customHeight="1">
      <c r="A41" s="81"/>
      <c r="B41" s="81"/>
      <c r="C41" s="81"/>
      <c r="D41" s="81"/>
      <c r="E41" s="81"/>
      <c r="F41" s="81"/>
      <c r="G41" s="81"/>
      <c r="H41" s="81"/>
      <c r="I41" s="81"/>
      <c r="J41" s="81"/>
      <c r="K41" s="81"/>
      <c r="L41" s="81"/>
      <c r="M41" s="81"/>
      <c r="N41" s="81"/>
      <c r="O41" s="81"/>
      <c r="P41" s="81"/>
      <c r="Q41" s="81"/>
      <c r="R41" s="81"/>
      <c r="S41" s="81"/>
      <c r="T41" s="81"/>
      <c r="U41" s="81"/>
      <c r="V41" s="81"/>
      <c r="W41" s="81"/>
      <c r="X41" s="81"/>
    </row>
    <row r="42" spans="1:30" ht="18.75" customHeight="1">
      <c r="A42" s="81"/>
      <c r="B42" s="81"/>
      <c r="C42" s="81"/>
      <c r="D42" s="81"/>
      <c r="E42" s="81"/>
      <c r="F42" s="81"/>
      <c r="G42" s="81"/>
      <c r="H42" s="81"/>
      <c r="I42" s="81"/>
      <c r="J42" s="81"/>
      <c r="K42" s="81"/>
      <c r="L42" s="81"/>
      <c r="M42" s="81"/>
      <c r="N42" s="81"/>
      <c r="O42" s="81"/>
      <c r="P42" s="81"/>
      <c r="Q42" s="81"/>
      <c r="R42" s="81"/>
      <c r="S42" s="81"/>
      <c r="T42" s="81"/>
      <c r="U42" s="81"/>
      <c r="V42" s="81"/>
      <c r="W42" s="81"/>
      <c r="X42" s="81"/>
    </row>
    <row r="43" spans="1:30" ht="16.5">
      <c r="A43" s="652" t="s">
        <v>73</v>
      </c>
      <c r="B43" s="652"/>
      <c r="C43" s="652"/>
      <c r="D43" s="652"/>
      <c r="E43" s="652"/>
      <c r="F43" s="652"/>
      <c r="G43" s="652"/>
      <c r="H43" s="652"/>
      <c r="I43" s="652"/>
      <c r="J43" s="652"/>
      <c r="K43" s="652"/>
      <c r="L43" s="652"/>
      <c r="M43" s="652"/>
      <c r="N43" s="652"/>
      <c r="O43" s="652"/>
      <c r="P43" s="652"/>
      <c r="Q43" s="652"/>
      <c r="R43" s="652"/>
      <c r="S43" s="652"/>
      <c r="T43" s="652"/>
      <c r="U43" s="652"/>
      <c r="V43" s="652"/>
      <c r="W43" s="652"/>
      <c r="X43" s="652"/>
    </row>
    <row r="45" spans="1:30">
      <c r="A45" s="1006" t="s">
        <v>350</v>
      </c>
      <c r="B45" s="1008"/>
      <c r="C45" s="1006" t="s">
        <v>465</v>
      </c>
      <c r="D45" s="1007"/>
      <c r="E45" s="1007"/>
      <c r="F45" s="1007"/>
      <c r="G45" s="1007"/>
      <c r="H45" s="1007"/>
      <c r="I45" s="1007"/>
      <c r="J45" s="1007"/>
      <c r="K45" s="1007"/>
      <c r="L45" s="1007"/>
      <c r="M45" s="1007"/>
      <c r="N45" s="1007"/>
      <c r="O45" s="1007"/>
      <c r="P45" s="1007"/>
      <c r="Q45" s="1007"/>
      <c r="R45" s="1007"/>
      <c r="S45" s="1007"/>
      <c r="T45" s="1007"/>
      <c r="U45" s="1007"/>
      <c r="V45" s="1007"/>
      <c r="W45" s="1007"/>
      <c r="X45" s="1008"/>
    </row>
    <row r="46" spans="1:30">
      <c r="A46" s="558" t="s">
        <v>491</v>
      </c>
      <c r="B46" s="559"/>
      <c r="C46" s="831" t="s">
        <v>581</v>
      </c>
      <c r="D46" s="832"/>
      <c r="E46" s="832"/>
      <c r="F46" s="832"/>
      <c r="G46" s="832"/>
      <c r="H46" s="832"/>
      <c r="I46" s="832"/>
      <c r="J46" s="832"/>
      <c r="K46" s="832"/>
      <c r="L46" s="832"/>
      <c r="M46" s="832"/>
      <c r="N46" s="832"/>
      <c r="O46" s="832"/>
      <c r="P46" s="832"/>
      <c r="Q46" s="832"/>
      <c r="R46" s="832"/>
      <c r="S46" s="832"/>
      <c r="T46" s="832"/>
      <c r="U46" s="832"/>
      <c r="V46" s="832"/>
      <c r="W46" s="832"/>
      <c r="X46" s="1032"/>
      <c r="Z46" s="490" t="s">
        <v>428</v>
      </c>
      <c r="AA46" s="651"/>
      <c r="AB46" s="651"/>
      <c r="AD46" s="1" t="s">
        <v>305</v>
      </c>
    </row>
    <row r="47" spans="1:30">
      <c r="A47" s="550"/>
      <c r="B47" s="551"/>
      <c r="C47" s="897" t="s">
        <v>173</v>
      </c>
      <c r="D47" s="898"/>
      <c r="E47" s="898"/>
      <c r="F47" s="898"/>
      <c r="G47" s="898"/>
      <c r="H47" s="898"/>
      <c r="I47" s="898"/>
      <c r="J47" s="898"/>
      <c r="K47" s="898"/>
      <c r="L47" s="898"/>
      <c r="M47" s="898"/>
      <c r="N47" s="898"/>
      <c r="O47" s="898"/>
      <c r="P47" s="898"/>
      <c r="Q47" s="898"/>
      <c r="R47" s="898"/>
      <c r="S47" s="898"/>
      <c r="T47" s="898"/>
      <c r="U47" s="898"/>
      <c r="V47" s="898"/>
      <c r="W47" s="898"/>
      <c r="X47" s="1033"/>
      <c r="Z47" s="651"/>
      <c r="AA47" s="651"/>
      <c r="AB47" s="651"/>
    </row>
    <row r="48" spans="1:30">
      <c r="A48" s="560"/>
      <c r="B48" s="561"/>
      <c r="C48" s="1034" t="s">
        <v>270</v>
      </c>
      <c r="D48" s="1035"/>
      <c r="E48" s="1035"/>
      <c r="F48" s="1035"/>
      <c r="G48" s="1035"/>
      <c r="H48" s="1035"/>
      <c r="I48" s="1035"/>
      <c r="J48" s="1035"/>
      <c r="K48" s="1035"/>
      <c r="L48" s="1035"/>
      <c r="M48" s="1035"/>
      <c r="N48" s="1035"/>
      <c r="O48" s="1035"/>
      <c r="P48" s="1035"/>
      <c r="Q48" s="1035"/>
      <c r="R48" s="1035"/>
      <c r="S48" s="1035"/>
      <c r="T48" s="1035"/>
      <c r="U48" s="1035"/>
      <c r="V48" s="1035"/>
      <c r="W48" s="1035"/>
      <c r="X48" s="1036"/>
    </row>
    <row r="49" spans="1:32">
      <c r="A49" s="4"/>
      <c r="B49" s="4"/>
      <c r="C49" s="5"/>
      <c r="D49" s="5"/>
      <c r="E49" s="5"/>
      <c r="F49" s="5"/>
      <c r="G49" s="5"/>
      <c r="H49" s="5"/>
      <c r="I49" s="5"/>
      <c r="J49" s="5"/>
      <c r="K49" s="5"/>
      <c r="L49" s="5"/>
      <c r="M49" s="5"/>
      <c r="N49" s="5"/>
      <c r="O49" s="5"/>
      <c r="P49" s="5"/>
      <c r="Q49" s="5"/>
      <c r="R49" s="5"/>
      <c r="S49" s="5"/>
      <c r="T49" s="5"/>
      <c r="U49" s="5"/>
      <c r="V49" s="5"/>
      <c r="W49" s="5"/>
      <c r="X49" s="5"/>
    </row>
    <row r="50" spans="1:32">
      <c r="A50" s="1006" t="s">
        <v>490</v>
      </c>
      <c r="B50" s="1007"/>
      <c r="C50" s="1007"/>
      <c r="D50" s="1007"/>
      <c r="E50" s="1007"/>
      <c r="F50" s="1007"/>
      <c r="G50" s="1007"/>
      <c r="H50" s="1008"/>
      <c r="I50" s="1006" t="s">
        <v>390</v>
      </c>
      <c r="J50" s="1007"/>
      <c r="K50" s="1007"/>
      <c r="L50" s="1007"/>
      <c r="M50" s="1007"/>
      <c r="N50" s="1007"/>
      <c r="O50" s="1007"/>
      <c r="P50" s="1008"/>
      <c r="Q50" s="1006" t="s">
        <v>1653</v>
      </c>
      <c r="R50" s="1007"/>
      <c r="S50" s="1007"/>
      <c r="T50" s="1007"/>
      <c r="U50" s="1007"/>
      <c r="V50" s="1007"/>
      <c r="W50" s="1007"/>
      <c r="X50" s="1008"/>
    </row>
    <row r="51" spans="1:32">
      <c r="A51" s="1009" t="s">
        <v>49</v>
      </c>
      <c r="B51" s="1010"/>
      <c r="C51" s="1010"/>
      <c r="D51" s="1010"/>
      <c r="E51" s="1010"/>
      <c r="F51" s="1010"/>
      <c r="G51" s="1010"/>
      <c r="H51" s="1011"/>
      <c r="I51" s="1018" t="s">
        <v>394</v>
      </c>
      <c r="J51" s="1019"/>
      <c r="K51" s="1019"/>
      <c r="L51" s="1019"/>
      <c r="M51" s="1019"/>
      <c r="N51" s="1019"/>
      <c r="O51" s="1019"/>
      <c r="P51" s="1020"/>
      <c r="Q51" s="1018" t="s">
        <v>394</v>
      </c>
      <c r="R51" s="1019"/>
      <c r="S51" s="1019"/>
      <c r="T51" s="1019"/>
      <c r="U51" s="1019"/>
      <c r="V51" s="1019"/>
      <c r="W51" s="1019"/>
      <c r="X51" s="1020"/>
    </row>
    <row r="52" spans="1:32">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c r="Z57" s="490" t="s">
        <v>1255</v>
      </c>
      <c r="AA57" s="490"/>
      <c r="AB57" s="490"/>
      <c r="AC57" s="490"/>
      <c r="AD57" s="490"/>
      <c r="AE57" s="490"/>
      <c r="AF57" s="490"/>
    </row>
    <row r="58" spans="1:32">
      <c r="A58" s="1012"/>
      <c r="B58" s="1013"/>
      <c r="C58" s="1013"/>
      <c r="D58" s="1013"/>
      <c r="E58" s="1013"/>
      <c r="F58" s="1013"/>
      <c r="G58" s="1013"/>
      <c r="H58" s="1014"/>
      <c r="I58" s="1024"/>
      <c r="J58" s="1025"/>
      <c r="K58" s="1025"/>
      <c r="L58" s="1025"/>
      <c r="M58" s="1025"/>
      <c r="N58" s="1025"/>
      <c r="O58" s="1025"/>
      <c r="P58" s="1026"/>
      <c r="Q58" s="1024"/>
      <c r="R58" s="1025"/>
      <c r="S58" s="1025"/>
      <c r="T58" s="1025"/>
      <c r="U58" s="1025"/>
      <c r="V58" s="1025"/>
      <c r="W58" s="1025"/>
      <c r="X58" s="1026"/>
      <c r="Z58" s="490"/>
      <c r="AA58" s="490"/>
      <c r="AB58" s="490"/>
      <c r="AC58" s="490"/>
      <c r="AD58" s="490"/>
      <c r="AE58" s="490"/>
      <c r="AF58" s="490"/>
    </row>
    <row r="59" spans="1:32">
      <c r="A59" s="1012"/>
      <c r="B59" s="1013"/>
      <c r="C59" s="1013"/>
      <c r="D59" s="1013"/>
      <c r="E59" s="1013"/>
      <c r="F59" s="1013"/>
      <c r="G59" s="1013"/>
      <c r="H59" s="1014"/>
      <c r="I59" s="558" t="s">
        <v>487</v>
      </c>
      <c r="J59" s="704"/>
      <c r="K59" s="699" t="s">
        <v>1467</v>
      </c>
      <c r="L59" s="699"/>
      <c r="M59" s="699"/>
      <c r="N59" s="699"/>
      <c r="O59" s="699"/>
      <c r="P59" s="700"/>
      <c r="Q59" s="558" t="s">
        <v>487</v>
      </c>
      <c r="R59" s="704"/>
      <c r="S59" s="699"/>
      <c r="T59" s="699"/>
      <c r="U59" s="699"/>
      <c r="V59" s="699"/>
      <c r="W59" s="699"/>
      <c r="X59" s="700"/>
      <c r="Z59" s="490"/>
      <c r="AA59" s="490"/>
      <c r="AB59" s="490"/>
      <c r="AC59" s="490"/>
      <c r="AD59" s="490"/>
      <c r="AE59" s="490"/>
      <c r="AF59" s="490"/>
    </row>
    <row r="60" spans="1:32">
      <c r="A60" s="1012"/>
      <c r="B60" s="1013"/>
      <c r="C60" s="1013"/>
      <c r="D60" s="1013"/>
      <c r="E60" s="1013"/>
      <c r="F60" s="1013"/>
      <c r="G60" s="1013"/>
      <c r="H60" s="1014"/>
      <c r="I60" s="550"/>
      <c r="J60" s="541"/>
      <c r="K60" s="490"/>
      <c r="L60" s="490"/>
      <c r="M60" s="490"/>
      <c r="N60" s="490"/>
      <c r="O60" s="490"/>
      <c r="P60" s="701"/>
      <c r="Q60" s="550"/>
      <c r="R60" s="541"/>
      <c r="S60" s="490"/>
      <c r="T60" s="490"/>
      <c r="U60" s="490"/>
      <c r="V60" s="490"/>
      <c r="W60" s="490"/>
      <c r="X60" s="701"/>
    </row>
    <row r="61" spans="1:32">
      <c r="A61" s="1015"/>
      <c r="B61" s="1016"/>
      <c r="C61" s="1016"/>
      <c r="D61" s="1016"/>
      <c r="E61" s="1016"/>
      <c r="F61" s="1016"/>
      <c r="G61" s="1016"/>
      <c r="H61" s="1017"/>
      <c r="I61" s="560"/>
      <c r="J61" s="577"/>
      <c r="K61" s="686"/>
      <c r="L61" s="686"/>
      <c r="M61" s="686"/>
      <c r="N61" s="686"/>
      <c r="O61" s="686"/>
      <c r="P61" s="687"/>
      <c r="Q61" s="560"/>
      <c r="R61" s="577"/>
      <c r="S61" s="686"/>
      <c r="T61" s="686"/>
      <c r="U61" s="686"/>
      <c r="V61" s="686"/>
      <c r="W61" s="686"/>
      <c r="X61" s="687"/>
    </row>
    <row r="62" spans="1:32">
      <c r="X62" s="17"/>
    </row>
    <row r="63" spans="1:32" ht="16.5">
      <c r="A63" s="652" t="s">
        <v>1069</v>
      </c>
      <c r="B63" s="652"/>
      <c r="C63" s="652"/>
      <c r="D63" s="652"/>
      <c r="E63" s="652"/>
      <c r="F63" s="652"/>
      <c r="G63" s="652"/>
      <c r="H63" s="652"/>
      <c r="I63" s="652"/>
      <c r="J63" s="652"/>
      <c r="K63" s="652"/>
      <c r="L63" s="652"/>
      <c r="M63" s="652"/>
      <c r="N63" s="652"/>
      <c r="O63" s="652"/>
      <c r="P63" s="652"/>
      <c r="Q63" s="652"/>
      <c r="R63" s="652"/>
      <c r="S63" s="652"/>
      <c r="T63" s="652"/>
      <c r="U63" s="652"/>
      <c r="V63" s="652"/>
      <c r="W63" s="652"/>
      <c r="X63" s="652"/>
    </row>
    <row r="65" spans="1:30">
      <c r="A65" s="1006" t="s">
        <v>350</v>
      </c>
      <c r="B65" s="1008"/>
      <c r="C65" s="1006" t="s">
        <v>465</v>
      </c>
      <c r="D65" s="1007"/>
      <c r="E65" s="1007"/>
      <c r="F65" s="1007"/>
      <c r="G65" s="1007"/>
      <c r="H65" s="1007"/>
      <c r="I65" s="1007"/>
      <c r="J65" s="1007"/>
      <c r="K65" s="1007"/>
      <c r="L65" s="1007"/>
      <c r="M65" s="1007"/>
      <c r="N65" s="1007"/>
      <c r="O65" s="1007"/>
      <c r="P65" s="1007"/>
      <c r="Q65" s="1007"/>
      <c r="R65" s="1007"/>
      <c r="S65" s="1007"/>
      <c r="T65" s="1007"/>
      <c r="U65" s="1007"/>
      <c r="V65" s="1007"/>
      <c r="W65" s="1007"/>
      <c r="X65" s="1008"/>
    </row>
    <row r="66" spans="1:30" ht="35.1" customHeight="1">
      <c r="A66" s="476" t="s">
        <v>497</v>
      </c>
      <c r="B66" s="478"/>
      <c r="C66" s="1027" t="s">
        <v>1213</v>
      </c>
      <c r="D66" s="1028"/>
      <c r="E66" s="1028"/>
      <c r="F66" s="1028"/>
      <c r="G66" s="1028"/>
      <c r="H66" s="1028"/>
      <c r="I66" s="1028"/>
      <c r="J66" s="1028"/>
      <c r="K66" s="1028"/>
      <c r="L66" s="1028"/>
      <c r="M66" s="1028"/>
      <c r="N66" s="1028"/>
      <c r="O66" s="1028"/>
      <c r="P66" s="1028"/>
      <c r="Q66" s="1028"/>
      <c r="R66" s="1028"/>
      <c r="S66" s="1028"/>
      <c r="T66" s="1028"/>
      <c r="U66" s="1028"/>
      <c r="V66" s="1028"/>
      <c r="W66" s="1028"/>
      <c r="X66" s="1029"/>
    </row>
    <row r="67" spans="1:30" ht="35.1" customHeight="1">
      <c r="A67" s="476" t="s">
        <v>491</v>
      </c>
      <c r="B67" s="478"/>
      <c r="C67" s="1027" t="s">
        <v>899</v>
      </c>
      <c r="D67" s="1028"/>
      <c r="E67" s="1028"/>
      <c r="F67" s="1028"/>
      <c r="G67" s="1028"/>
      <c r="H67" s="1028"/>
      <c r="I67" s="1028"/>
      <c r="J67" s="1028"/>
      <c r="K67" s="1028"/>
      <c r="L67" s="1028"/>
      <c r="M67" s="1028"/>
      <c r="N67" s="1028"/>
      <c r="O67" s="1028"/>
      <c r="P67" s="1028"/>
      <c r="Q67" s="1028"/>
      <c r="R67" s="1028"/>
      <c r="S67" s="1028"/>
      <c r="T67" s="1028"/>
      <c r="U67" s="1028"/>
      <c r="V67" s="1028"/>
      <c r="W67" s="1028"/>
      <c r="X67" s="1029"/>
    </row>
    <row r="68" spans="1:30">
      <c r="Z68" s="651" t="s">
        <v>781</v>
      </c>
      <c r="AA68" s="651"/>
      <c r="AB68" s="651"/>
      <c r="AD68" s="1" t="s">
        <v>306</v>
      </c>
    </row>
    <row r="69" spans="1:30" ht="15" customHeight="1">
      <c r="A69" s="1006" t="s">
        <v>490</v>
      </c>
      <c r="B69" s="1007"/>
      <c r="C69" s="1007"/>
      <c r="D69" s="1007"/>
      <c r="E69" s="1007"/>
      <c r="F69" s="1007"/>
      <c r="G69" s="1007"/>
      <c r="H69" s="1008"/>
      <c r="I69" s="1006" t="s">
        <v>390</v>
      </c>
      <c r="J69" s="1007"/>
      <c r="K69" s="1007"/>
      <c r="L69" s="1007"/>
      <c r="M69" s="1007"/>
      <c r="N69" s="1007"/>
      <c r="O69" s="1007"/>
      <c r="P69" s="1008"/>
      <c r="Q69" s="1006" t="s">
        <v>1653</v>
      </c>
      <c r="R69" s="1007"/>
      <c r="S69" s="1007"/>
      <c r="T69" s="1007"/>
      <c r="U69" s="1007"/>
      <c r="V69" s="1007"/>
      <c r="W69" s="1007"/>
      <c r="X69" s="1008"/>
    </row>
    <row r="70" spans="1:30">
      <c r="A70" s="1009" t="s">
        <v>394</v>
      </c>
      <c r="B70" s="1010"/>
      <c r="C70" s="1010"/>
      <c r="D70" s="1010"/>
      <c r="E70" s="1010"/>
      <c r="F70" s="1010"/>
      <c r="G70" s="1010"/>
      <c r="H70" s="1011"/>
      <c r="I70" s="1018" t="s">
        <v>394</v>
      </c>
      <c r="J70" s="1019"/>
      <c r="K70" s="1019"/>
      <c r="L70" s="1019"/>
      <c r="M70" s="1019"/>
      <c r="N70" s="1019"/>
      <c r="O70" s="1019"/>
      <c r="P70" s="1020"/>
      <c r="Q70" s="1018" t="s">
        <v>394</v>
      </c>
      <c r="R70" s="1019"/>
      <c r="S70" s="1019"/>
      <c r="T70" s="1019"/>
      <c r="U70" s="1019"/>
      <c r="V70" s="1019"/>
      <c r="W70" s="1019"/>
      <c r="X70" s="1020"/>
    </row>
    <row r="71" spans="1:30">
      <c r="A71" s="1012"/>
      <c r="B71" s="1013"/>
      <c r="C71" s="1013"/>
      <c r="D71" s="1013"/>
      <c r="E71" s="1013"/>
      <c r="F71" s="1013"/>
      <c r="G71" s="1013"/>
      <c r="H71" s="1014"/>
      <c r="I71" s="1021"/>
      <c r="J71" s="1022"/>
      <c r="K71" s="1022"/>
      <c r="L71" s="1022"/>
      <c r="M71" s="1022"/>
      <c r="N71" s="1022"/>
      <c r="O71" s="1022"/>
      <c r="P71" s="1023"/>
      <c r="Q71" s="1021"/>
      <c r="R71" s="1022"/>
      <c r="S71" s="1022"/>
      <c r="T71" s="1022"/>
      <c r="U71" s="1022"/>
      <c r="V71" s="1022"/>
      <c r="W71" s="1022"/>
      <c r="X71" s="1023"/>
    </row>
    <row r="72" spans="1:30">
      <c r="A72" s="1012"/>
      <c r="B72" s="1013"/>
      <c r="C72" s="1013"/>
      <c r="D72" s="1013"/>
      <c r="E72" s="1013"/>
      <c r="F72" s="1013"/>
      <c r="G72" s="1013"/>
      <c r="H72" s="1014"/>
      <c r="I72" s="1021"/>
      <c r="J72" s="1022"/>
      <c r="K72" s="1022"/>
      <c r="L72" s="1022"/>
      <c r="M72" s="1022"/>
      <c r="N72" s="1022"/>
      <c r="O72" s="1022"/>
      <c r="P72" s="1023"/>
      <c r="Q72" s="1021"/>
      <c r="R72" s="1022"/>
      <c r="S72" s="1022"/>
      <c r="T72" s="1022"/>
      <c r="U72" s="1022"/>
      <c r="V72" s="1022"/>
      <c r="W72" s="1022"/>
      <c r="X72" s="1023"/>
    </row>
    <row r="73" spans="1:30">
      <c r="A73" s="1012"/>
      <c r="B73" s="1013"/>
      <c r="C73" s="1013"/>
      <c r="D73" s="1013"/>
      <c r="E73" s="1013"/>
      <c r="F73" s="1013"/>
      <c r="G73" s="1013"/>
      <c r="H73" s="1014"/>
      <c r="I73" s="1021"/>
      <c r="J73" s="1022"/>
      <c r="K73" s="1022"/>
      <c r="L73" s="1022"/>
      <c r="M73" s="1022"/>
      <c r="N73" s="1022"/>
      <c r="O73" s="1022"/>
      <c r="P73" s="1023"/>
      <c r="Q73" s="1021"/>
      <c r="R73" s="1022"/>
      <c r="S73" s="1022"/>
      <c r="T73" s="1022"/>
      <c r="U73" s="1022"/>
      <c r="V73" s="1022"/>
      <c r="W73" s="1022"/>
      <c r="X73" s="1023"/>
    </row>
    <row r="74" spans="1:30">
      <c r="A74" s="1012"/>
      <c r="B74" s="1013"/>
      <c r="C74" s="1013"/>
      <c r="D74" s="1013"/>
      <c r="E74" s="1013"/>
      <c r="F74" s="1013"/>
      <c r="G74" s="1013"/>
      <c r="H74" s="1014"/>
      <c r="I74" s="1021"/>
      <c r="J74" s="1022"/>
      <c r="K74" s="1022"/>
      <c r="L74" s="1022"/>
      <c r="M74" s="1022"/>
      <c r="N74" s="1022"/>
      <c r="O74" s="1022"/>
      <c r="P74" s="1023"/>
      <c r="Q74" s="1021"/>
      <c r="R74" s="1022"/>
      <c r="S74" s="1022"/>
      <c r="T74" s="1022"/>
      <c r="U74" s="1022"/>
      <c r="V74" s="1022"/>
      <c r="W74" s="1022"/>
      <c r="X74" s="1023"/>
    </row>
    <row r="75" spans="1:30">
      <c r="A75" s="1012"/>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023"/>
    </row>
    <row r="76" spans="1:30">
      <c r="A76" s="1012"/>
      <c r="B76" s="1013"/>
      <c r="C76" s="1013"/>
      <c r="D76" s="1013"/>
      <c r="E76" s="1013"/>
      <c r="F76" s="1013"/>
      <c r="G76" s="1013"/>
      <c r="H76" s="1014"/>
      <c r="I76" s="1021"/>
      <c r="J76" s="1022"/>
      <c r="K76" s="1022"/>
      <c r="L76" s="1022"/>
      <c r="M76" s="1022"/>
      <c r="N76" s="1022"/>
      <c r="O76" s="1022"/>
      <c r="P76" s="1023"/>
      <c r="Q76" s="1021"/>
      <c r="R76" s="1022"/>
      <c r="S76" s="1022"/>
      <c r="T76" s="1022"/>
      <c r="U76" s="1022"/>
      <c r="V76" s="1022"/>
      <c r="W76" s="1022"/>
      <c r="X76" s="1023"/>
    </row>
    <row r="77" spans="1:30">
      <c r="A77" s="1012"/>
      <c r="B77" s="1013"/>
      <c r="C77" s="1013"/>
      <c r="D77" s="1013"/>
      <c r="E77" s="1013"/>
      <c r="F77" s="1013"/>
      <c r="G77" s="1013"/>
      <c r="H77" s="1014"/>
      <c r="I77" s="1024"/>
      <c r="J77" s="1025"/>
      <c r="K77" s="1025"/>
      <c r="L77" s="1025"/>
      <c r="M77" s="1025"/>
      <c r="N77" s="1025"/>
      <c r="O77" s="1025"/>
      <c r="P77" s="1026"/>
      <c r="Q77" s="1024"/>
      <c r="R77" s="1025"/>
      <c r="S77" s="1025"/>
      <c r="T77" s="1025"/>
      <c r="U77" s="1025"/>
      <c r="V77" s="1025"/>
      <c r="W77" s="1025"/>
      <c r="X77" s="1026"/>
    </row>
    <row r="78" spans="1:30" ht="15" customHeight="1">
      <c r="A78" s="1012"/>
      <c r="B78" s="1013"/>
      <c r="C78" s="1013"/>
      <c r="D78" s="1013"/>
      <c r="E78" s="1013"/>
      <c r="F78" s="1013"/>
      <c r="G78" s="1013"/>
      <c r="H78" s="1014"/>
      <c r="I78" s="558" t="s">
        <v>487</v>
      </c>
      <c r="J78" s="704"/>
      <c r="K78" s="1071" t="s">
        <v>1408</v>
      </c>
      <c r="L78" s="1071"/>
      <c r="M78" s="1071"/>
      <c r="N78" s="1071"/>
      <c r="O78" s="1071"/>
      <c r="P78" s="1072"/>
      <c r="Q78" s="558" t="s">
        <v>487</v>
      </c>
      <c r="R78" s="704"/>
      <c r="S78" s="699"/>
      <c r="T78" s="699"/>
      <c r="U78" s="699"/>
      <c r="V78" s="699"/>
      <c r="W78" s="699"/>
      <c r="X78" s="700"/>
    </row>
    <row r="79" spans="1:30">
      <c r="A79" s="1012"/>
      <c r="B79" s="1013"/>
      <c r="C79" s="1013"/>
      <c r="D79" s="1013"/>
      <c r="E79" s="1013"/>
      <c r="F79" s="1013"/>
      <c r="G79" s="1013"/>
      <c r="H79" s="1014"/>
      <c r="I79" s="550"/>
      <c r="J79" s="541"/>
      <c r="K79" s="1073"/>
      <c r="L79" s="1073"/>
      <c r="M79" s="1073"/>
      <c r="N79" s="1073"/>
      <c r="O79" s="1073"/>
      <c r="P79" s="1074"/>
      <c r="Q79" s="550"/>
      <c r="R79" s="541"/>
      <c r="S79" s="490"/>
      <c r="T79" s="490"/>
      <c r="U79" s="490"/>
      <c r="V79" s="490"/>
      <c r="W79" s="490"/>
      <c r="X79" s="701"/>
    </row>
    <row r="80" spans="1:30">
      <c r="A80" s="1015"/>
      <c r="B80" s="1016"/>
      <c r="C80" s="1016"/>
      <c r="D80" s="1016"/>
      <c r="E80" s="1016"/>
      <c r="F80" s="1016"/>
      <c r="G80" s="1016"/>
      <c r="H80" s="1017"/>
      <c r="I80" s="560"/>
      <c r="J80" s="577"/>
      <c r="K80" s="1075"/>
      <c r="L80" s="1075"/>
      <c r="M80" s="1075"/>
      <c r="N80" s="1075"/>
      <c r="O80" s="1075"/>
      <c r="P80" s="1076"/>
      <c r="Q80" s="560"/>
      <c r="R80" s="577"/>
      <c r="S80" s="686"/>
      <c r="T80" s="686"/>
      <c r="U80" s="686"/>
      <c r="V80" s="686"/>
      <c r="W80" s="686"/>
      <c r="X80" s="687"/>
    </row>
    <row r="89" spans="1:31" ht="16.5">
      <c r="A89" s="652" t="s">
        <v>922</v>
      </c>
      <c r="B89" s="652"/>
      <c r="C89" s="652"/>
      <c r="D89" s="652"/>
      <c r="E89" s="652"/>
      <c r="F89" s="652"/>
      <c r="G89" s="652"/>
      <c r="H89" s="652"/>
      <c r="I89" s="652"/>
      <c r="J89" s="652"/>
      <c r="K89" s="652"/>
      <c r="L89" s="652"/>
      <c r="M89" s="652"/>
      <c r="N89" s="652"/>
      <c r="O89" s="652"/>
      <c r="P89" s="652"/>
      <c r="Q89" s="652"/>
      <c r="R89" s="652"/>
      <c r="S89" s="652"/>
      <c r="T89" s="652"/>
      <c r="U89" s="652"/>
      <c r="V89" s="652"/>
      <c r="W89" s="652"/>
      <c r="X89" s="652"/>
    </row>
    <row r="91" spans="1:31">
      <c r="A91" s="1006" t="s">
        <v>350</v>
      </c>
      <c r="B91" s="1008"/>
      <c r="C91" s="1006" t="s">
        <v>465</v>
      </c>
      <c r="D91" s="1007"/>
      <c r="E91" s="1007"/>
      <c r="F91" s="1007"/>
      <c r="G91" s="1007"/>
      <c r="H91" s="1007"/>
      <c r="I91" s="1007"/>
      <c r="J91" s="1007"/>
      <c r="K91" s="1007"/>
      <c r="L91" s="1007"/>
      <c r="M91" s="1007"/>
      <c r="N91" s="1007"/>
      <c r="O91" s="1007"/>
      <c r="P91" s="1007"/>
      <c r="Q91" s="1007"/>
      <c r="R91" s="1007"/>
      <c r="S91" s="1007"/>
      <c r="T91" s="1007"/>
      <c r="U91" s="1007"/>
      <c r="V91" s="1007"/>
      <c r="W91" s="1007"/>
      <c r="X91" s="1008"/>
    </row>
    <row r="92" spans="1:31" ht="18" customHeight="1">
      <c r="A92" s="675" t="s">
        <v>497</v>
      </c>
      <c r="B92" s="677"/>
      <c r="C92" s="786" t="s">
        <v>681</v>
      </c>
      <c r="D92" s="787"/>
      <c r="E92" s="787"/>
      <c r="F92" s="787"/>
      <c r="G92" s="787"/>
      <c r="H92" s="787"/>
      <c r="I92" s="787"/>
      <c r="J92" s="787"/>
      <c r="K92" s="787"/>
      <c r="L92" s="787"/>
      <c r="M92" s="787"/>
      <c r="N92" s="787"/>
      <c r="O92" s="787"/>
      <c r="P92" s="787"/>
      <c r="Q92" s="787"/>
      <c r="R92" s="787"/>
      <c r="S92" s="787"/>
      <c r="T92" s="787"/>
      <c r="U92" s="787"/>
      <c r="V92" s="787"/>
      <c r="W92" s="787"/>
      <c r="X92" s="788"/>
      <c r="Z92" s="490" t="s">
        <v>113</v>
      </c>
      <c r="AA92" s="651"/>
      <c r="AB92" s="651"/>
      <c r="AD92" s="490" t="s">
        <v>1164</v>
      </c>
      <c r="AE92" s="651"/>
    </row>
    <row r="93" spans="1:31" ht="18" customHeight="1">
      <c r="A93" s="678"/>
      <c r="B93" s="680"/>
      <c r="C93" s="1119" t="s">
        <v>987</v>
      </c>
      <c r="D93" s="1113"/>
      <c r="E93" s="1113"/>
      <c r="F93" s="1113"/>
      <c r="G93" s="1113"/>
      <c r="H93" s="1113"/>
      <c r="I93" s="1113"/>
      <c r="J93" s="1113"/>
      <c r="K93" s="1113"/>
      <c r="L93" s="1113"/>
      <c r="M93" s="1113"/>
      <c r="N93" s="1113"/>
      <c r="O93" s="1113"/>
      <c r="P93" s="1113"/>
      <c r="Q93" s="1113"/>
      <c r="R93" s="1113"/>
      <c r="S93" s="1113"/>
      <c r="T93" s="1113"/>
      <c r="U93" s="1113"/>
      <c r="V93" s="1113"/>
      <c r="W93" s="1113"/>
      <c r="X93" s="1114"/>
      <c r="Z93" s="651"/>
      <c r="AA93" s="651"/>
      <c r="AB93" s="651"/>
      <c r="AD93" s="651"/>
      <c r="AE93" s="651"/>
    </row>
    <row r="94" spans="1:31" ht="18" customHeight="1">
      <c r="A94" s="678"/>
      <c r="B94" s="680"/>
      <c r="C94" s="698" t="s">
        <v>690</v>
      </c>
      <c r="D94" s="693"/>
      <c r="E94" s="693"/>
      <c r="F94" s="693"/>
      <c r="G94" s="693"/>
      <c r="H94" s="693"/>
      <c r="I94" s="693"/>
      <c r="J94" s="693"/>
      <c r="K94" s="693"/>
      <c r="L94" s="693"/>
      <c r="M94" s="693"/>
      <c r="N94" s="693"/>
      <c r="O94" s="693"/>
      <c r="P94" s="693"/>
      <c r="Q94" s="693"/>
      <c r="R94" s="693"/>
      <c r="S94" s="693"/>
      <c r="T94" s="693"/>
      <c r="U94" s="693"/>
      <c r="V94" s="693"/>
      <c r="W94" s="693"/>
      <c r="X94" s="694"/>
      <c r="Z94" s="651"/>
      <c r="AA94" s="651"/>
      <c r="AB94" s="651"/>
      <c r="AD94" s="651"/>
      <c r="AE94" s="651"/>
    </row>
    <row r="95" spans="1:31" ht="18" customHeight="1">
      <c r="A95" s="678"/>
      <c r="B95" s="680"/>
      <c r="C95" s="695" t="s">
        <v>987</v>
      </c>
      <c r="D95" s="696"/>
      <c r="E95" s="696"/>
      <c r="F95" s="696"/>
      <c r="G95" s="696"/>
      <c r="H95" s="696"/>
      <c r="I95" s="696"/>
      <c r="J95" s="696"/>
      <c r="K95" s="696"/>
      <c r="L95" s="696"/>
      <c r="M95" s="696"/>
      <c r="N95" s="696"/>
      <c r="O95" s="696"/>
      <c r="P95" s="696"/>
      <c r="Q95" s="696"/>
      <c r="R95" s="696"/>
      <c r="S95" s="696"/>
      <c r="T95" s="696"/>
      <c r="U95" s="696"/>
      <c r="V95" s="696"/>
      <c r="W95" s="696"/>
      <c r="X95" s="697"/>
      <c r="Z95" s="651"/>
      <c r="AA95" s="651"/>
      <c r="AB95" s="651"/>
      <c r="AD95" s="651"/>
      <c r="AE95" s="651"/>
    </row>
    <row r="96" spans="1:31" ht="18" customHeight="1">
      <c r="A96" s="681"/>
      <c r="B96" s="683"/>
      <c r="C96" s="800" t="s">
        <v>1180</v>
      </c>
      <c r="D96" s="801"/>
      <c r="E96" s="801"/>
      <c r="F96" s="801"/>
      <c r="G96" s="801"/>
      <c r="H96" s="801"/>
      <c r="I96" s="801"/>
      <c r="J96" s="801"/>
      <c r="K96" s="801"/>
      <c r="L96" s="801"/>
      <c r="M96" s="801"/>
      <c r="N96" s="801"/>
      <c r="O96" s="801"/>
      <c r="P96" s="801"/>
      <c r="Q96" s="801"/>
      <c r="R96" s="801"/>
      <c r="S96" s="801"/>
      <c r="T96" s="801"/>
      <c r="U96" s="801"/>
      <c r="V96" s="801"/>
      <c r="W96" s="801"/>
      <c r="X96" s="802"/>
      <c r="Z96" s="651"/>
      <c r="AA96" s="651"/>
      <c r="AB96" s="651"/>
    </row>
    <row r="97" spans="1:28" ht="18" customHeight="1">
      <c r="A97" s="675" t="s">
        <v>491</v>
      </c>
      <c r="B97" s="677"/>
      <c r="C97" s="688" t="s">
        <v>684</v>
      </c>
      <c r="D97" s="689"/>
      <c r="E97" s="689"/>
      <c r="F97" s="689"/>
      <c r="G97" s="689"/>
      <c r="H97" s="689"/>
      <c r="I97" s="689"/>
      <c r="J97" s="689"/>
      <c r="K97" s="689"/>
      <c r="L97" s="689"/>
      <c r="M97" s="689"/>
      <c r="N97" s="689"/>
      <c r="O97" s="689"/>
      <c r="P97" s="689"/>
      <c r="Q97" s="689"/>
      <c r="R97" s="689"/>
      <c r="S97" s="689"/>
      <c r="T97" s="689"/>
      <c r="U97" s="689"/>
      <c r="V97" s="689"/>
      <c r="W97" s="689"/>
      <c r="X97" s="690"/>
      <c r="Z97" s="651"/>
      <c r="AA97" s="651"/>
      <c r="AB97" s="651"/>
    </row>
    <row r="98" spans="1:28" ht="18" customHeight="1">
      <c r="A98" s="681"/>
      <c r="B98" s="683"/>
      <c r="C98" s="800" t="s">
        <v>1126</v>
      </c>
      <c r="D98" s="801"/>
      <c r="E98" s="801"/>
      <c r="F98" s="801"/>
      <c r="G98" s="801"/>
      <c r="H98" s="801"/>
      <c r="I98" s="801"/>
      <c r="J98" s="801"/>
      <c r="K98" s="801"/>
      <c r="L98" s="801"/>
      <c r="M98" s="801"/>
      <c r="N98" s="801"/>
      <c r="O98" s="801"/>
      <c r="P98" s="801"/>
      <c r="Q98" s="801"/>
      <c r="R98" s="801"/>
      <c r="S98" s="801"/>
      <c r="T98" s="801"/>
      <c r="U98" s="801"/>
      <c r="V98" s="801"/>
      <c r="W98" s="801"/>
      <c r="X98" s="802"/>
    </row>
    <row r="100" spans="1:28" ht="15" customHeight="1">
      <c r="A100" s="1006" t="s">
        <v>490</v>
      </c>
      <c r="B100" s="1007"/>
      <c r="C100" s="1007"/>
      <c r="D100" s="1007"/>
      <c r="E100" s="1007"/>
      <c r="F100" s="1007"/>
      <c r="G100" s="1007"/>
      <c r="H100" s="1008"/>
      <c r="I100" s="1006" t="s">
        <v>390</v>
      </c>
      <c r="J100" s="1007"/>
      <c r="K100" s="1007"/>
      <c r="L100" s="1007"/>
      <c r="M100" s="1007"/>
      <c r="N100" s="1007"/>
      <c r="O100" s="1007"/>
      <c r="P100" s="1008"/>
      <c r="Q100" s="1006" t="s">
        <v>1653</v>
      </c>
      <c r="R100" s="1007"/>
      <c r="S100" s="1007"/>
      <c r="T100" s="1007"/>
      <c r="U100" s="1007"/>
      <c r="V100" s="1007"/>
      <c r="W100" s="1007"/>
      <c r="X100" s="1008"/>
    </row>
    <row r="101" spans="1:28">
      <c r="A101" s="1009" t="s">
        <v>394</v>
      </c>
      <c r="B101" s="1010"/>
      <c r="C101" s="1010"/>
      <c r="D101" s="1010"/>
      <c r="E101" s="1010"/>
      <c r="F101" s="1010"/>
      <c r="G101" s="1010"/>
      <c r="H101" s="1011"/>
      <c r="I101" s="1018" t="s">
        <v>394</v>
      </c>
      <c r="J101" s="1019"/>
      <c r="K101" s="1019"/>
      <c r="L101" s="1019"/>
      <c r="M101" s="1019"/>
      <c r="N101" s="1019"/>
      <c r="O101" s="1019"/>
      <c r="P101" s="1020"/>
      <c r="Q101" s="1018" t="s">
        <v>394</v>
      </c>
      <c r="R101" s="1019"/>
      <c r="S101" s="1019"/>
      <c r="T101" s="1019"/>
      <c r="U101" s="1019"/>
      <c r="V101" s="1019"/>
      <c r="W101" s="1019"/>
      <c r="X101" s="1020"/>
    </row>
    <row r="102" spans="1:28">
      <c r="A102" s="1012"/>
      <c r="B102" s="1013"/>
      <c r="C102" s="1013"/>
      <c r="D102" s="1013"/>
      <c r="E102" s="1013"/>
      <c r="F102" s="1013"/>
      <c r="G102" s="1013"/>
      <c r="H102" s="1014"/>
      <c r="I102" s="1021"/>
      <c r="J102" s="1022"/>
      <c r="K102" s="1022"/>
      <c r="L102" s="1022"/>
      <c r="M102" s="1022"/>
      <c r="N102" s="1022"/>
      <c r="O102" s="1022"/>
      <c r="P102" s="1023"/>
      <c r="Q102" s="1021"/>
      <c r="R102" s="1022"/>
      <c r="S102" s="1022"/>
      <c r="T102" s="1022"/>
      <c r="U102" s="1022"/>
      <c r="V102" s="1022"/>
      <c r="W102" s="1022"/>
      <c r="X102" s="1023"/>
    </row>
    <row r="103" spans="1:28">
      <c r="A103" s="1012"/>
      <c r="B103" s="1013"/>
      <c r="C103" s="1013"/>
      <c r="D103" s="1013"/>
      <c r="E103" s="1013"/>
      <c r="F103" s="1013"/>
      <c r="G103" s="1013"/>
      <c r="H103" s="1014"/>
      <c r="I103" s="1021"/>
      <c r="J103" s="1022"/>
      <c r="K103" s="1022"/>
      <c r="L103" s="1022"/>
      <c r="M103" s="1022"/>
      <c r="N103" s="1022"/>
      <c r="O103" s="1022"/>
      <c r="P103" s="1023"/>
      <c r="Q103" s="1021"/>
      <c r="R103" s="1022"/>
      <c r="S103" s="1022"/>
      <c r="T103" s="1022"/>
      <c r="U103" s="1022"/>
      <c r="V103" s="1022"/>
      <c r="W103" s="1022"/>
      <c r="X103" s="1023"/>
    </row>
    <row r="104" spans="1:28">
      <c r="A104" s="1012"/>
      <c r="B104" s="1013"/>
      <c r="C104" s="1013"/>
      <c r="D104" s="1013"/>
      <c r="E104" s="1013"/>
      <c r="F104" s="1013"/>
      <c r="G104" s="1013"/>
      <c r="H104" s="1014"/>
      <c r="I104" s="1021"/>
      <c r="J104" s="1022"/>
      <c r="K104" s="1022"/>
      <c r="L104" s="1022"/>
      <c r="M104" s="1022"/>
      <c r="N104" s="1022"/>
      <c r="O104" s="1022"/>
      <c r="P104" s="1023"/>
      <c r="Q104" s="1021"/>
      <c r="R104" s="1022"/>
      <c r="S104" s="1022"/>
      <c r="T104" s="1022"/>
      <c r="U104" s="1022"/>
      <c r="V104" s="1022"/>
      <c r="W104" s="1022"/>
      <c r="X104" s="1023"/>
    </row>
    <row r="105" spans="1:28">
      <c r="A105" s="1012"/>
      <c r="B105" s="1013"/>
      <c r="C105" s="1013"/>
      <c r="D105" s="1013"/>
      <c r="E105" s="1013"/>
      <c r="F105" s="1013"/>
      <c r="G105" s="1013"/>
      <c r="H105" s="1014"/>
      <c r="I105" s="1021"/>
      <c r="J105" s="1022"/>
      <c r="K105" s="1022"/>
      <c r="L105" s="1022"/>
      <c r="M105" s="1022"/>
      <c r="N105" s="1022"/>
      <c r="O105" s="1022"/>
      <c r="P105" s="1023"/>
      <c r="Q105" s="1021"/>
      <c r="R105" s="1022"/>
      <c r="S105" s="1022"/>
      <c r="T105" s="1022"/>
      <c r="U105" s="1022"/>
      <c r="V105" s="1022"/>
      <c r="W105" s="1022"/>
      <c r="X105" s="1023"/>
    </row>
    <row r="106" spans="1:28">
      <c r="A106" s="1012"/>
      <c r="B106" s="1013"/>
      <c r="C106" s="1013"/>
      <c r="D106" s="1013"/>
      <c r="E106" s="1013"/>
      <c r="F106" s="1013"/>
      <c r="G106" s="1013"/>
      <c r="H106" s="1014"/>
      <c r="I106" s="1021"/>
      <c r="J106" s="1022"/>
      <c r="K106" s="1022"/>
      <c r="L106" s="1022"/>
      <c r="M106" s="1022"/>
      <c r="N106" s="1022"/>
      <c r="O106" s="1022"/>
      <c r="P106" s="1023"/>
      <c r="Q106" s="1021"/>
      <c r="R106" s="1022"/>
      <c r="S106" s="1022"/>
      <c r="T106" s="1022"/>
      <c r="U106" s="1022"/>
      <c r="V106" s="1022"/>
      <c r="W106" s="1022"/>
      <c r="X106" s="1023"/>
    </row>
    <row r="107" spans="1:28">
      <c r="A107" s="1012"/>
      <c r="B107" s="1013"/>
      <c r="C107" s="1013"/>
      <c r="D107" s="1013"/>
      <c r="E107" s="1013"/>
      <c r="F107" s="1013"/>
      <c r="G107" s="1013"/>
      <c r="H107" s="1014"/>
      <c r="I107" s="1021"/>
      <c r="J107" s="1022"/>
      <c r="K107" s="1022"/>
      <c r="L107" s="1022"/>
      <c r="M107" s="1022"/>
      <c r="N107" s="1022"/>
      <c r="O107" s="1022"/>
      <c r="P107" s="1023"/>
      <c r="Q107" s="1021"/>
      <c r="R107" s="1022"/>
      <c r="S107" s="1022"/>
      <c r="T107" s="1022"/>
      <c r="U107" s="1022"/>
      <c r="V107" s="1022"/>
      <c r="W107" s="1022"/>
      <c r="X107" s="1023"/>
    </row>
    <row r="108" spans="1:28">
      <c r="A108" s="1012"/>
      <c r="B108" s="1013"/>
      <c r="C108" s="1013"/>
      <c r="D108" s="1013"/>
      <c r="E108" s="1013"/>
      <c r="F108" s="1013"/>
      <c r="G108" s="1013"/>
      <c r="H108" s="1014"/>
      <c r="I108" s="1024"/>
      <c r="J108" s="1025"/>
      <c r="K108" s="1025"/>
      <c r="L108" s="1025"/>
      <c r="M108" s="1025"/>
      <c r="N108" s="1025"/>
      <c r="O108" s="1025"/>
      <c r="P108" s="1026"/>
      <c r="Q108" s="1024"/>
      <c r="R108" s="1025"/>
      <c r="S108" s="1025"/>
      <c r="T108" s="1025"/>
      <c r="U108" s="1025"/>
      <c r="V108" s="1025"/>
      <c r="W108" s="1025"/>
      <c r="X108" s="1026"/>
    </row>
    <row r="109" spans="1:28" ht="15" customHeight="1">
      <c r="A109" s="1012"/>
      <c r="B109" s="1013"/>
      <c r="C109" s="1013"/>
      <c r="D109" s="1013"/>
      <c r="E109" s="1013"/>
      <c r="F109" s="1013"/>
      <c r="G109" s="1013"/>
      <c r="H109" s="1014"/>
      <c r="I109" s="558" t="s">
        <v>487</v>
      </c>
      <c r="J109" s="704"/>
      <c r="K109" s="699" t="s">
        <v>1475</v>
      </c>
      <c r="L109" s="699"/>
      <c r="M109" s="699"/>
      <c r="N109" s="699"/>
      <c r="O109" s="699"/>
      <c r="P109" s="700"/>
      <c r="Q109" s="558" t="s">
        <v>487</v>
      </c>
      <c r="R109" s="704"/>
      <c r="S109" s="699"/>
      <c r="T109" s="699"/>
      <c r="U109" s="699"/>
      <c r="V109" s="699"/>
      <c r="W109" s="699"/>
      <c r="X109" s="700"/>
    </row>
    <row r="110" spans="1:28">
      <c r="A110" s="1012"/>
      <c r="B110" s="1013"/>
      <c r="C110" s="1013"/>
      <c r="D110" s="1013"/>
      <c r="E110" s="1013"/>
      <c r="F110" s="1013"/>
      <c r="G110" s="1013"/>
      <c r="H110" s="1014"/>
      <c r="I110" s="550"/>
      <c r="J110" s="541"/>
      <c r="K110" s="490"/>
      <c r="L110" s="490"/>
      <c r="M110" s="490"/>
      <c r="N110" s="490"/>
      <c r="O110" s="490"/>
      <c r="P110" s="701"/>
      <c r="Q110" s="550"/>
      <c r="R110" s="541"/>
      <c r="S110" s="490"/>
      <c r="T110" s="490"/>
      <c r="U110" s="490"/>
      <c r="V110" s="490"/>
      <c r="W110" s="490"/>
      <c r="X110" s="701"/>
    </row>
    <row r="111" spans="1:28">
      <c r="A111" s="1015"/>
      <c r="B111" s="1016"/>
      <c r="C111" s="1016"/>
      <c r="D111" s="1016"/>
      <c r="E111" s="1016"/>
      <c r="F111" s="1016"/>
      <c r="G111" s="1016"/>
      <c r="H111" s="1017"/>
      <c r="I111" s="560"/>
      <c r="J111" s="577"/>
      <c r="K111" s="686"/>
      <c r="L111" s="686"/>
      <c r="M111" s="686"/>
      <c r="N111" s="686"/>
      <c r="O111" s="686"/>
      <c r="P111" s="687"/>
      <c r="Q111" s="560"/>
      <c r="R111" s="577"/>
      <c r="S111" s="686"/>
      <c r="T111" s="686"/>
      <c r="U111" s="686"/>
      <c r="V111" s="686"/>
      <c r="W111" s="686"/>
      <c r="X111" s="687"/>
    </row>
    <row r="113" spans="1:24" ht="16.5">
      <c r="A113" s="652" t="s">
        <v>1068</v>
      </c>
      <c r="B113" s="652"/>
      <c r="C113" s="652"/>
      <c r="D113" s="652"/>
      <c r="E113" s="652"/>
      <c r="F113" s="652"/>
      <c r="G113" s="652"/>
      <c r="H113" s="652"/>
      <c r="I113" s="652"/>
      <c r="J113" s="652"/>
      <c r="K113" s="652"/>
      <c r="L113" s="652"/>
      <c r="M113" s="652"/>
      <c r="N113" s="652"/>
      <c r="O113" s="652"/>
      <c r="P113" s="652"/>
      <c r="Q113" s="652"/>
      <c r="R113" s="652"/>
      <c r="S113" s="652"/>
      <c r="T113" s="652"/>
      <c r="U113" s="652"/>
      <c r="V113" s="652"/>
      <c r="W113" s="652"/>
      <c r="X113" s="652"/>
    </row>
    <row r="115" spans="1:24">
      <c r="A115" s="1006" t="s">
        <v>350</v>
      </c>
      <c r="B115" s="1008"/>
      <c r="C115" s="1006" t="s">
        <v>465</v>
      </c>
      <c r="D115" s="1007"/>
      <c r="E115" s="1007"/>
      <c r="F115" s="1007"/>
      <c r="G115" s="1007"/>
      <c r="H115" s="1007"/>
      <c r="I115" s="1007"/>
      <c r="J115" s="1007"/>
      <c r="K115" s="1007"/>
      <c r="L115" s="1007"/>
      <c r="M115" s="1007"/>
      <c r="N115" s="1007"/>
      <c r="O115" s="1007"/>
      <c r="P115" s="1007"/>
      <c r="Q115" s="1007"/>
      <c r="R115" s="1007"/>
      <c r="S115" s="1007"/>
      <c r="T115" s="1007"/>
      <c r="U115" s="1007"/>
      <c r="V115" s="1007"/>
      <c r="W115" s="1007"/>
      <c r="X115" s="1008"/>
    </row>
    <row r="116" spans="1:24" ht="35.1" customHeight="1">
      <c r="A116" s="476" t="s">
        <v>497</v>
      </c>
      <c r="B116" s="478"/>
      <c r="C116" s="1027" t="s">
        <v>919</v>
      </c>
      <c r="D116" s="1028"/>
      <c r="E116" s="1028"/>
      <c r="F116" s="1028"/>
      <c r="G116" s="1028"/>
      <c r="H116" s="1028"/>
      <c r="I116" s="1028"/>
      <c r="J116" s="1028"/>
      <c r="K116" s="1028"/>
      <c r="L116" s="1028"/>
      <c r="M116" s="1028"/>
      <c r="N116" s="1028"/>
      <c r="O116" s="1028"/>
      <c r="P116" s="1028"/>
      <c r="Q116" s="1028"/>
      <c r="R116" s="1028"/>
      <c r="S116" s="1028"/>
      <c r="T116" s="1028"/>
      <c r="U116" s="1028"/>
      <c r="V116" s="1028"/>
      <c r="W116" s="1028"/>
      <c r="X116" s="1029"/>
    </row>
    <row r="117" spans="1:24" ht="35.1" customHeight="1">
      <c r="A117" s="476" t="s">
        <v>491</v>
      </c>
      <c r="B117" s="478"/>
      <c r="C117" s="1027" t="s">
        <v>1228</v>
      </c>
      <c r="D117" s="1028"/>
      <c r="E117" s="1028"/>
      <c r="F117" s="1028"/>
      <c r="G117" s="1028"/>
      <c r="H117" s="1028"/>
      <c r="I117" s="1028"/>
      <c r="J117" s="1028"/>
      <c r="K117" s="1028"/>
      <c r="L117" s="1028"/>
      <c r="M117" s="1028"/>
      <c r="N117" s="1028"/>
      <c r="O117" s="1028"/>
      <c r="P117" s="1028"/>
      <c r="Q117" s="1028"/>
      <c r="R117" s="1028"/>
      <c r="S117" s="1028"/>
      <c r="T117" s="1028"/>
      <c r="U117" s="1028"/>
      <c r="V117" s="1028"/>
      <c r="W117" s="1028"/>
      <c r="X117" s="1029"/>
    </row>
    <row r="119" spans="1:24" ht="15" customHeight="1">
      <c r="A119" s="1006" t="s">
        <v>490</v>
      </c>
      <c r="B119" s="1007"/>
      <c r="C119" s="1007"/>
      <c r="D119" s="1007"/>
      <c r="E119" s="1007"/>
      <c r="F119" s="1007"/>
      <c r="G119" s="1007"/>
      <c r="H119" s="1008"/>
      <c r="I119" s="1006" t="s">
        <v>390</v>
      </c>
      <c r="J119" s="1007"/>
      <c r="K119" s="1007"/>
      <c r="L119" s="1007"/>
      <c r="M119" s="1007"/>
      <c r="N119" s="1007"/>
      <c r="O119" s="1007"/>
      <c r="P119" s="1008"/>
      <c r="Q119" s="1006" t="s">
        <v>1653</v>
      </c>
      <c r="R119" s="1007"/>
      <c r="S119" s="1007"/>
      <c r="T119" s="1007"/>
      <c r="U119" s="1007"/>
      <c r="V119" s="1007"/>
      <c r="W119" s="1007"/>
      <c r="X119" s="1008"/>
    </row>
    <row r="120" spans="1:24" ht="15" customHeight="1">
      <c r="A120" s="1009" t="s">
        <v>394</v>
      </c>
      <c r="B120" s="1010"/>
      <c r="C120" s="1010"/>
      <c r="D120" s="1010"/>
      <c r="E120" s="1010"/>
      <c r="F120" s="1010"/>
      <c r="G120" s="1010"/>
      <c r="H120" s="1011"/>
      <c r="I120" s="1018" t="s">
        <v>394</v>
      </c>
      <c r="J120" s="1019"/>
      <c r="K120" s="1019"/>
      <c r="L120" s="1019"/>
      <c r="M120" s="1019"/>
      <c r="N120" s="1019"/>
      <c r="O120" s="1019"/>
      <c r="P120" s="1020"/>
      <c r="Q120" s="1018" t="s">
        <v>394</v>
      </c>
      <c r="R120" s="1019"/>
      <c r="S120" s="1019"/>
      <c r="T120" s="1019"/>
      <c r="U120" s="1019"/>
      <c r="V120" s="1019"/>
      <c r="W120" s="1019"/>
      <c r="X120" s="1020"/>
    </row>
    <row r="121" spans="1:24">
      <c r="A121" s="1012"/>
      <c r="B121" s="1013"/>
      <c r="C121" s="1013"/>
      <c r="D121" s="1013"/>
      <c r="E121" s="1013"/>
      <c r="F121" s="1013"/>
      <c r="G121" s="1013"/>
      <c r="H121" s="1014"/>
      <c r="I121" s="1021"/>
      <c r="J121" s="1022"/>
      <c r="K121" s="1022"/>
      <c r="L121" s="1022"/>
      <c r="M121" s="1022"/>
      <c r="N121" s="1022"/>
      <c r="O121" s="1022"/>
      <c r="P121" s="1023"/>
      <c r="Q121" s="1021"/>
      <c r="R121" s="1022"/>
      <c r="S121" s="1022"/>
      <c r="T121" s="1022"/>
      <c r="U121" s="1022"/>
      <c r="V121" s="1022"/>
      <c r="W121" s="1022"/>
      <c r="X121" s="1023"/>
    </row>
    <row r="122" spans="1:24">
      <c r="A122" s="1012"/>
      <c r="B122" s="1013"/>
      <c r="C122" s="1013"/>
      <c r="D122" s="1013"/>
      <c r="E122" s="1013"/>
      <c r="F122" s="1013"/>
      <c r="G122" s="1013"/>
      <c r="H122" s="1014"/>
      <c r="I122" s="1021"/>
      <c r="J122" s="1022"/>
      <c r="K122" s="1022"/>
      <c r="L122" s="1022"/>
      <c r="M122" s="1022"/>
      <c r="N122" s="1022"/>
      <c r="O122" s="1022"/>
      <c r="P122" s="1023"/>
      <c r="Q122" s="1021"/>
      <c r="R122" s="1022"/>
      <c r="S122" s="1022"/>
      <c r="T122" s="1022"/>
      <c r="U122" s="1022"/>
      <c r="V122" s="1022"/>
      <c r="W122" s="1022"/>
      <c r="X122" s="1023"/>
    </row>
    <row r="123" spans="1:24">
      <c r="A123" s="1012"/>
      <c r="B123" s="1013"/>
      <c r="C123" s="1013"/>
      <c r="D123" s="1013"/>
      <c r="E123" s="1013"/>
      <c r="F123" s="1013"/>
      <c r="G123" s="1013"/>
      <c r="H123" s="1014"/>
      <c r="I123" s="1021"/>
      <c r="J123" s="1022"/>
      <c r="K123" s="1022"/>
      <c r="L123" s="1022"/>
      <c r="M123" s="1022"/>
      <c r="N123" s="1022"/>
      <c r="O123" s="1022"/>
      <c r="P123" s="1023"/>
      <c r="Q123" s="1021"/>
      <c r="R123" s="1022"/>
      <c r="S123" s="1022"/>
      <c r="T123" s="1022"/>
      <c r="U123" s="1022"/>
      <c r="V123" s="1022"/>
      <c r="W123" s="1022"/>
      <c r="X123" s="1023"/>
    </row>
    <row r="124" spans="1:24">
      <c r="A124" s="1012"/>
      <c r="B124" s="1013"/>
      <c r="C124" s="1013"/>
      <c r="D124" s="1013"/>
      <c r="E124" s="1013"/>
      <c r="F124" s="1013"/>
      <c r="G124" s="1013"/>
      <c r="H124" s="1014"/>
      <c r="I124" s="1021"/>
      <c r="J124" s="1022"/>
      <c r="K124" s="1022"/>
      <c r="L124" s="1022"/>
      <c r="M124" s="1022"/>
      <c r="N124" s="1022"/>
      <c r="O124" s="1022"/>
      <c r="P124" s="1023"/>
      <c r="Q124" s="1021"/>
      <c r="R124" s="1022"/>
      <c r="S124" s="1022"/>
      <c r="T124" s="1022"/>
      <c r="U124" s="1022"/>
      <c r="V124" s="1022"/>
      <c r="W124" s="1022"/>
      <c r="X124" s="1023"/>
    </row>
    <row r="125" spans="1:24">
      <c r="A125" s="1012"/>
      <c r="B125" s="1013"/>
      <c r="C125" s="1013"/>
      <c r="D125" s="1013"/>
      <c r="E125" s="1013"/>
      <c r="F125" s="1013"/>
      <c r="G125" s="1013"/>
      <c r="H125" s="1014"/>
      <c r="I125" s="1021"/>
      <c r="J125" s="1022"/>
      <c r="K125" s="1022"/>
      <c r="L125" s="1022"/>
      <c r="M125" s="1022"/>
      <c r="N125" s="1022"/>
      <c r="O125" s="1022"/>
      <c r="P125" s="1023"/>
      <c r="Q125" s="1021"/>
      <c r="R125" s="1022"/>
      <c r="S125" s="1022"/>
      <c r="T125" s="1022"/>
      <c r="U125" s="1022"/>
      <c r="V125" s="1022"/>
      <c r="W125" s="1022"/>
      <c r="X125" s="1023"/>
    </row>
    <row r="126" spans="1:24">
      <c r="A126" s="1012"/>
      <c r="B126" s="1013"/>
      <c r="C126" s="1013"/>
      <c r="D126" s="1013"/>
      <c r="E126" s="1013"/>
      <c r="F126" s="1013"/>
      <c r="G126" s="1013"/>
      <c r="H126" s="1014"/>
      <c r="I126" s="1024"/>
      <c r="J126" s="1025"/>
      <c r="K126" s="1025"/>
      <c r="L126" s="1025"/>
      <c r="M126" s="1025"/>
      <c r="N126" s="1025"/>
      <c r="O126" s="1025"/>
      <c r="P126" s="1026"/>
      <c r="Q126" s="1024"/>
      <c r="R126" s="1025"/>
      <c r="S126" s="1025"/>
      <c r="T126" s="1025"/>
      <c r="U126" s="1025"/>
      <c r="V126" s="1025"/>
      <c r="W126" s="1025"/>
      <c r="X126" s="1026"/>
    </row>
    <row r="127" spans="1:24" ht="15" customHeight="1">
      <c r="A127" s="1012"/>
      <c r="B127" s="1013"/>
      <c r="C127" s="1013"/>
      <c r="D127" s="1013"/>
      <c r="E127" s="1013"/>
      <c r="F127" s="1013"/>
      <c r="G127" s="1013"/>
      <c r="H127" s="1014"/>
      <c r="I127" s="558" t="s">
        <v>487</v>
      </c>
      <c r="J127" s="704"/>
      <c r="K127" s="699" t="s">
        <v>1409</v>
      </c>
      <c r="L127" s="699"/>
      <c r="M127" s="699"/>
      <c r="N127" s="699"/>
      <c r="O127" s="699"/>
      <c r="P127" s="700"/>
      <c r="Q127" s="558" t="s">
        <v>487</v>
      </c>
      <c r="R127" s="704"/>
      <c r="S127" s="699"/>
      <c r="T127" s="699"/>
      <c r="U127" s="699"/>
      <c r="V127" s="699"/>
      <c r="W127" s="699"/>
      <c r="X127" s="700"/>
    </row>
    <row r="128" spans="1:24">
      <c r="A128" s="1012"/>
      <c r="B128" s="1013"/>
      <c r="C128" s="1013"/>
      <c r="D128" s="1013"/>
      <c r="E128" s="1013"/>
      <c r="F128" s="1013"/>
      <c r="G128" s="1013"/>
      <c r="H128" s="1014"/>
      <c r="I128" s="550"/>
      <c r="J128" s="541"/>
      <c r="K128" s="490"/>
      <c r="L128" s="490"/>
      <c r="M128" s="490"/>
      <c r="N128" s="490"/>
      <c r="O128" s="490"/>
      <c r="P128" s="701"/>
      <c r="Q128" s="550"/>
      <c r="R128" s="541"/>
      <c r="S128" s="490"/>
      <c r="T128" s="490"/>
      <c r="U128" s="490"/>
      <c r="V128" s="490"/>
      <c r="W128" s="490"/>
      <c r="X128" s="701"/>
    </row>
    <row r="129" spans="1:24">
      <c r="A129" s="1015"/>
      <c r="B129" s="1016"/>
      <c r="C129" s="1016"/>
      <c r="D129" s="1016"/>
      <c r="E129" s="1016"/>
      <c r="F129" s="1016"/>
      <c r="G129" s="1016"/>
      <c r="H129" s="1017"/>
      <c r="I129" s="560"/>
      <c r="J129" s="577"/>
      <c r="K129" s="686"/>
      <c r="L129" s="686"/>
      <c r="M129" s="686"/>
      <c r="N129" s="686"/>
      <c r="O129" s="686"/>
      <c r="P129" s="687"/>
      <c r="Q129" s="560"/>
      <c r="R129" s="577"/>
      <c r="S129" s="686"/>
      <c r="T129" s="686"/>
      <c r="U129" s="686"/>
      <c r="V129" s="686"/>
      <c r="W129" s="686"/>
      <c r="X129" s="687"/>
    </row>
    <row r="130" spans="1:24">
      <c r="A130" s="7"/>
      <c r="B130" s="7"/>
      <c r="C130" s="7"/>
      <c r="D130" s="7"/>
      <c r="E130" s="7"/>
      <c r="F130" s="7"/>
      <c r="G130" s="7"/>
      <c r="H130" s="7"/>
      <c r="I130" s="5"/>
      <c r="J130" s="5"/>
      <c r="K130" s="5"/>
      <c r="L130" s="5"/>
      <c r="M130" s="5"/>
      <c r="N130" s="5"/>
      <c r="O130" s="5"/>
      <c r="P130" s="5"/>
      <c r="Q130" s="5"/>
      <c r="R130" s="5"/>
      <c r="S130" s="5"/>
      <c r="T130" s="5"/>
      <c r="U130" s="5"/>
      <c r="V130" s="5"/>
      <c r="W130" s="5"/>
      <c r="X130" s="5"/>
    </row>
    <row r="131" spans="1:24">
      <c r="A131" s="7"/>
      <c r="B131" s="7"/>
      <c r="C131" s="7"/>
      <c r="D131" s="7"/>
      <c r="E131" s="7"/>
      <c r="F131" s="7"/>
      <c r="G131" s="7"/>
      <c r="H131" s="7"/>
      <c r="I131" s="5"/>
      <c r="J131" s="5"/>
      <c r="K131" s="5"/>
      <c r="L131" s="5"/>
      <c r="M131" s="5"/>
      <c r="N131" s="5"/>
      <c r="O131" s="5"/>
      <c r="P131" s="5"/>
      <c r="Q131" s="5"/>
      <c r="R131" s="5"/>
      <c r="S131" s="5"/>
      <c r="T131" s="5"/>
      <c r="U131" s="5"/>
      <c r="V131" s="5"/>
      <c r="W131" s="5"/>
      <c r="X131" s="5"/>
    </row>
    <row r="132" spans="1:24">
      <c r="A132" s="7"/>
      <c r="B132" s="7"/>
      <c r="C132" s="7"/>
      <c r="D132" s="7"/>
      <c r="E132" s="7"/>
      <c r="F132" s="7"/>
      <c r="G132" s="7"/>
      <c r="H132" s="7"/>
      <c r="I132" s="5"/>
      <c r="J132" s="5"/>
      <c r="K132" s="5"/>
      <c r="L132" s="5"/>
      <c r="M132" s="5"/>
      <c r="N132" s="5"/>
      <c r="O132" s="5"/>
      <c r="P132" s="5"/>
      <c r="Q132" s="5"/>
      <c r="R132" s="5"/>
      <c r="S132" s="5"/>
      <c r="T132" s="5"/>
      <c r="U132" s="5"/>
      <c r="V132" s="5"/>
      <c r="W132" s="5"/>
      <c r="X132" s="5"/>
    </row>
    <row r="133" spans="1:24" ht="16.5">
      <c r="A133" s="652" t="s">
        <v>827</v>
      </c>
      <c r="B133" s="652"/>
      <c r="C133" s="652"/>
      <c r="D133" s="652"/>
      <c r="E133" s="652"/>
      <c r="F133" s="652"/>
      <c r="G133" s="652"/>
      <c r="H133" s="652"/>
      <c r="I133" s="652"/>
      <c r="J133" s="652"/>
      <c r="K133" s="652"/>
      <c r="L133" s="652"/>
      <c r="M133" s="652"/>
      <c r="N133" s="652"/>
      <c r="O133" s="652"/>
      <c r="P133" s="652"/>
      <c r="Q133" s="652"/>
      <c r="R133" s="652"/>
      <c r="S133" s="652"/>
      <c r="T133" s="652"/>
      <c r="U133" s="652"/>
      <c r="V133" s="652"/>
      <c r="W133" s="652"/>
      <c r="X133" s="652"/>
    </row>
    <row r="135" spans="1:24">
      <c r="A135" s="1006" t="s">
        <v>350</v>
      </c>
      <c r="B135" s="1008"/>
      <c r="C135" s="1006" t="s">
        <v>465</v>
      </c>
      <c r="D135" s="1007"/>
      <c r="E135" s="1007"/>
      <c r="F135" s="1007"/>
      <c r="G135" s="1007"/>
      <c r="H135" s="1007"/>
      <c r="I135" s="1007"/>
      <c r="J135" s="1007"/>
      <c r="K135" s="1007"/>
      <c r="L135" s="1007"/>
      <c r="M135" s="1007"/>
      <c r="N135" s="1007"/>
      <c r="O135" s="1007"/>
      <c r="P135" s="1007"/>
      <c r="Q135" s="1007"/>
      <c r="R135" s="1007"/>
      <c r="S135" s="1007"/>
      <c r="T135" s="1007"/>
      <c r="U135" s="1007"/>
      <c r="V135" s="1007"/>
      <c r="W135" s="1007"/>
      <c r="X135" s="1008"/>
    </row>
    <row r="136" spans="1:24" ht="35.1" customHeight="1">
      <c r="A136" s="476" t="s">
        <v>497</v>
      </c>
      <c r="B136" s="478"/>
      <c r="C136" s="1027" t="s">
        <v>923</v>
      </c>
      <c r="D136" s="1028"/>
      <c r="E136" s="1028"/>
      <c r="F136" s="1028"/>
      <c r="G136" s="1028"/>
      <c r="H136" s="1028"/>
      <c r="I136" s="1028"/>
      <c r="J136" s="1028"/>
      <c r="K136" s="1028"/>
      <c r="L136" s="1028"/>
      <c r="M136" s="1028"/>
      <c r="N136" s="1028"/>
      <c r="O136" s="1028"/>
      <c r="P136" s="1028"/>
      <c r="Q136" s="1028"/>
      <c r="R136" s="1028"/>
      <c r="S136" s="1028"/>
      <c r="T136" s="1028"/>
      <c r="U136" s="1028"/>
      <c r="V136" s="1028"/>
      <c r="W136" s="1028"/>
      <c r="X136" s="1029"/>
    </row>
    <row r="137" spans="1:24" ht="35.1" customHeight="1">
      <c r="A137" s="476" t="s">
        <v>491</v>
      </c>
      <c r="B137" s="478"/>
      <c r="C137" s="1027" t="s">
        <v>716</v>
      </c>
      <c r="D137" s="1028"/>
      <c r="E137" s="1028"/>
      <c r="F137" s="1028"/>
      <c r="G137" s="1028"/>
      <c r="H137" s="1028"/>
      <c r="I137" s="1028"/>
      <c r="J137" s="1028"/>
      <c r="K137" s="1028"/>
      <c r="L137" s="1028"/>
      <c r="M137" s="1028"/>
      <c r="N137" s="1028"/>
      <c r="O137" s="1028"/>
      <c r="P137" s="1028"/>
      <c r="Q137" s="1028"/>
      <c r="R137" s="1028"/>
      <c r="S137" s="1028"/>
      <c r="T137" s="1028"/>
      <c r="U137" s="1028"/>
      <c r="V137" s="1028"/>
      <c r="W137" s="1028"/>
      <c r="X137" s="1029"/>
    </row>
    <row r="139" spans="1:24" ht="15" customHeight="1">
      <c r="A139" s="1006" t="s">
        <v>490</v>
      </c>
      <c r="B139" s="1007"/>
      <c r="C139" s="1007"/>
      <c r="D139" s="1007"/>
      <c r="E139" s="1007"/>
      <c r="F139" s="1007"/>
      <c r="G139" s="1007"/>
      <c r="H139" s="1008"/>
      <c r="I139" s="1006" t="s">
        <v>390</v>
      </c>
      <c r="J139" s="1007"/>
      <c r="K139" s="1007"/>
      <c r="L139" s="1007"/>
      <c r="M139" s="1007"/>
      <c r="N139" s="1007"/>
      <c r="O139" s="1007"/>
      <c r="P139" s="1008"/>
      <c r="Q139" s="1006" t="s">
        <v>1653</v>
      </c>
      <c r="R139" s="1007"/>
      <c r="S139" s="1007"/>
      <c r="T139" s="1007"/>
      <c r="U139" s="1007"/>
      <c r="V139" s="1007"/>
      <c r="W139" s="1007"/>
      <c r="X139" s="1008"/>
    </row>
    <row r="140" spans="1:24">
      <c r="A140" s="1009" t="s">
        <v>394</v>
      </c>
      <c r="B140" s="1010"/>
      <c r="C140" s="1010"/>
      <c r="D140" s="1010"/>
      <c r="E140" s="1010"/>
      <c r="F140" s="1010"/>
      <c r="G140" s="1010"/>
      <c r="H140" s="1011"/>
      <c r="I140" s="1018" t="s">
        <v>394</v>
      </c>
      <c r="J140" s="1019"/>
      <c r="K140" s="1019"/>
      <c r="L140" s="1019"/>
      <c r="M140" s="1019"/>
      <c r="N140" s="1019"/>
      <c r="O140" s="1019"/>
      <c r="P140" s="1020"/>
      <c r="Q140" s="1018" t="s">
        <v>394</v>
      </c>
      <c r="R140" s="1019"/>
      <c r="S140" s="1019"/>
      <c r="T140" s="1019"/>
      <c r="U140" s="1019"/>
      <c r="V140" s="1019"/>
      <c r="W140" s="1019"/>
      <c r="X140" s="1020"/>
    </row>
    <row r="141" spans="1:24">
      <c r="A141" s="1012"/>
      <c r="B141" s="1013"/>
      <c r="C141" s="1013"/>
      <c r="D141" s="1013"/>
      <c r="E141" s="1013"/>
      <c r="F141" s="1013"/>
      <c r="G141" s="1013"/>
      <c r="H141" s="1014"/>
      <c r="I141" s="1021"/>
      <c r="J141" s="1022"/>
      <c r="K141" s="1022"/>
      <c r="L141" s="1022"/>
      <c r="M141" s="1022"/>
      <c r="N141" s="1022"/>
      <c r="O141" s="1022"/>
      <c r="P141" s="1023"/>
      <c r="Q141" s="1021"/>
      <c r="R141" s="1022"/>
      <c r="S141" s="1022"/>
      <c r="T141" s="1022"/>
      <c r="U141" s="1022"/>
      <c r="V141" s="1022"/>
      <c r="W141" s="1022"/>
      <c r="X141" s="1023"/>
    </row>
    <row r="142" spans="1:24">
      <c r="A142" s="1012"/>
      <c r="B142" s="1013"/>
      <c r="C142" s="1013"/>
      <c r="D142" s="1013"/>
      <c r="E142" s="1013"/>
      <c r="F142" s="1013"/>
      <c r="G142" s="1013"/>
      <c r="H142" s="1014"/>
      <c r="I142" s="1021"/>
      <c r="J142" s="1022"/>
      <c r="K142" s="1022"/>
      <c r="L142" s="1022"/>
      <c r="M142" s="1022"/>
      <c r="N142" s="1022"/>
      <c r="O142" s="1022"/>
      <c r="P142" s="1023"/>
      <c r="Q142" s="1021"/>
      <c r="R142" s="1022"/>
      <c r="S142" s="1022"/>
      <c r="T142" s="1022"/>
      <c r="U142" s="1022"/>
      <c r="V142" s="1022"/>
      <c r="W142" s="1022"/>
      <c r="X142" s="1023"/>
    </row>
    <row r="143" spans="1:24">
      <c r="A143" s="1012"/>
      <c r="B143" s="1013"/>
      <c r="C143" s="1013"/>
      <c r="D143" s="1013"/>
      <c r="E143" s="1013"/>
      <c r="F143" s="1013"/>
      <c r="G143" s="1013"/>
      <c r="H143" s="1014"/>
      <c r="I143" s="1021"/>
      <c r="J143" s="1022"/>
      <c r="K143" s="1022"/>
      <c r="L143" s="1022"/>
      <c r="M143" s="1022"/>
      <c r="N143" s="1022"/>
      <c r="O143" s="1022"/>
      <c r="P143" s="1023"/>
      <c r="Q143" s="1021"/>
      <c r="R143" s="1022"/>
      <c r="S143" s="1022"/>
      <c r="T143" s="1022"/>
      <c r="U143" s="1022"/>
      <c r="V143" s="1022"/>
      <c r="W143" s="1022"/>
      <c r="X143" s="1023"/>
    </row>
    <row r="144" spans="1:24">
      <c r="A144" s="1012"/>
      <c r="B144" s="1013"/>
      <c r="C144" s="1013"/>
      <c r="D144" s="1013"/>
      <c r="E144" s="1013"/>
      <c r="F144" s="1013"/>
      <c r="G144" s="1013"/>
      <c r="H144" s="1014"/>
      <c r="I144" s="1021"/>
      <c r="J144" s="1022"/>
      <c r="K144" s="1022"/>
      <c r="L144" s="1022"/>
      <c r="M144" s="1022"/>
      <c r="N144" s="1022"/>
      <c r="O144" s="1022"/>
      <c r="P144" s="1023"/>
      <c r="Q144" s="1021"/>
      <c r="R144" s="1022"/>
      <c r="S144" s="1022"/>
      <c r="T144" s="1022"/>
      <c r="U144" s="1022"/>
      <c r="V144" s="1022"/>
      <c r="W144" s="1022"/>
      <c r="X144" s="1023"/>
    </row>
    <row r="145" spans="1:31">
      <c r="A145" s="1012"/>
      <c r="B145" s="1013"/>
      <c r="C145" s="1013"/>
      <c r="D145" s="1013"/>
      <c r="E145" s="1013"/>
      <c r="F145" s="1013"/>
      <c r="G145" s="1013"/>
      <c r="H145" s="1014"/>
      <c r="I145" s="1021"/>
      <c r="J145" s="1022"/>
      <c r="K145" s="1022"/>
      <c r="L145" s="1022"/>
      <c r="M145" s="1022"/>
      <c r="N145" s="1022"/>
      <c r="O145" s="1022"/>
      <c r="P145" s="1023"/>
      <c r="Q145" s="1021"/>
      <c r="R145" s="1022"/>
      <c r="S145" s="1022"/>
      <c r="T145" s="1022"/>
      <c r="U145" s="1022"/>
      <c r="V145" s="1022"/>
      <c r="W145" s="1022"/>
      <c r="X145" s="1023"/>
    </row>
    <row r="146" spans="1:31">
      <c r="A146" s="1012"/>
      <c r="B146" s="1013"/>
      <c r="C146" s="1013"/>
      <c r="D146" s="1013"/>
      <c r="E146" s="1013"/>
      <c r="F146" s="1013"/>
      <c r="G146" s="1013"/>
      <c r="H146" s="1014"/>
      <c r="I146" s="1021"/>
      <c r="J146" s="1022"/>
      <c r="K146" s="1022"/>
      <c r="L146" s="1022"/>
      <c r="M146" s="1022"/>
      <c r="N146" s="1022"/>
      <c r="O146" s="1022"/>
      <c r="P146" s="1023"/>
      <c r="Q146" s="1021"/>
      <c r="R146" s="1022"/>
      <c r="S146" s="1022"/>
      <c r="T146" s="1022"/>
      <c r="U146" s="1022"/>
      <c r="V146" s="1022"/>
      <c r="W146" s="1022"/>
      <c r="X146" s="1023"/>
    </row>
    <row r="147" spans="1:31">
      <c r="A147" s="1012"/>
      <c r="B147" s="1013"/>
      <c r="C147" s="1013"/>
      <c r="D147" s="1013"/>
      <c r="E147" s="1013"/>
      <c r="F147" s="1013"/>
      <c r="G147" s="1013"/>
      <c r="H147" s="1014"/>
      <c r="I147" s="1024"/>
      <c r="J147" s="1025"/>
      <c r="K147" s="1025"/>
      <c r="L147" s="1025"/>
      <c r="M147" s="1025"/>
      <c r="N147" s="1025"/>
      <c r="O147" s="1025"/>
      <c r="P147" s="1026"/>
      <c r="Q147" s="1024"/>
      <c r="R147" s="1025"/>
      <c r="S147" s="1025"/>
      <c r="T147" s="1025"/>
      <c r="U147" s="1025"/>
      <c r="V147" s="1025"/>
      <c r="W147" s="1025"/>
      <c r="X147" s="1026"/>
    </row>
    <row r="148" spans="1:31" ht="15" customHeight="1">
      <c r="A148" s="1012"/>
      <c r="B148" s="1013"/>
      <c r="C148" s="1013"/>
      <c r="D148" s="1013"/>
      <c r="E148" s="1013"/>
      <c r="F148" s="1013"/>
      <c r="G148" s="1013"/>
      <c r="H148" s="1014"/>
      <c r="I148" s="558" t="s">
        <v>487</v>
      </c>
      <c r="J148" s="704"/>
      <c r="K148" s="699" t="s">
        <v>1476</v>
      </c>
      <c r="L148" s="699"/>
      <c r="M148" s="699"/>
      <c r="N148" s="699"/>
      <c r="O148" s="699"/>
      <c r="P148" s="700"/>
      <c r="Q148" s="558" t="s">
        <v>487</v>
      </c>
      <c r="R148" s="704"/>
      <c r="S148" s="699"/>
      <c r="T148" s="699"/>
      <c r="U148" s="699"/>
      <c r="V148" s="699"/>
      <c r="W148" s="699"/>
      <c r="X148" s="700"/>
    </row>
    <row r="149" spans="1:31">
      <c r="A149" s="1012"/>
      <c r="B149" s="1013"/>
      <c r="C149" s="1013"/>
      <c r="D149" s="1013"/>
      <c r="E149" s="1013"/>
      <c r="F149" s="1013"/>
      <c r="G149" s="1013"/>
      <c r="H149" s="1014"/>
      <c r="I149" s="550"/>
      <c r="J149" s="541"/>
      <c r="K149" s="490"/>
      <c r="L149" s="490"/>
      <c r="M149" s="490"/>
      <c r="N149" s="490"/>
      <c r="O149" s="490"/>
      <c r="P149" s="701"/>
      <c r="Q149" s="550"/>
      <c r="R149" s="541"/>
      <c r="S149" s="490"/>
      <c r="T149" s="490"/>
      <c r="U149" s="490"/>
      <c r="V149" s="490"/>
      <c r="W149" s="490"/>
      <c r="X149" s="701"/>
    </row>
    <row r="150" spans="1:31">
      <c r="A150" s="1015"/>
      <c r="B150" s="1016"/>
      <c r="C150" s="1016"/>
      <c r="D150" s="1016"/>
      <c r="E150" s="1016"/>
      <c r="F150" s="1016"/>
      <c r="G150" s="1016"/>
      <c r="H150" s="1017"/>
      <c r="I150" s="560"/>
      <c r="J150" s="577"/>
      <c r="K150" s="686"/>
      <c r="L150" s="686"/>
      <c r="M150" s="686"/>
      <c r="N150" s="686"/>
      <c r="O150" s="686"/>
      <c r="P150" s="687"/>
      <c r="Q150" s="560"/>
      <c r="R150" s="577"/>
      <c r="S150" s="686"/>
      <c r="T150" s="686"/>
      <c r="U150" s="686"/>
      <c r="V150" s="686"/>
      <c r="W150" s="686"/>
      <c r="X150" s="687"/>
    </row>
    <row r="152" spans="1:31" ht="16.5">
      <c r="A152" s="652" t="s">
        <v>825</v>
      </c>
      <c r="B152" s="652"/>
      <c r="C152" s="652"/>
      <c r="D152" s="652"/>
      <c r="E152" s="652"/>
      <c r="F152" s="652"/>
      <c r="G152" s="652"/>
      <c r="H152" s="652"/>
      <c r="I152" s="652"/>
      <c r="J152" s="652"/>
      <c r="K152" s="652"/>
      <c r="L152" s="652"/>
      <c r="M152" s="652"/>
      <c r="N152" s="652"/>
      <c r="O152" s="652"/>
      <c r="P152" s="652"/>
      <c r="Q152" s="652"/>
      <c r="R152" s="652"/>
      <c r="S152" s="652"/>
      <c r="T152" s="652"/>
      <c r="U152" s="652"/>
      <c r="V152" s="652"/>
      <c r="W152" s="652"/>
      <c r="X152" s="652"/>
    </row>
    <row r="154" spans="1:31">
      <c r="A154" s="1006" t="s">
        <v>350</v>
      </c>
      <c r="B154" s="1008"/>
      <c r="C154" s="1006" t="s">
        <v>465</v>
      </c>
      <c r="D154" s="1007"/>
      <c r="E154" s="1007"/>
      <c r="F154" s="1007"/>
      <c r="G154" s="1007"/>
      <c r="H154" s="1007"/>
      <c r="I154" s="1007"/>
      <c r="J154" s="1007"/>
      <c r="K154" s="1007"/>
      <c r="L154" s="1007"/>
      <c r="M154" s="1007"/>
      <c r="N154" s="1007"/>
      <c r="O154" s="1007"/>
      <c r="P154" s="1007"/>
      <c r="Q154" s="1007"/>
      <c r="R154" s="1007"/>
      <c r="S154" s="1007"/>
      <c r="T154" s="1007"/>
      <c r="U154" s="1007"/>
      <c r="V154" s="1007"/>
      <c r="W154" s="1007"/>
      <c r="X154" s="1008"/>
    </row>
    <row r="155" spans="1:31" ht="35.1" customHeight="1">
      <c r="A155" s="476" t="s">
        <v>491</v>
      </c>
      <c r="B155" s="478"/>
      <c r="C155" s="1027" t="s">
        <v>918</v>
      </c>
      <c r="D155" s="1028"/>
      <c r="E155" s="1028"/>
      <c r="F155" s="1028"/>
      <c r="G155" s="1028"/>
      <c r="H155" s="1028"/>
      <c r="I155" s="1028"/>
      <c r="J155" s="1028"/>
      <c r="K155" s="1028"/>
      <c r="L155" s="1028"/>
      <c r="M155" s="1028"/>
      <c r="N155" s="1028"/>
      <c r="O155" s="1028"/>
      <c r="P155" s="1028"/>
      <c r="Q155" s="1028"/>
      <c r="R155" s="1028"/>
      <c r="S155" s="1028"/>
      <c r="T155" s="1028"/>
      <c r="U155" s="1028"/>
      <c r="V155" s="1028"/>
      <c r="W155" s="1028"/>
      <c r="X155" s="1029"/>
    </row>
    <row r="156" spans="1:31">
      <c r="Z156" s="490" t="s">
        <v>128</v>
      </c>
      <c r="AA156" s="651"/>
      <c r="AB156" s="651"/>
      <c r="AD156" s="490" t="s">
        <v>1186</v>
      </c>
      <c r="AE156" s="651"/>
    </row>
    <row r="157" spans="1:31" ht="15" customHeight="1">
      <c r="A157" s="1006" t="s">
        <v>490</v>
      </c>
      <c r="B157" s="1007"/>
      <c r="C157" s="1007"/>
      <c r="D157" s="1007"/>
      <c r="E157" s="1007"/>
      <c r="F157" s="1007"/>
      <c r="G157" s="1007"/>
      <c r="H157" s="1008"/>
      <c r="I157" s="1006" t="s">
        <v>390</v>
      </c>
      <c r="J157" s="1007"/>
      <c r="K157" s="1007"/>
      <c r="L157" s="1007"/>
      <c r="M157" s="1007"/>
      <c r="N157" s="1007"/>
      <c r="O157" s="1007"/>
      <c r="P157" s="1008"/>
      <c r="Q157" s="1006" t="s">
        <v>1653</v>
      </c>
      <c r="R157" s="1007"/>
      <c r="S157" s="1007"/>
      <c r="T157" s="1007"/>
      <c r="U157" s="1007"/>
      <c r="V157" s="1007"/>
      <c r="W157" s="1007"/>
      <c r="X157" s="1008"/>
      <c r="Z157" s="651"/>
      <c r="AA157" s="651"/>
      <c r="AB157" s="651"/>
      <c r="AD157" s="651"/>
      <c r="AE157" s="651"/>
    </row>
    <row r="158" spans="1:31">
      <c r="A158" s="1009" t="s">
        <v>394</v>
      </c>
      <c r="B158" s="1010"/>
      <c r="C158" s="1010"/>
      <c r="D158" s="1010"/>
      <c r="E158" s="1010"/>
      <c r="F158" s="1010"/>
      <c r="G158" s="1010"/>
      <c r="H158" s="1011"/>
      <c r="I158" s="1018" t="s">
        <v>394</v>
      </c>
      <c r="J158" s="1019"/>
      <c r="K158" s="1019"/>
      <c r="L158" s="1019"/>
      <c r="M158" s="1019"/>
      <c r="N158" s="1019"/>
      <c r="O158" s="1019"/>
      <c r="P158" s="1020"/>
      <c r="Q158" s="1018" t="s">
        <v>394</v>
      </c>
      <c r="R158" s="1019"/>
      <c r="S158" s="1019"/>
      <c r="T158" s="1019"/>
      <c r="U158" s="1019"/>
      <c r="V158" s="1019"/>
      <c r="W158" s="1019"/>
      <c r="X158" s="1020"/>
      <c r="Z158" s="651"/>
      <c r="AA158" s="651"/>
      <c r="AB158" s="651"/>
      <c r="AD158" s="651"/>
      <c r="AE158" s="651"/>
    </row>
    <row r="159" spans="1:31">
      <c r="A159" s="1012"/>
      <c r="B159" s="1013"/>
      <c r="C159" s="1013"/>
      <c r="D159" s="1013"/>
      <c r="E159" s="1013"/>
      <c r="F159" s="1013"/>
      <c r="G159" s="1013"/>
      <c r="H159" s="1014"/>
      <c r="I159" s="1021"/>
      <c r="J159" s="1022"/>
      <c r="K159" s="1022"/>
      <c r="L159" s="1022"/>
      <c r="M159" s="1022"/>
      <c r="N159" s="1022"/>
      <c r="O159" s="1022"/>
      <c r="P159" s="1023"/>
      <c r="Q159" s="1021"/>
      <c r="R159" s="1022"/>
      <c r="S159" s="1022"/>
      <c r="T159" s="1022"/>
      <c r="U159" s="1022"/>
      <c r="V159" s="1022"/>
      <c r="W159" s="1022"/>
      <c r="X159" s="1023"/>
      <c r="Z159" s="651"/>
      <c r="AA159" s="651"/>
      <c r="AB159" s="651"/>
    </row>
    <row r="160" spans="1:31">
      <c r="A160" s="1012"/>
      <c r="B160" s="1013"/>
      <c r="C160" s="1013"/>
      <c r="D160" s="1013"/>
      <c r="E160" s="1013"/>
      <c r="F160" s="1013"/>
      <c r="G160" s="1013"/>
      <c r="H160" s="1014"/>
      <c r="I160" s="1021"/>
      <c r="J160" s="1022"/>
      <c r="K160" s="1022"/>
      <c r="L160" s="1022"/>
      <c r="M160" s="1022"/>
      <c r="N160" s="1022"/>
      <c r="O160" s="1022"/>
      <c r="P160" s="1023"/>
      <c r="Q160" s="1021"/>
      <c r="R160" s="1022"/>
      <c r="S160" s="1022"/>
      <c r="T160" s="1022"/>
      <c r="U160" s="1022"/>
      <c r="V160" s="1022"/>
      <c r="W160" s="1022"/>
      <c r="X160" s="1023"/>
    </row>
    <row r="161" spans="1:24">
      <c r="A161" s="1012"/>
      <c r="B161" s="1013"/>
      <c r="C161" s="1013"/>
      <c r="D161" s="1013"/>
      <c r="E161" s="1013"/>
      <c r="F161" s="1013"/>
      <c r="G161" s="1013"/>
      <c r="H161" s="1014"/>
      <c r="I161" s="1021"/>
      <c r="J161" s="1022"/>
      <c r="K161" s="1022"/>
      <c r="L161" s="1022"/>
      <c r="M161" s="1022"/>
      <c r="N161" s="1022"/>
      <c r="O161" s="1022"/>
      <c r="P161" s="1023"/>
      <c r="Q161" s="1021"/>
      <c r="R161" s="1022"/>
      <c r="S161" s="1022"/>
      <c r="T161" s="1022"/>
      <c r="U161" s="1022"/>
      <c r="V161" s="1022"/>
      <c r="W161" s="1022"/>
      <c r="X161" s="1023"/>
    </row>
    <row r="162" spans="1:24">
      <c r="A162" s="1012"/>
      <c r="B162" s="1013"/>
      <c r="C162" s="1013"/>
      <c r="D162" s="1013"/>
      <c r="E162" s="1013"/>
      <c r="F162" s="1013"/>
      <c r="G162" s="1013"/>
      <c r="H162" s="1014"/>
      <c r="I162" s="1021"/>
      <c r="J162" s="1022"/>
      <c r="K162" s="1022"/>
      <c r="L162" s="1022"/>
      <c r="M162" s="1022"/>
      <c r="N162" s="1022"/>
      <c r="O162" s="1022"/>
      <c r="P162" s="1023"/>
      <c r="Q162" s="1021"/>
      <c r="R162" s="1022"/>
      <c r="S162" s="1022"/>
      <c r="T162" s="1022"/>
      <c r="U162" s="1022"/>
      <c r="V162" s="1022"/>
      <c r="W162" s="1022"/>
      <c r="X162" s="1023"/>
    </row>
    <row r="163" spans="1:24">
      <c r="A163" s="1012"/>
      <c r="B163" s="1013"/>
      <c r="C163" s="1013"/>
      <c r="D163" s="1013"/>
      <c r="E163" s="1013"/>
      <c r="F163" s="1013"/>
      <c r="G163" s="1013"/>
      <c r="H163" s="1014"/>
      <c r="I163" s="1021"/>
      <c r="J163" s="1022"/>
      <c r="K163" s="1022"/>
      <c r="L163" s="1022"/>
      <c r="M163" s="1022"/>
      <c r="N163" s="1022"/>
      <c r="O163" s="1022"/>
      <c r="P163" s="1023"/>
      <c r="Q163" s="1021"/>
      <c r="R163" s="1022"/>
      <c r="S163" s="1022"/>
      <c r="T163" s="1022"/>
      <c r="U163" s="1022"/>
      <c r="V163" s="1022"/>
      <c r="W163" s="1022"/>
      <c r="X163" s="1023"/>
    </row>
    <row r="164" spans="1:24">
      <c r="A164" s="1012"/>
      <c r="B164" s="1013"/>
      <c r="C164" s="1013"/>
      <c r="D164" s="1013"/>
      <c r="E164" s="1013"/>
      <c r="F164" s="1013"/>
      <c r="G164" s="1013"/>
      <c r="H164" s="1014"/>
      <c r="I164" s="1021"/>
      <c r="J164" s="1022"/>
      <c r="K164" s="1022"/>
      <c r="L164" s="1022"/>
      <c r="M164" s="1022"/>
      <c r="N164" s="1022"/>
      <c r="O164" s="1022"/>
      <c r="P164" s="1023"/>
      <c r="Q164" s="1021"/>
      <c r="R164" s="1022"/>
      <c r="S164" s="1022"/>
      <c r="T164" s="1022"/>
      <c r="U164" s="1022"/>
      <c r="V164" s="1022"/>
      <c r="W164" s="1022"/>
      <c r="X164" s="1023"/>
    </row>
    <row r="165" spans="1:24">
      <c r="A165" s="1012"/>
      <c r="B165" s="1013"/>
      <c r="C165" s="1013"/>
      <c r="D165" s="1013"/>
      <c r="E165" s="1013"/>
      <c r="F165" s="1013"/>
      <c r="G165" s="1013"/>
      <c r="H165" s="1014"/>
      <c r="I165" s="1024"/>
      <c r="J165" s="1025"/>
      <c r="K165" s="1025"/>
      <c r="L165" s="1025"/>
      <c r="M165" s="1025"/>
      <c r="N165" s="1025"/>
      <c r="O165" s="1025"/>
      <c r="P165" s="1026"/>
      <c r="Q165" s="1024"/>
      <c r="R165" s="1025"/>
      <c r="S165" s="1025"/>
      <c r="T165" s="1025"/>
      <c r="U165" s="1025"/>
      <c r="V165" s="1025"/>
      <c r="W165" s="1025"/>
      <c r="X165" s="1026"/>
    </row>
    <row r="166" spans="1:24" ht="15" customHeight="1">
      <c r="A166" s="1012"/>
      <c r="B166" s="1013"/>
      <c r="C166" s="1013"/>
      <c r="D166" s="1013"/>
      <c r="E166" s="1013"/>
      <c r="F166" s="1013"/>
      <c r="G166" s="1013"/>
      <c r="H166" s="1014"/>
      <c r="I166" s="558" t="s">
        <v>487</v>
      </c>
      <c r="J166" s="704"/>
      <c r="K166" s="699" t="s">
        <v>1410</v>
      </c>
      <c r="L166" s="699"/>
      <c r="M166" s="699"/>
      <c r="N166" s="699"/>
      <c r="O166" s="699"/>
      <c r="P166" s="700"/>
      <c r="Q166" s="558" t="s">
        <v>487</v>
      </c>
      <c r="R166" s="704"/>
      <c r="S166" s="699"/>
      <c r="T166" s="699"/>
      <c r="U166" s="699"/>
      <c r="V166" s="699"/>
      <c r="W166" s="699"/>
      <c r="X166" s="700"/>
    </row>
    <row r="167" spans="1:24">
      <c r="A167" s="1012"/>
      <c r="B167" s="1013"/>
      <c r="C167" s="1013"/>
      <c r="D167" s="1013"/>
      <c r="E167" s="1013"/>
      <c r="F167" s="1013"/>
      <c r="G167" s="1013"/>
      <c r="H167" s="1014"/>
      <c r="I167" s="550"/>
      <c r="J167" s="541"/>
      <c r="K167" s="490"/>
      <c r="L167" s="490"/>
      <c r="M167" s="490"/>
      <c r="N167" s="490"/>
      <c r="O167" s="490"/>
      <c r="P167" s="701"/>
      <c r="Q167" s="550"/>
      <c r="R167" s="541"/>
      <c r="S167" s="490"/>
      <c r="T167" s="490"/>
      <c r="U167" s="490"/>
      <c r="V167" s="490"/>
      <c r="W167" s="490"/>
      <c r="X167" s="701"/>
    </row>
    <row r="168" spans="1:24">
      <c r="A168" s="1015"/>
      <c r="B168" s="1016"/>
      <c r="C168" s="1016"/>
      <c r="D168" s="1016"/>
      <c r="E168" s="1016"/>
      <c r="F168" s="1016"/>
      <c r="G168" s="1016"/>
      <c r="H168" s="1017"/>
      <c r="I168" s="560"/>
      <c r="J168" s="577"/>
      <c r="K168" s="686"/>
      <c r="L168" s="686"/>
      <c r="M168" s="686"/>
      <c r="N168" s="686"/>
      <c r="O168" s="686"/>
      <c r="P168" s="687"/>
      <c r="Q168" s="560"/>
      <c r="R168" s="577"/>
      <c r="S168" s="686"/>
      <c r="T168" s="686"/>
      <c r="U168" s="686"/>
      <c r="V168" s="686"/>
      <c r="W168" s="686"/>
      <c r="X168" s="687"/>
    </row>
    <row r="178" spans="1:30" ht="16.5">
      <c r="A178" s="652" t="s">
        <v>829</v>
      </c>
      <c r="B178" s="652"/>
      <c r="C178" s="652"/>
      <c r="D178" s="652"/>
      <c r="E178" s="652"/>
      <c r="F178" s="652"/>
      <c r="G178" s="652"/>
      <c r="H178" s="652"/>
      <c r="I178" s="652"/>
      <c r="J178" s="652"/>
      <c r="K178" s="652"/>
      <c r="L178" s="652"/>
      <c r="M178" s="652"/>
      <c r="N178" s="652"/>
      <c r="O178" s="652"/>
      <c r="P178" s="652"/>
      <c r="Q178" s="652"/>
      <c r="R178" s="652"/>
      <c r="S178" s="652"/>
      <c r="T178" s="652"/>
      <c r="U178" s="652"/>
      <c r="V178" s="652"/>
      <c r="W178" s="652"/>
      <c r="X178" s="652"/>
    </row>
    <row r="180" spans="1:30">
      <c r="A180" s="1006" t="s">
        <v>350</v>
      </c>
      <c r="B180" s="1008"/>
      <c r="C180" s="1006" t="s">
        <v>465</v>
      </c>
      <c r="D180" s="1007"/>
      <c r="E180" s="1007"/>
      <c r="F180" s="1007"/>
      <c r="G180" s="1007"/>
      <c r="H180" s="1007"/>
      <c r="I180" s="1007"/>
      <c r="J180" s="1007"/>
      <c r="K180" s="1007"/>
      <c r="L180" s="1007"/>
      <c r="M180" s="1007"/>
      <c r="N180" s="1007"/>
      <c r="O180" s="1007"/>
      <c r="P180" s="1007"/>
      <c r="Q180" s="1007"/>
      <c r="R180" s="1007"/>
      <c r="S180" s="1007"/>
      <c r="T180" s="1007"/>
      <c r="U180" s="1007"/>
      <c r="V180" s="1007"/>
      <c r="W180" s="1007"/>
      <c r="X180" s="1008"/>
      <c r="Z180" s="490" t="s">
        <v>94</v>
      </c>
      <c r="AA180" s="651"/>
      <c r="AB180" s="651"/>
      <c r="AD180" s="1" t="s">
        <v>786</v>
      </c>
    </row>
    <row r="181" spans="1:30" ht="18" customHeight="1">
      <c r="A181" s="675" t="s">
        <v>497</v>
      </c>
      <c r="B181" s="677"/>
      <c r="C181" s="786" t="s">
        <v>711</v>
      </c>
      <c r="D181" s="787"/>
      <c r="E181" s="787"/>
      <c r="F181" s="787"/>
      <c r="G181" s="787"/>
      <c r="H181" s="787"/>
      <c r="I181" s="787"/>
      <c r="J181" s="787"/>
      <c r="K181" s="787"/>
      <c r="L181" s="787"/>
      <c r="M181" s="787"/>
      <c r="N181" s="787"/>
      <c r="O181" s="787"/>
      <c r="P181" s="787"/>
      <c r="Q181" s="787"/>
      <c r="R181" s="787"/>
      <c r="S181" s="787"/>
      <c r="T181" s="787"/>
      <c r="U181" s="787"/>
      <c r="V181" s="787"/>
      <c r="W181" s="787"/>
      <c r="X181" s="788"/>
      <c r="Z181" s="651"/>
      <c r="AA181" s="651"/>
      <c r="AB181" s="651"/>
    </row>
    <row r="182" spans="1:30" ht="18" customHeight="1">
      <c r="A182" s="678"/>
      <c r="B182" s="680"/>
      <c r="C182" s="1112" t="s">
        <v>663</v>
      </c>
      <c r="D182" s="1113"/>
      <c r="E182" s="1113"/>
      <c r="F182" s="1113"/>
      <c r="G182" s="1113"/>
      <c r="H182" s="1113"/>
      <c r="I182" s="1113"/>
      <c r="J182" s="1113"/>
      <c r="K182" s="1113"/>
      <c r="L182" s="1113"/>
      <c r="M182" s="1113"/>
      <c r="N182" s="1113"/>
      <c r="O182" s="1113"/>
      <c r="P182" s="1113"/>
      <c r="Q182" s="1113"/>
      <c r="R182" s="1113"/>
      <c r="S182" s="1113"/>
      <c r="T182" s="1113"/>
      <c r="U182" s="1113"/>
      <c r="V182" s="1113"/>
      <c r="W182" s="1113"/>
      <c r="X182" s="1114"/>
      <c r="Z182" s="651"/>
      <c r="AA182" s="651"/>
      <c r="AB182" s="651"/>
    </row>
    <row r="183" spans="1:30" ht="18" customHeight="1">
      <c r="A183" s="678"/>
      <c r="B183" s="680"/>
      <c r="C183" s="698" t="s">
        <v>709</v>
      </c>
      <c r="D183" s="693"/>
      <c r="E183" s="693"/>
      <c r="F183" s="693"/>
      <c r="G183" s="693"/>
      <c r="H183" s="693"/>
      <c r="I183" s="693"/>
      <c r="J183" s="693"/>
      <c r="K183" s="693"/>
      <c r="L183" s="693"/>
      <c r="M183" s="693"/>
      <c r="N183" s="693"/>
      <c r="O183" s="693"/>
      <c r="P183" s="693"/>
      <c r="Q183" s="693"/>
      <c r="R183" s="693"/>
      <c r="S183" s="693"/>
      <c r="T183" s="693"/>
      <c r="U183" s="693"/>
      <c r="V183" s="693"/>
      <c r="W183" s="693"/>
      <c r="X183" s="694"/>
      <c r="Z183" s="651"/>
      <c r="AA183" s="651"/>
      <c r="AB183" s="651"/>
    </row>
    <row r="184" spans="1:30" ht="18" customHeight="1">
      <c r="A184" s="681"/>
      <c r="B184" s="683"/>
      <c r="C184" s="800" t="s">
        <v>695</v>
      </c>
      <c r="D184" s="801"/>
      <c r="E184" s="801"/>
      <c r="F184" s="801"/>
      <c r="G184" s="801"/>
      <c r="H184" s="801"/>
      <c r="I184" s="801"/>
      <c r="J184" s="801"/>
      <c r="K184" s="801"/>
      <c r="L184" s="801"/>
      <c r="M184" s="801"/>
      <c r="N184" s="801"/>
      <c r="O184" s="801"/>
      <c r="P184" s="801"/>
      <c r="Q184" s="801"/>
      <c r="R184" s="801"/>
      <c r="S184" s="801"/>
      <c r="T184" s="801"/>
      <c r="U184" s="801"/>
      <c r="V184" s="801"/>
      <c r="W184" s="801"/>
      <c r="X184" s="802"/>
    </row>
    <row r="185" spans="1:30" ht="35.1" customHeight="1">
      <c r="A185" s="657" t="s">
        <v>491</v>
      </c>
      <c r="B185" s="658"/>
      <c r="C185" s="659" t="s">
        <v>84</v>
      </c>
      <c r="D185" s="660"/>
      <c r="E185" s="660"/>
      <c r="F185" s="660"/>
      <c r="G185" s="660"/>
      <c r="H185" s="660"/>
      <c r="I185" s="660"/>
      <c r="J185" s="660"/>
      <c r="K185" s="660"/>
      <c r="L185" s="660"/>
      <c r="M185" s="660"/>
      <c r="N185" s="660"/>
      <c r="O185" s="660"/>
      <c r="P185" s="660"/>
      <c r="Q185" s="660"/>
      <c r="R185" s="660"/>
      <c r="S185" s="660"/>
      <c r="T185" s="660"/>
      <c r="U185" s="660"/>
      <c r="V185" s="660"/>
      <c r="W185" s="660"/>
      <c r="X185" s="661"/>
    </row>
    <row r="187" spans="1:30" ht="15" customHeight="1">
      <c r="A187" s="1006" t="s">
        <v>490</v>
      </c>
      <c r="B187" s="1007"/>
      <c r="C187" s="1007"/>
      <c r="D187" s="1007"/>
      <c r="E187" s="1007"/>
      <c r="F187" s="1007"/>
      <c r="G187" s="1007"/>
      <c r="H187" s="1008"/>
      <c r="I187" s="1006" t="s">
        <v>390</v>
      </c>
      <c r="J187" s="1007"/>
      <c r="K187" s="1007"/>
      <c r="L187" s="1007"/>
      <c r="M187" s="1007"/>
      <c r="N187" s="1007"/>
      <c r="O187" s="1007"/>
      <c r="P187" s="1008"/>
      <c r="Q187" s="1006" t="s">
        <v>1653</v>
      </c>
      <c r="R187" s="1007"/>
      <c r="S187" s="1007"/>
      <c r="T187" s="1007"/>
      <c r="U187" s="1007"/>
      <c r="V187" s="1007"/>
      <c r="W187" s="1007"/>
      <c r="X187" s="1008"/>
    </row>
    <row r="188" spans="1:30">
      <c r="A188" s="1009" t="s">
        <v>394</v>
      </c>
      <c r="B188" s="1010"/>
      <c r="C188" s="1010"/>
      <c r="D188" s="1010"/>
      <c r="E188" s="1010"/>
      <c r="F188" s="1010"/>
      <c r="G188" s="1010"/>
      <c r="H188" s="1011"/>
      <c r="I188" s="1018" t="s">
        <v>394</v>
      </c>
      <c r="J188" s="1019"/>
      <c r="K188" s="1019"/>
      <c r="L188" s="1019"/>
      <c r="M188" s="1019"/>
      <c r="N188" s="1019"/>
      <c r="O188" s="1019"/>
      <c r="P188" s="1020"/>
      <c r="Q188" s="1018" t="s">
        <v>394</v>
      </c>
      <c r="R188" s="1019"/>
      <c r="S188" s="1019"/>
      <c r="T188" s="1019"/>
      <c r="U188" s="1019"/>
      <c r="V188" s="1019"/>
      <c r="W188" s="1019"/>
      <c r="X188" s="1020"/>
    </row>
    <row r="189" spans="1:30">
      <c r="A189" s="1012"/>
      <c r="B189" s="1013"/>
      <c r="C189" s="1013"/>
      <c r="D189" s="1013"/>
      <c r="E189" s="1013"/>
      <c r="F189" s="1013"/>
      <c r="G189" s="1013"/>
      <c r="H189" s="1014"/>
      <c r="I189" s="1021"/>
      <c r="J189" s="1022"/>
      <c r="K189" s="1022"/>
      <c r="L189" s="1022"/>
      <c r="M189" s="1022"/>
      <c r="N189" s="1022"/>
      <c r="O189" s="1022"/>
      <c r="P189" s="1023"/>
      <c r="Q189" s="1021"/>
      <c r="R189" s="1022"/>
      <c r="S189" s="1022"/>
      <c r="T189" s="1022"/>
      <c r="U189" s="1022"/>
      <c r="V189" s="1022"/>
      <c r="W189" s="1022"/>
      <c r="X189" s="1023"/>
    </row>
    <row r="190" spans="1:30">
      <c r="A190" s="1012"/>
      <c r="B190" s="1013"/>
      <c r="C190" s="1013"/>
      <c r="D190" s="1013"/>
      <c r="E190" s="1013"/>
      <c r="F190" s="1013"/>
      <c r="G190" s="1013"/>
      <c r="H190" s="1014"/>
      <c r="I190" s="1021"/>
      <c r="J190" s="1022"/>
      <c r="K190" s="1022"/>
      <c r="L190" s="1022"/>
      <c r="M190" s="1022"/>
      <c r="N190" s="1022"/>
      <c r="O190" s="1022"/>
      <c r="P190" s="1023"/>
      <c r="Q190" s="1021"/>
      <c r="R190" s="1022"/>
      <c r="S190" s="1022"/>
      <c r="T190" s="1022"/>
      <c r="U190" s="1022"/>
      <c r="V190" s="1022"/>
      <c r="W190" s="1022"/>
      <c r="X190" s="1023"/>
    </row>
    <row r="191" spans="1:30">
      <c r="A191" s="1012"/>
      <c r="B191" s="1013"/>
      <c r="C191" s="1013"/>
      <c r="D191" s="1013"/>
      <c r="E191" s="1013"/>
      <c r="F191" s="1013"/>
      <c r="G191" s="1013"/>
      <c r="H191" s="1014"/>
      <c r="I191" s="1021"/>
      <c r="J191" s="1022"/>
      <c r="K191" s="1022"/>
      <c r="L191" s="1022"/>
      <c r="M191" s="1022"/>
      <c r="N191" s="1022"/>
      <c r="O191" s="1022"/>
      <c r="P191" s="1023"/>
      <c r="Q191" s="1021"/>
      <c r="R191" s="1022"/>
      <c r="S191" s="1022"/>
      <c r="T191" s="1022"/>
      <c r="U191" s="1022"/>
      <c r="V191" s="1022"/>
      <c r="W191" s="1022"/>
      <c r="X191" s="1023"/>
    </row>
    <row r="192" spans="1:30">
      <c r="A192" s="1012"/>
      <c r="B192" s="1013"/>
      <c r="C192" s="1013"/>
      <c r="D192" s="1013"/>
      <c r="E192" s="1013"/>
      <c r="F192" s="1013"/>
      <c r="G192" s="1013"/>
      <c r="H192" s="1014"/>
      <c r="I192" s="1021"/>
      <c r="J192" s="1022"/>
      <c r="K192" s="1022"/>
      <c r="L192" s="1022"/>
      <c r="M192" s="1022"/>
      <c r="N192" s="1022"/>
      <c r="O192" s="1022"/>
      <c r="P192" s="1023"/>
      <c r="Q192" s="1021"/>
      <c r="R192" s="1022"/>
      <c r="S192" s="1022"/>
      <c r="T192" s="1022"/>
      <c r="U192" s="1022"/>
      <c r="V192" s="1022"/>
      <c r="W192" s="1022"/>
      <c r="X192" s="1023"/>
    </row>
    <row r="193" spans="1:24">
      <c r="A193" s="1012"/>
      <c r="B193" s="1013"/>
      <c r="C193" s="1013"/>
      <c r="D193" s="1013"/>
      <c r="E193" s="1013"/>
      <c r="F193" s="1013"/>
      <c r="G193" s="1013"/>
      <c r="H193" s="1014"/>
      <c r="I193" s="1021"/>
      <c r="J193" s="1022"/>
      <c r="K193" s="1022"/>
      <c r="L193" s="1022"/>
      <c r="M193" s="1022"/>
      <c r="N193" s="1022"/>
      <c r="O193" s="1022"/>
      <c r="P193" s="1023"/>
      <c r="Q193" s="1021"/>
      <c r="R193" s="1022"/>
      <c r="S193" s="1022"/>
      <c r="T193" s="1022"/>
      <c r="U193" s="1022"/>
      <c r="V193" s="1022"/>
      <c r="W193" s="1022"/>
      <c r="X193" s="1023"/>
    </row>
    <row r="194" spans="1:24">
      <c r="A194" s="1012"/>
      <c r="B194" s="1013"/>
      <c r="C194" s="1013"/>
      <c r="D194" s="1013"/>
      <c r="E194" s="1013"/>
      <c r="F194" s="1013"/>
      <c r="G194" s="1013"/>
      <c r="H194" s="1014"/>
      <c r="I194" s="1021"/>
      <c r="J194" s="1022"/>
      <c r="K194" s="1022"/>
      <c r="L194" s="1022"/>
      <c r="M194" s="1022"/>
      <c r="N194" s="1022"/>
      <c r="O194" s="1022"/>
      <c r="P194" s="1023"/>
      <c r="Q194" s="1021"/>
      <c r="R194" s="1022"/>
      <c r="S194" s="1022"/>
      <c r="T194" s="1022"/>
      <c r="U194" s="1022"/>
      <c r="V194" s="1022"/>
      <c r="W194" s="1022"/>
      <c r="X194" s="1023"/>
    </row>
    <row r="195" spans="1:24">
      <c r="A195" s="1012"/>
      <c r="B195" s="1013"/>
      <c r="C195" s="1013"/>
      <c r="D195" s="1013"/>
      <c r="E195" s="1013"/>
      <c r="F195" s="1013"/>
      <c r="G195" s="1013"/>
      <c r="H195" s="1014"/>
      <c r="I195" s="1024"/>
      <c r="J195" s="1025"/>
      <c r="K195" s="1025"/>
      <c r="L195" s="1025"/>
      <c r="M195" s="1025"/>
      <c r="N195" s="1025"/>
      <c r="O195" s="1025"/>
      <c r="P195" s="1026"/>
      <c r="Q195" s="1024"/>
      <c r="R195" s="1025"/>
      <c r="S195" s="1025"/>
      <c r="T195" s="1025"/>
      <c r="U195" s="1025"/>
      <c r="V195" s="1025"/>
      <c r="W195" s="1025"/>
      <c r="X195" s="1026"/>
    </row>
    <row r="196" spans="1:24" ht="15" customHeight="1">
      <c r="A196" s="1012"/>
      <c r="B196" s="1013"/>
      <c r="C196" s="1013"/>
      <c r="D196" s="1013"/>
      <c r="E196" s="1013"/>
      <c r="F196" s="1013"/>
      <c r="G196" s="1013"/>
      <c r="H196" s="1014"/>
      <c r="I196" s="558" t="s">
        <v>487</v>
      </c>
      <c r="J196" s="704"/>
      <c r="K196" s="741" t="s">
        <v>1378</v>
      </c>
      <c r="L196" s="741"/>
      <c r="M196" s="741"/>
      <c r="N196" s="741"/>
      <c r="O196" s="741"/>
      <c r="P196" s="747"/>
      <c r="Q196" s="558" t="s">
        <v>487</v>
      </c>
      <c r="R196" s="704"/>
      <c r="S196" s="741" t="s">
        <v>1379</v>
      </c>
      <c r="T196" s="741"/>
      <c r="U196" s="741"/>
      <c r="V196" s="741"/>
      <c r="W196" s="741"/>
      <c r="X196" s="747"/>
    </row>
    <row r="197" spans="1:24">
      <c r="A197" s="1012"/>
      <c r="B197" s="1013"/>
      <c r="C197" s="1013"/>
      <c r="D197" s="1013"/>
      <c r="E197" s="1013"/>
      <c r="F197" s="1013"/>
      <c r="G197" s="1013"/>
      <c r="H197" s="1014"/>
      <c r="I197" s="550"/>
      <c r="J197" s="541"/>
      <c r="K197" s="743"/>
      <c r="L197" s="743"/>
      <c r="M197" s="743"/>
      <c r="N197" s="743"/>
      <c r="O197" s="743"/>
      <c r="P197" s="748"/>
      <c r="Q197" s="550"/>
      <c r="R197" s="541"/>
      <c r="S197" s="743"/>
      <c r="T197" s="743"/>
      <c r="U197" s="743"/>
      <c r="V197" s="743"/>
      <c r="W197" s="743"/>
      <c r="X197" s="748"/>
    </row>
    <row r="198" spans="1:24">
      <c r="A198" s="1015"/>
      <c r="B198" s="1016"/>
      <c r="C198" s="1016"/>
      <c r="D198" s="1016"/>
      <c r="E198" s="1016"/>
      <c r="F198" s="1016"/>
      <c r="G198" s="1016"/>
      <c r="H198" s="1017"/>
      <c r="I198" s="560"/>
      <c r="J198" s="577"/>
      <c r="K198" s="749"/>
      <c r="L198" s="749"/>
      <c r="M198" s="749"/>
      <c r="N198" s="749"/>
      <c r="O198" s="749"/>
      <c r="P198" s="750"/>
      <c r="Q198" s="560"/>
      <c r="R198" s="577"/>
      <c r="S198" s="749"/>
      <c r="T198" s="749"/>
      <c r="U198" s="749"/>
      <c r="V198" s="749"/>
      <c r="W198" s="749"/>
      <c r="X198" s="750"/>
    </row>
    <row r="225" spans="1:24" ht="16.5" customHeight="1">
      <c r="A225" s="1118" t="s">
        <v>295</v>
      </c>
      <c r="B225" s="1118"/>
      <c r="C225" s="1118"/>
      <c r="D225" s="1118"/>
      <c r="E225" s="1118"/>
      <c r="F225" s="1118"/>
      <c r="G225" s="1118"/>
      <c r="H225" s="1118"/>
      <c r="I225" s="1118"/>
      <c r="J225" s="1118"/>
      <c r="K225" s="1118"/>
      <c r="L225" s="1118"/>
      <c r="M225" s="1118"/>
      <c r="N225" s="1118"/>
      <c r="O225" s="1118"/>
      <c r="P225" s="1118"/>
      <c r="Q225" s="1118"/>
      <c r="R225" s="1118"/>
      <c r="S225" s="1118"/>
      <c r="T225" s="1118"/>
      <c r="U225" s="1118"/>
      <c r="V225" s="1118"/>
      <c r="W225" s="1118"/>
      <c r="X225" s="1118"/>
    </row>
    <row r="227" spans="1:24" ht="20.100000000000001" customHeight="1">
      <c r="B227" s="1115" t="s">
        <v>359</v>
      </c>
      <c r="C227" s="1116"/>
      <c r="D227" s="1116"/>
      <c r="E227" s="1116"/>
      <c r="F227" s="1116"/>
      <c r="G227" s="1117"/>
      <c r="H227" s="1115" t="s">
        <v>730</v>
      </c>
      <c r="I227" s="1116"/>
      <c r="J227" s="1116"/>
      <c r="K227" s="1117"/>
      <c r="L227" s="1115" t="s">
        <v>731</v>
      </c>
      <c r="M227" s="1116"/>
      <c r="N227" s="1116"/>
      <c r="O227" s="1117"/>
      <c r="P227" s="1115" t="s">
        <v>397</v>
      </c>
      <c r="Q227" s="1116"/>
      <c r="R227" s="1116"/>
      <c r="S227" s="1117"/>
      <c r="T227" s="1115" t="s">
        <v>393</v>
      </c>
      <c r="U227" s="1116"/>
      <c r="V227" s="1116"/>
      <c r="W227" s="1117"/>
    </row>
    <row r="228" spans="1:24" ht="20.100000000000001" customHeight="1">
      <c r="B228" s="596" t="s">
        <v>931</v>
      </c>
      <c r="C228" s="597"/>
      <c r="D228" s="597"/>
      <c r="E228" s="597"/>
      <c r="F228" s="597"/>
      <c r="G228" s="598"/>
      <c r="H228" s="596"/>
      <c r="I228" s="597"/>
      <c r="J228" s="597"/>
      <c r="K228" s="597"/>
      <c r="L228" s="597"/>
      <c r="M228" s="597"/>
      <c r="N228" s="597"/>
      <c r="O228" s="597"/>
      <c r="P228" s="597"/>
      <c r="Q228" s="597"/>
      <c r="R228" s="597"/>
      <c r="S228" s="598"/>
      <c r="T228" s="596"/>
      <c r="U228" s="597"/>
      <c r="V228" s="597"/>
      <c r="W228" s="598"/>
    </row>
    <row r="229" spans="1:24" ht="20.100000000000001" customHeight="1">
      <c r="B229" s="558" t="s">
        <v>734</v>
      </c>
      <c r="C229" s="559"/>
      <c r="D229" s="562" t="s">
        <v>999</v>
      </c>
      <c r="E229" s="563"/>
      <c r="F229" s="563"/>
      <c r="G229" s="564"/>
      <c r="H229" s="562"/>
      <c r="I229" s="563"/>
      <c r="J229" s="563"/>
      <c r="K229" s="564"/>
      <c r="L229" s="562"/>
      <c r="M229" s="563"/>
      <c r="N229" s="563"/>
      <c r="O229" s="564"/>
      <c r="P229" s="562"/>
      <c r="Q229" s="563"/>
      <c r="R229" s="563"/>
      <c r="S229" s="564"/>
      <c r="T229" s="562"/>
      <c r="U229" s="563"/>
      <c r="V229" s="563"/>
      <c r="W229" s="564"/>
    </row>
    <row r="230" spans="1:24" ht="20.100000000000001" customHeight="1">
      <c r="B230" s="550"/>
      <c r="C230" s="551"/>
      <c r="D230" s="568" t="s">
        <v>995</v>
      </c>
      <c r="E230" s="569"/>
      <c r="F230" s="569"/>
      <c r="G230" s="570"/>
      <c r="H230" s="568"/>
      <c r="I230" s="569"/>
      <c r="J230" s="569"/>
      <c r="K230" s="570"/>
      <c r="L230" s="568"/>
      <c r="M230" s="569"/>
      <c r="N230" s="569"/>
      <c r="O230" s="570"/>
      <c r="P230" s="568"/>
      <c r="Q230" s="569"/>
      <c r="R230" s="569"/>
      <c r="S230" s="570"/>
      <c r="T230" s="568"/>
      <c r="U230" s="569"/>
      <c r="V230" s="569"/>
      <c r="W230" s="570"/>
    </row>
    <row r="231" spans="1:24" ht="20.100000000000001" customHeight="1">
      <c r="B231" s="560"/>
      <c r="C231" s="561"/>
      <c r="D231" s="593" t="s">
        <v>990</v>
      </c>
      <c r="E231" s="594"/>
      <c r="F231" s="594"/>
      <c r="G231" s="595"/>
      <c r="H231" s="593"/>
      <c r="I231" s="594"/>
      <c r="J231" s="594"/>
      <c r="K231" s="595"/>
      <c r="L231" s="593"/>
      <c r="M231" s="594"/>
      <c r="N231" s="594"/>
      <c r="O231" s="595"/>
      <c r="P231" s="593"/>
      <c r="Q231" s="594"/>
      <c r="R231" s="594"/>
      <c r="S231" s="595"/>
      <c r="T231" s="593"/>
      <c r="U231" s="594"/>
      <c r="V231" s="594"/>
      <c r="W231" s="595"/>
    </row>
  </sheetData>
  <mergeCells count="202">
    <mergeCell ref="C14:X16"/>
    <mergeCell ref="C17:X19"/>
    <mergeCell ref="A7:B13"/>
    <mergeCell ref="C7:U7"/>
    <mergeCell ref="V7:X7"/>
    <mergeCell ref="C8:U8"/>
    <mergeCell ref="V8:X8"/>
    <mergeCell ref="C9:U9"/>
    <mergeCell ref="V9:X9"/>
    <mergeCell ref="C10:U10"/>
    <mergeCell ref="V10:X10"/>
    <mergeCell ref="C11:U11"/>
    <mergeCell ref="A33:B34"/>
    <mergeCell ref="C33:X34"/>
    <mergeCell ref="V11:X11"/>
    <mergeCell ref="C12:U12"/>
    <mergeCell ref="V12:X12"/>
    <mergeCell ref="C13:U13"/>
    <mergeCell ref="V13:X13"/>
    <mergeCell ref="R3:T3"/>
    <mergeCell ref="U3:X3"/>
    <mergeCell ref="A4:B4"/>
    <mergeCell ref="C4:H4"/>
    <mergeCell ref="I4:K4"/>
    <mergeCell ref="L4:Q4"/>
    <mergeCell ref="R4:T4"/>
    <mergeCell ref="U4:X4"/>
    <mergeCell ref="A5:C5"/>
    <mergeCell ref="H5:I5"/>
    <mergeCell ref="T5:X5"/>
    <mergeCell ref="A6:B6"/>
    <mergeCell ref="C6:U6"/>
    <mergeCell ref="V6:X6"/>
    <mergeCell ref="A20:B32"/>
    <mergeCell ref="A14:B19"/>
    <mergeCell ref="C20:X32"/>
    <mergeCell ref="A50:H50"/>
    <mergeCell ref="I50:P50"/>
    <mergeCell ref="Q50:X50"/>
    <mergeCell ref="A36:X36"/>
    <mergeCell ref="A43:X43"/>
    <mergeCell ref="A45:B45"/>
    <mergeCell ref="C45:X45"/>
    <mergeCell ref="A46:B48"/>
    <mergeCell ref="C46:X46"/>
    <mergeCell ref="C47:X47"/>
    <mergeCell ref="C48:X48"/>
    <mergeCell ref="A37:X37"/>
    <mergeCell ref="A38:X38"/>
    <mergeCell ref="A39:X39"/>
    <mergeCell ref="A40:X40"/>
    <mergeCell ref="A51:H61"/>
    <mergeCell ref="I51:P58"/>
    <mergeCell ref="A69:H69"/>
    <mergeCell ref="I69:P69"/>
    <mergeCell ref="Q69:X69"/>
    <mergeCell ref="A70:H80"/>
    <mergeCell ref="I70:P77"/>
    <mergeCell ref="Q70:X77"/>
    <mergeCell ref="I78:J80"/>
    <mergeCell ref="K78:P80"/>
    <mergeCell ref="A63:X63"/>
    <mergeCell ref="A65:B65"/>
    <mergeCell ref="C65:X65"/>
    <mergeCell ref="A66:B66"/>
    <mergeCell ref="C66:X66"/>
    <mergeCell ref="A67:B67"/>
    <mergeCell ref="C67:X67"/>
    <mergeCell ref="Q78:R80"/>
    <mergeCell ref="S78:X80"/>
    <mergeCell ref="Q51:X58"/>
    <mergeCell ref="I59:J61"/>
    <mergeCell ref="K59:P61"/>
    <mergeCell ref="Q59:R61"/>
    <mergeCell ref="S59:X61"/>
    <mergeCell ref="A89:X89"/>
    <mergeCell ref="A91:B91"/>
    <mergeCell ref="C91:X91"/>
    <mergeCell ref="A92:B96"/>
    <mergeCell ref="C92:X92"/>
    <mergeCell ref="C93:X93"/>
    <mergeCell ref="C94:X94"/>
    <mergeCell ref="C95:X95"/>
    <mergeCell ref="C96:X96"/>
    <mergeCell ref="A101:H111"/>
    <mergeCell ref="I101:P108"/>
    <mergeCell ref="Q101:X108"/>
    <mergeCell ref="A113:X113"/>
    <mergeCell ref="A97:B98"/>
    <mergeCell ref="C97:X97"/>
    <mergeCell ref="C98:X98"/>
    <mergeCell ref="A100:H100"/>
    <mergeCell ref="I100:P100"/>
    <mergeCell ref="Q100:X100"/>
    <mergeCell ref="Q109:R111"/>
    <mergeCell ref="I109:J111"/>
    <mergeCell ref="K109:P111"/>
    <mergeCell ref="S109:X111"/>
    <mergeCell ref="A119:H119"/>
    <mergeCell ref="I119:P119"/>
    <mergeCell ref="Q119:X119"/>
    <mergeCell ref="A120:H129"/>
    <mergeCell ref="I120:P126"/>
    <mergeCell ref="Q120:X126"/>
    <mergeCell ref="A115:B115"/>
    <mergeCell ref="C115:X115"/>
    <mergeCell ref="A116:B116"/>
    <mergeCell ref="C116:X116"/>
    <mergeCell ref="A117:B117"/>
    <mergeCell ref="C117:X117"/>
    <mergeCell ref="I127:J129"/>
    <mergeCell ref="K127:P129"/>
    <mergeCell ref="Q127:R129"/>
    <mergeCell ref="S127:X129"/>
    <mergeCell ref="I157:P157"/>
    <mergeCell ref="Q157:X157"/>
    <mergeCell ref="A133:X133"/>
    <mergeCell ref="A135:B135"/>
    <mergeCell ref="C135:X135"/>
    <mergeCell ref="A136:B136"/>
    <mergeCell ref="C136:X136"/>
    <mergeCell ref="A137:B137"/>
    <mergeCell ref="C137:X137"/>
    <mergeCell ref="Q148:R150"/>
    <mergeCell ref="S148:X150"/>
    <mergeCell ref="B229:C231"/>
    <mergeCell ref="D229:G229"/>
    <mergeCell ref="H229:K229"/>
    <mergeCell ref="L229:O229"/>
    <mergeCell ref="P229:S229"/>
    <mergeCell ref="T229:W229"/>
    <mergeCell ref="D230:G230"/>
    <mergeCell ref="H230:K230"/>
    <mergeCell ref="L230:O230"/>
    <mergeCell ref="P230:S230"/>
    <mergeCell ref="T230:W230"/>
    <mergeCell ref="D231:G231"/>
    <mergeCell ref="H231:K231"/>
    <mergeCell ref="L231:O231"/>
    <mergeCell ref="P231:S231"/>
    <mergeCell ref="T231:W231"/>
    <mergeCell ref="B227:G227"/>
    <mergeCell ref="H227:K227"/>
    <mergeCell ref="L227:O227"/>
    <mergeCell ref="P227:S227"/>
    <mergeCell ref="T227:W227"/>
    <mergeCell ref="B228:G228"/>
    <mergeCell ref="H228:S228"/>
    <mergeCell ref="T228:W228"/>
    <mergeCell ref="A185:B185"/>
    <mergeCell ref="C185:X185"/>
    <mergeCell ref="A187:H187"/>
    <mergeCell ref="I187:P187"/>
    <mergeCell ref="I196:J198"/>
    <mergeCell ref="K196:P198"/>
    <mergeCell ref="Q196:R198"/>
    <mergeCell ref="S196:X198"/>
    <mergeCell ref="A225:X225"/>
    <mergeCell ref="Q187:X187"/>
    <mergeCell ref="A188:H198"/>
    <mergeCell ref="I188:P195"/>
    <mergeCell ref="Q188:X195"/>
    <mergeCell ref="Z180:AB183"/>
    <mergeCell ref="A180:B180"/>
    <mergeCell ref="C180:X180"/>
    <mergeCell ref="A181:B184"/>
    <mergeCell ref="C181:X181"/>
    <mergeCell ref="C182:X182"/>
    <mergeCell ref="C183:X183"/>
    <mergeCell ref="C184:X184"/>
    <mergeCell ref="A158:H168"/>
    <mergeCell ref="I158:P165"/>
    <mergeCell ref="Q158:X165"/>
    <mergeCell ref="A178:X178"/>
    <mergeCell ref="I166:J168"/>
    <mergeCell ref="K166:P168"/>
    <mergeCell ref="Q166:R168"/>
    <mergeCell ref="S166:X168"/>
    <mergeCell ref="A2:Q3"/>
    <mergeCell ref="R2:T2"/>
    <mergeCell ref="U2:X2"/>
    <mergeCell ref="Z57:AF59"/>
    <mergeCell ref="Z46:AB47"/>
    <mergeCell ref="Z68:AB68"/>
    <mergeCell ref="Z92:AB97"/>
    <mergeCell ref="AD92:AE95"/>
    <mergeCell ref="Z156:AB159"/>
    <mergeCell ref="AD156:AE158"/>
    <mergeCell ref="A152:X152"/>
    <mergeCell ref="A154:B154"/>
    <mergeCell ref="C154:X154"/>
    <mergeCell ref="A155:B155"/>
    <mergeCell ref="C155:X155"/>
    <mergeCell ref="A139:H139"/>
    <mergeCell ref="I139:P139"/>
    <mergeCell ref="Q139:X139"/>
    <mergeCell ref="A140:H150"/>
    <mergeCell ref="I140:P147"/>
    <mergeCell ref="Q140:X147"/>
    <mergeCell ref="I148:J150"/>
    <mergeCell ref="K148:P150"/>
    <mergeCell ref="A157:H157"/>
  </mergeCells>
  <phoneticPr fontId="54" type="noConversion"/>
  <dataValidations disablePrompts="1" count="1">
    <dataValidation type="list" allowBlank="1" showInputMessage="1" showErrorMessage="1" sqref="V7:X13">
      <formula1>"○,X,/,미사용"</formula1>
    </dataValidation>
  </dataValidations>
  <printOptions horizontalCentered="1"/>
  <pageMargins left="0.7086111307144165" right="0.7086111307144165" top="0.74763888120651245" bottom="0.59041666984558105" header="0.31486111879348755" footer="0.31486111879348755"/>
  <pageSetup paperSize="9" orientation="portrait" r:id="rId1"/>
  <headerFooter>
    <oddHeader>&amp;L&amp;"KoPub돋움체 Bold,Regular"&amp;10기계설비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AH400"/>
  <sheetViews>
    <sheetView showGridLines="0" view="pageBreakPreview" zoomScale="115" zoomScaleNormal="100" zoomScaleSheetLayoutView="115" workbookViewId="0"/>
  </sheetViews>
  <sheetFormatPr defaultColWidth="9" defaultRowHeight="15"/>
  <cols>
    <col min="1" max="27" width="3.25" style="1" customWidth="1"/>
    <col min="28" max="16384" width="9" style="1"/>
  </cols>
  <sheetData>
    <row r="2" spans="1:24" ht="24.75" customHeight="1">
      <c r="A2" s="924" t="s">
        <v>300</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4.95" customHeight="1">
      <c r="A3" s="925"/>
      <c r="B3" s="925"/>
      <c r="C3" s="925"/>
      <c r="D3" s="925"/>
      <c r="E3" s="925"/>
      <c r="F3" s="925"/>
      <c r="G3" s="925"/>
      <c r="H3" s="925"/>
      <c r="I3" s="925"/>
      <c r="J3" s="925"/>
      <c r="K3" s="925"/>
      <c r="L3" s="925"/>
      <c r="M3" s="925"/>
      <c r="N3" s="925"/>
      <c r="O3" s="925"/>
      <c r="P3" s="925"/>
      <c r="Q3" s="925"/>
      <c r="R3" s="1115" t="s">
        <v>1841</v>
      </c>
      <c r="S3" s="1116"/>
      <c r="T3" s="1117"/>
      <c r="U3" s="476"/>
      <c r="V3" s="477"/>
      <c r="W3" s="477"/>
      <c r="X3" s="478"/>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18" customHeight="1">
      <c r="A7" s="481" t="s">
        <v>481</v>
      </c>
      <c r="B7" s="483"/>
      <c r="C7" s="448" t="s">
        <v>73</v>
      </c>
      <c r="D7" s="449"/>
      <c r="E7" s="449"/>
      <c r="F7" s="449"/>
      <c r="G7" s="449"/>
      <c r="H7" s="449"/>
      <c r="I7" s="449"/>
      <c r="J7" s="449"/>
      <c r="K7" s="449"/>
      <c r="L7" s="449"/>
      <c r="M7" s="449"/>
      <c r="N7" s="449"/>
      <c r="O7" s="449"/>
      <c r="P7" s="449"/>
      <c r="Q7" s="449"/>
      <c r="R7" s="449"/>
      <c r="S7" s="449"/>
      <c r="T7" s="449"/>
      <c r="U7" s="450"/>
      <c r="V7" s="1121" t="s">
        <v>375</v>
      </c>
      <c r="W7" s="537"/>
      <c r="X7" s="878"/>
    </row>
    <row r="8" spans="1:24" ht="18" customHeight="1">
      <c r="A8" s="1080"/>
      <c r="B8" s="1081"/>
      <c r="C8" s="451" t="s">
        <v>74</v>
      </c>
      <c r="D8" s="452"/>
      <c r="E8" s="452"/>
      <c r="F8" s="452"/>
      <c r="G8" s="452"/>
      <c r="H8" s="452"/>
      <c r="I8" s="452"/>
      <c r="J8" s="452"/>
      <c r="K8" s="452"/>
      <c r="L8" s="452"/>
      <c r="M8" s="452"/>
      <c r="N8" s="452"/>
      <c r="O8" s="452"/>
      <c r="P8" s="452"/>
      <c r="Q8" s="452"/>
      <c r="R8" s="452"/>
      <c r="S8" s="452"/>
      <c r="T8" s="452"/>
      <c r="U8" s="453"/>
      <c r="V8" s="1077" t="s">
        <v>375</v>
      </c>
      <c r="W8" s="511"/>
      <c r="X8" s="1078"/>
    </row>
    <row r="9" spans="1:24" ht="18" customHeight="1">
      <c r="A9" s="1080"/>
      <c r="B9" s="1081"/>
      <c r="C9" s="451" t="s">
        <v>302</v>
      </c>
      <c r="D9" s="452"/>
      <c r="E9" s="452"/>
      <c r="F9" s="452"/>
      <c r="G9" s="452"/>
      <c r="H9" s="452"/>
      <c r="I9" s="452"/>
      <c r="J9" s="452"/>
      <c r="K9" s="452"/>
      <c r="L9" s="452"/>
      <c r="M9" s="452"/>
      <c r="N9" s="452"/>
      <c r="O9" s="452"/>
      <c r="P9" s="452"/>
      <c r="Q9" s="452"/>
      <c r="R9" s="452"/>
      <c r="S9" s="452"/>
      <c r="T9" s="452"/>
      <c r="U9" s="453"/>
      <c r="V9" s="1077" t="s">
        <v>375</v>
      </c>
      <c r="W9" s="511"/>
      <c r="X9" s="1078"/>
    </row>
    <row r="10" spans="1:24" ht="18" customHeight="1">
      <c r="A10" s="1080"/>
      <c r="B10" s="1081"/>
      <c r="C10" s="451" t="s">
        <v>279</v>
      </c>
      <c r="D10" s="452"/>
      <c r="E10" s="452"/>
      <c r="F10" s="452"/>
      <c r="G10" s="452"/>
      <c r="H10" s="452"/>
      <c r="I10" s="452"/>
      <c r="J10" s="452"/>
      <c r="K10" s="452"/>
      <c r="L10" s="452"/>
      <c r="M10" s="452"/>
      <c r="N10" s="452"/>
      <c r="O10" s="452"/>
      <c r="P10" s="452"/>
      <c r="Q10" s="452"/>
      <c r="R10" s="452"/>
      <c r="S10" s="452"/>
      <c r="T10" s="452"/>
      <c r="U10" s="453"/>
      <c r="V10" s="1077" t="s">
        <v>375</v>
      </c>
      <c r="W10" s="511"/>
      <c r="X10" s="1078"/>
    </row>
    <row r="11" spans="1:24" ht="18" customHeight="1">
      <c r="A11" s="1080"/>
      <c r="B11" s="1081"/>
      <c r="C11" s="451" t="s">
        <v>299</v>
      </c>
      <c r="D11" s="452"/>
      <c r="E11" s="452"/>
      <c r="F11" s="452"/>
      <c r="G11" s="452"/>
      <c r="H11" s="452"/>
      <c r="I11" s="452"/>
      <c r="J11" s="452"/>
      <c r="K11" s="452"/>
      <c r="L11" s="452"/>
      <c r="M11" s="452"/>
      <c r="N11" s="452"/>
      <c r="O11" s="452"/>
      <c r="P11" s="452"/>
      <c r="Q11" s="452"/>
      <c r="R11" s="452"/>
      <c r="S11" s="452"/>
      <c r="T11" s="452"/>
      <c r="U11" s="453"/>
      <c r="V11" s="1077" t="s">
        <v>375</v>
      </c>
      <c r="W11" s="511"/>
      <c r="X11" s="1078"/>
    </row>
    <row r="12" spans="1:24" ht="18" customHeight="1">
      <c r="A12" s="1080"/>
      <c r="B12" s="1081"/>
      <c r="C12" s="451" t="s">
        <v>301</v>
      </c>
      <c r="D12" s="452"/>
      <c r="E12" s="452"/>
      <c r="F12" s="452"/>
      <c r="G12" s="452"/>
      <c r="H12" s="452"/>
      <c r="I12" s="452"/>
      <c r="J12" s="452"/>
      <c r="K12" s="452"/>
      <c r="L12" s="452"/>
      <c r="M12" s="452"/>
      <c r="N12" s="452"/>
      <c r="O12" s="452"/>
      <c r="P12" s="452"/>
      <c r="Q12" s="452"/>
      <c r="R12" s="452"/>
      <c r="S12" s="452"/>
      <c r="T12" s="452"/>
      <c r="U12" s="453"/>
      <c r="V12" s="1077" t="s">
        <v>375</v>
      </c>
      <c r="W12" s="511"/>
      <c r="X12" s="1078"/>
    </row>
    <row r="13" spans="1:24" ht="18" customHeight="1">
      <c r="A13" s="1080"/>
      <c r="B13" s="1081"/>
      <c r="C13" s="451" t="s">
        <v>284</v>
      </c>
      <c r="D13" s="452"/>
      <c r="E13" s="452"/>
      <c r="F13" s="452"/>
      <c r="G13" s="452"/>
      <c r="H13" s="452"/>
      <c r="I13" s="452"/>
      <c r="J13" s="452"/>
      <c r="K13" s="452"/>
      <c r="L13" s="452"/>
      <c r="M13" s="452"/>
      <c r="N13" s="452"/>
      <c r="O13" s="452"/>
      <c r="P13" s="452"/>
      <c r="Q13" s="452"/>
      <c r="R13" s="452"/>
      <c r="S13" s="452"/>
      <c r="T13" s="452"/>
      <c r="U13" s="453"/>
      <c r="V13" s="1077" t="s">
        <v>375</v>
      </c>
      <c r="W13" s="511"/>
      <c r="X13" s="1078"/>
    </row>
    <row r="14" spans="1:24" ht="18" customHeight="1">
      <c r="A14" s="1080"/>
      <c r="B14" s="1081"/>
      <c r="C14" s="451" t="s">
        <v>35</v>
      </c>
      <c r="D14" s="452"/>
      <c r="E14" s="452"/>
      <c r="F14" s="452"/>
      <c r="G14" s="452"/>
      <c r="H14" s="452"/>
      <c r="I14" s="452"/>
      <c r="J14" s="452"/>
      <c r="K14" s="452"/>
      <c r="L14" s="452"/>
      <c r="M14" s="452"/>
      <c r="N14" s="452"/>
      <c r="O14" s="452"/>
      <c r="P14" s="452"/>
      <c r="Q14" s="452"/>
      <c r="R14" s="452"/>
      <c r="S14" s="452"/>
      <c r="T14" s="452"/>
      <c r="U14" s="453"/>
      <c r="V14" s="1077" t="s">
        <v>375</v>
      </c>
      <c r="W14" s="511"/>
      <c r="X14" s="1078"/>
    </row>
    <row r="15" spans="1:24" ht="18" customHeight="1">
      <c r="A15" s="1080"/>
      <c r="B15" s="1081"/>
      <c r="C15" s="451" t="s">
        <v>43</v>
      </c>
      <c r="D15" s="452"/>
      <c r="E15" s="452"/>
      <c r="F15" s="452"/>
      <c r="G15" s="452"/>
      <c r="H15" s="452"/>
      <c r="I15" s="452"/>
      <c r="J15" s="452"/>
      <c r="K15" s="452"/>
      <c r="L15" s="452"/>
      <c r="M15" s="452"/>
      <c r="N15" s="452"/>
      <c r="O15" s="452"/>
      <c r="P15" s="452"/>
      <c r="Q15" s="452"/>
      <c r="R15" s="452"/>
      <c r="S15" s="452"/>
      <c r="T15" s="452"/>
      <c r="U15" s="453"/>
      <c r="V15" s="1077" t="s">
        <v>375</v>
      </c>
      <c r="W15" s="511"/>
      <c r="X15" s="1078"/>
    </row>
    <row r="16" spans="1:24" ht="18" customHeight="1">
      <c r="A16" s="1080"/>
      <c r="B16" s="1081"/>
      <c r="C16" s="451" t="s">
        <v>282</v>
      </c>
      <c r="D16" s="452"/>
      <c r="E16" s="452"/>
      <c r="F16" s="452"/>
      <c r="G16" s="452"/>
      <c r="H16" s="452"/>
      <c r="I16" s="452"/>
      <c r="J16" s="452"/>
      <c r="K16" s="452"/>
      <c r="L16" s="452"/>
      <c r="M16" s="452"/>
      <c r="N16" s="452"/>
      <c r="O16" s="452"/>
      <c r="P16" s="452"/>
      <c r="Q16" s="452"/>
      <c r="R16" s="452"/>
      <c r="S16" s="452"/>
      <c r="T16" s="452"/>
      <c r="U16" s="453"/>
      <c r="V16" s="1077" t="s">
        <v>375</v>
      </c>
      <c r="W16" s="511"/>
      <c r="X16" s="1078"/>
    </row>
    <row r="17" spans="1:24" ht="18" customHeight="1">
      <c r="A17" s="484"/>
      <c r="B17" s="486"/>
      <c r="C17" s="487" t="s">
        <v>653</v>
      </c>
      <c r="D17" s="488"/>
      <c r="E17" s="488"/>
      <c r="F17" s="488"/>
      <c r="G17" s="488"/>
      <c r="H17" s="488"/>
      <c r="I17" s="488"/>
      <c r="J17" s="488"/>
      <c r="K17" s="488"/>
      <c r="L17" s="488"/>
      <c r="M17" s="488"/>
      <c r="N17" s="488"/>
      <c r="O17" s="488"/>
      <c r="P17" s="488"/>
      <c r="Q17" s="488"/>
      <c r="R17" s="488"/>
      <c r="S17" s="488"/>
      <c r="T17" s="488"/>
      <c r="U17" s="489"/>
      <c r="V17" s="1079" t="s">
        <v>375</v>
      </c>
      <c r="W17" s="555"/>
      <c r="X17" s="880"/>
    </row>
    <row r="18" spans="1:24" ht="18" customHeight="1">
      <c r="A18" s="481" t="s">
        <v>1647</v>
      </c>
      <c r="B18" s="483"/>
      <c r="C18" s="1082" t="s">
        <v>1648</v>
      </c>
      <c r="D18" s="1083"/>
      <c r="E18" s="1083"/>
      <c r="F18" s="1083"/>
      <c r="G18" s="1083"/>
      <c r="H18" s="1083"/>
      <c r="I18" s="1083"/>
      <c r="J18" s="1083"/>
      <c r="K18" s="1083"/>
      <c r="L18" s="1083"/>
      <c r="M18" s="1083"/>
      <c r="N18" s="1083"/>
      <c r="O18" s="1083"/>
      <c r="P18" s="1083"/>
      <c r="Q18" s="1083"/>
      <c r="R18" s="1083"/>
      <c r="S18" s="1083"/>
      <c r="T18" s="1083"/>
      <c r="U18" s="1083"/>
      <c r="V18" s="1083"/>
      <c r="W18" s="1083"/>
      <c r="X18" s="1084"/>
    </row>
    <row r="19" spans="1:24" ht="18" customHeight="1">
      <c r="A19" s="1080"/>
      <c r="B19" s="1081"/>
      <c r="C19" s="1085"/>
      <c r="D19" s="1086"/>
      <c r="E19" s="1086"/>
      <c r="F19" s="1086"/>
      <c r="G19" s="1086"/>
      <c r="H19" s="1086"/>
      <c r="I19" s="1086"/>
      <c r="J19" s="1086"/>
      <c r="K19" s="1086"/>
      <c r="L19" s="1086"/>
      <c r="M19" s="1086"/>
      <c r="N19" s="1086"/>
      <c r="O19" s="1086"/>
      <c r="P19" s="1086"/>
      <c r="Q19" s="1086"/>
      <c r="R19" s="1086"/>
      <c r="S19" s="1086"/>
      <c r="T19" s="1086"/>
      <c r="U19" s="1086"/>
      <c r="V19" s="1086"/>
      <c r="W19" s="1086"/>
      <c r="X19" s="1087"/>
    </row>
    <row r="20" spans="1:24" ht="18" customHeight="1">
      <c r="A20" s="1080"/>
      <c r="B20" s="1081"/>
      <c r="C20" s="1085"/>
      <c r="D20" s="1086"/>
      <c r="E20" s="1086"/>
      <c r="F20" s="1086"/>
      <c r="G20" s="1086"/>
      <c r="H20" s="1086"/>
      <c r="I20" s="1086"/>
      <c r="J20" s="1086"/>
      <c r="K20" s="1086"/>
      <c r="L20" s="1086"/>
      <c r="M20" s="1086"/>
      <c r="N20" s="1086"/>
      <c r="O20" s="1086"/>
      <c r="P20" s="1086"/>
      <c r="Q20" s="1086"/>
      <c r="R20" s="1086"/>
      <c r="S20" s="1086"/>
      <c r="T20" s="1086"/>
      <c r="U20" s="1086"/>
      <c r="V20" s="1086"/>
      <c r="W20" s="1086"/>
      <c r="X20" s="1087"/>
    </row>
    <row r="21" spans="1:24" ht="18" customHeight="1">
      <c r="A21" s="1080"/>
      <c r="B21" s="1081"/>
      <c r="C21" s="1088" t="s">
        <v>70</v>
      </c>
      <c r="D21" s="1089"/>
      <c r="E21" s="1089"/>
      <c r="F21" s="1089"/>
      <c r="G21" s="1089"/>
      <c r="H21" s="1089"/>
      <c r="I21" s="1089"/>
      <c r="J21" s="1089"/>
      <c r="K21" s="1089"/>
      <c r="L21" s="1089"/>
      <c r="M21" s="1089"/>
      <c r="N21" s="1089"/>
      <c r="O21" s="1089"/>
      <c r="P21" s="1089"/>
      <c r="Q21" s="1089"/>
      <c r="R21" s="1089"/>
      <c r="S21" s="1089"/>
      <c r="T21" s="1089"/>
      <c r="U21" s="1089"/>
      <c r="V21" s="1089"/>
      <c r="W21" s="1089"/>
      <c r="X21" s="1090"/>
    </row>
    <row r="22" spans="1:24" ht="18" customHeight="1">
      <c r="A22" s="1080"/>
      <c r="B22" s="1081"/>
      <c r="C22" s="1085"/>
      <c r="D22" s="1086"/>
      <c r="E22" s="1086"/>
      <c r="F22" s="1086"/>
      <c r="G22" s="1086"/>
      <c r="H22" s="1086"/>
      <c r="I22" s="1086"/>
      <c r="J22" s="1086"/>
      <c r="K22" s="1086"/>
      <c r="L22" s="1086"/>
      <c r="M22" s="1086"/>
      <c r="N22" s="1086"/>
      <c r="O22" s="1086"/>
      <c r="P22" s="1086"/>
      <c r="Q22" s="1086"/>
      <c r="R22" s="1086"/>
      <c r="S22" s="1086"/>
      <c r="T22" s="1086"/>
      <c r="U22" s="1086"/>
      <c r="V22" s="1086"/>
      <c r="W22" s="1086"/>
      <c r="X22" s="1087"/>
    </row>
    <row r="23" spans="1:24" ht="18" customHeight="1">
      <c r="A23" s="484"/>
      <c r="B23" s="486"/>
      <c r="C23" s="1189"/>
      <c r="D23" s="1190"/>
      <c r="E23" s="1190"/>
      <c r="F23" s="1190"/>
      <c r="G23" s="1190"/>
      <c r="H23" s="1190"/>
      <c r="I23" s="1190"/>
      <c r="J23" s="1190"/>
      <c r="K23" s="1190"/>
      <c r="L23" s="1190"/>
      <c r="M23" s="1190"/>
      <c r="N23" s="1190"/>
      <c r="O23" s="1190"/>
      <c r="P23" s="1190"/>
      <c r="Q23" s="1190"/>
      <c r="R23" s="1190"/>
      <c r="S23" s="1190"/>
      <c r="T23" s="1190"/>
      <c r="U23" s="1190"/>
      <c r="V23" s="1190"/>
      <c r="W23" s="1190"/>
      <c r="X23" s="1191"/>
    </row>
    <row r="24" spans="1:24" ht="17.100000000000001" customHeight="1">
      <c r="A24" s="481" t="s">
        <v>503</v>
      </c>
      <c r="B24" s="483"/>
      <c r="C24" s="558"/>
      <c r="D24" s="704"/>
      <c r="E24" s="704"/>
      <c r="F24" s="704"/>
      <c r="G24" s="704"/>
      <c r="H24" s="704"/>
      <c r="I24" s="704"/>
      <c r="J24" s="704"/>
      <c r="K24" s="704"/>
      <c r="L24" s="704"/>
      <c r="M24" s="704"/>
      <c r="N24" s="704"/>
      <c r="O24" s="704"/>
      <c r="P24" s="704"/>
      <c r="Q24" s="704"/>
      <c r="R24" s="704"/>
      <c r="S24" s="704"/>
      <c r="T24" s="704"/>
      <c r="U24" s="704"/>
      <c r="V24" s="704"/>
      <c r="W24" s="704"/>
      <c r="X24" s="559"/>
    </row>
    <row r="25" spans="1:24" ht="17.100000000000001" customHeight="1">
      <c r="A25" s="1080"/>
      <c r="B25" s="108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7.100000000000001" customHeight="1">
      <c r="A26" s="1080"/>
      <c r="B26" s="108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7.100000000000001" customHeight="1">
      <c r="A27" s="1080"/>
      <c r="B27" s="108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7.100000000000001" customHeight="1">
      <c r="A28" s="1080"/>
      <c r="B28" s="108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7.100000000000001" customHeight="1">
      <c r="A29" s="1080"/>
      <c r="B29" s="1081"/>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7.100000000000001" customHeight="1">
      <c r="A30" s="1080"/>
      <c r="B30" s="1081"/>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7.100000000000001" customHeight="1">
      <c r="A31" s="1080"/>
      <c r="B31" s="1081"/>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7.100000000000001" customHeight="1">
      <c r="A32" s="1080"/>
      <c r="B32" s="1081"/>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1" ht="17.100000000000001" customHeight="1">
      <c r="A33" s="1080"/>
      <c r="B33" s="1081"/>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1" ht="17.100000000000001" customHeight="1">
      <c r="A34" s="484"/>
      <c r="B34" s="486"/>
      <c r="C34" s="560"/>
      <c r="D34" s="577"/>
      <c r="E34" s="577"/>
      <c r="F34" s="577"/>
      <c r="G34" s="577"/>
      <c r="H34" s="577"/>
      <c r="I34" s="577"/>
      <c r="J34" s="577"/>
      <c r="K34" s="577"/>
      <c r="L34" s="577"/>
      <c r="M34" s="577"/>
      <c r="N34" s="577"/>
      <c r="O34" s="577"/>
      <c r="P34" s="577"/>
      <c r="Q34" s="577"/>
      <c r="R34" s="577"/>
      <c r="S34" s="577"/>
      <c r="T34" s="577"/>
      <c r="U34" s="577"/>
      <c r="V34" s="577"/>
      <c r="W34" s="577"/>
      <c r="X34" s="561"/>
    </row>
    <row r="35" spans="1:31" ht="12.75" customHeight="1">
      <c r="A35" s="481" t="s">
        <v>368</v>
      </c>
      <c r="B35" s="483"/>
      <c r="C35" s="840"/>
      <c r="D35" s="699"/>
      <c r="E35" s="699"/>
      <c r="F35" s="699"/>
      <c r="G35" s="699"/>
      <c r="H35" s="699"/>
      <c r="I35" s="699"/>
      <c r="J35" s="699"/>
      <c r="K35" s="699"/>
      <c r="L35" s="699"/>
      <c r="M35" s="699"/>
      <c r="N35" s="699"/>
      <c r="O35" s="699"/>
      <c r="P35" s="699"/>
      <c r="Q35" s="699"/>
      <c r="R35" s="699"/>
      <c r="S35" s="699"/>
      <c r="T35" s="699"/>
      <c r="U35" s="699"/>
      <c r="V35" s="699"/>
      <c r="W35" s="699"/>
      <c r="X35" s="700"/>
    </row>
    <row r="36" spans="1:31" ht="13.5" customHeight="1">
      <c r="A36" s="484"/>
      <c r="B36" s="486"/>
      <c r="C36" s="685"/>
      <c r="D36" s="686"/>
      <c r="E36" s="686"/>
      <c r="F36" s="686"/>
      <c r="G36" s="686"/>
      <c r="H36" s="686"/>
      <c r="I36" s="686"/>
      <c r="J36" s="686"/>
      <c r="K36" s="686"/>
      <c r="L36" s="686"/>
      <c r="M36" s="686"/>
      <c r="N36" s="686"/>
      <c r="O36" s="686"/>
      <c r="P36" s="686"/>
      <c r="Q36" s="686"/>
      <c r="R36" s="686"/>
      <c r="S36" s="686"/>
      <c r="T36" s="686"/>
      <c r="U36" s="686"/>
      <c r="V36" s="686"/>
      <c r="W36" s="686"/>
      <c r="X36" s="687"/>
    </row>
    <row r="37" spans="1:31" ht="4.5" customHeight="1">
      <c r="A37" s="4"/>
      <c r="B37" s="4"/>
      <c r="C37" s="5"/>
      <c r="D37" s="5"/>
      <c r="E37" s="5"/>
      <c r="F37" s="5"/>
      <c r="G37" s="5"/>
      <c r="H37" s="5"/>
      <c r="I37" s="5"/>
      <c r="J37" s="5"/>
      <c r="K37" s="5"/>
      <c r="L37" s="5"/>
      <c r="M37" s="5"/>
      <c r="N37" s="5"/>
      <c r="O37" s="5"/>
      <c r="P37" s="5"/>
      <c r="Q37" s="5"/>
      <c r="R37" s="5"/>
      <c r="S37" s="5"/>
      <c r="T37" s="5"/>
      <c r="U37" s="5"/>
      <c r="V37" s="5"/>
      <c r="W37" s="5"/>
      <c r="X37" s="5"/>
    </row>
    <row r="38" spans="1:31" ht="18" customHeight="1">
      <c r="A38" s="473" t="s">
        <v>473</v>
      </c>
      <c r="B38" s="474"/>
      <c r="C38" s="474"/>
      <c r="D38" s="474"/>
      <c r="E38" s="474"/>
      <c r="F38" s="474"/>
      <c r="G38" s="474"/>
      <c r="H38" s="474"/>
      <c r="I38" s="474"/>
      <c r="J38" s="474"/>
      <c r="K38" s="474"/>
      <c r="L38" s="474"/>
      <c r="M38" s="474"/>
      <c r="N38" s="474"/>
      <c r="O38" s="474"/>
      <c r="P38" s="474"/>
      <c r="Q38" s="474"/>
      <c r="R38" s="474"/>
      <c r="S38" s="474"/>
      <c r="T38" s="474"/>
      <c r="U38" s="474"/>
      <c r="V38" s="474"/>
      <c r="W38" s="474"/>
      <c r="X38" s="475"/>
    </row>
    <row r="39" spans="1:31" s="147" customFormat="1" ht="13.7" customHeight="1">
      <c r="A39" s="883" t="s">
        <v>93</v>
      </c>
      <c r="B39" s="884"/>
      <c r="C39" s="884"/>
      <c r="D39" s="884"/>
      <c r="E39" s="884"/>
      <c r="F39" s="884"/>
      <c r="G39" s="884"/>
      <c r="H39" s="884"/>
      <c r="I39" s="884"/>
      <c r="J39" s="884"/>
      <c r="K39" s="884"/>
      <c r="L39" s="884"/>
      <c r="M39" s="884"/>
      <c r="N39" s="884"/>
      <c r="O39" s="884"/>
      <c r="P39" s="884"/>
      <c r="Q39" s="884"/>
      <c r="R39" s="884"/>
      <c r="S39" s="884"/>
      <c r="T39" s="884"/>
      <c r="U39" s="884"/>
      <c r="V39" s="884"/>
      <c r="W39" s="884"/>
      <c r="X39" s="885"/>
    </row>
    <row r="40" spans="1:31" s="147" customFormat="1" ht="13.7" customHeight="1">
      <c r="A40" s="886" t="s">
        <v>1649</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31" s="147" customFormat="1" ht="13.7" customHeight="1">
      <c r="A41" s="886" t="s">
        <v>1650</v>
      </c>
      <c r="B41" s="887"/>
      <c r="C41" s="887"/>
      <c r="D41" s="887"/>
      <c r="E41" s="887"/>
      <c r="F41" s="887"/>
      <c r="G41" s="887"/>
      <c r="H41" s="887"/>
      <c r="I41" s="887"/>
      <c r="J41" s="887"/>
      <c r="K41" s="887"/>
      <c r="L41" s="887"/>
      <c r="M41" s="887"/>
      <c r="N41" s="887"/>
      <c r="O41" s="887"/>
      <c r="P41" s="887"/>
      <c r="Q41" s="887"/>
      <c r="R41" s="887"/>
      <c r="S41" s="887"/>
      <c r="T41" s="887"/>
      <c r="U41" s="887"/>
      <c r="V41" s="887"/>
      <c r="W41" s="887"/>
      <c r="X41" s="888"/>
    </row>
    <row r="42" spans="1:31" s="147" customFormat="1" ht="13.7" customHeight="1">
      <c r="A42" s="295" t="s">
        <v>1658</v>
      </c>
      <c r="B42" s="296"/>
      <c r="C42" s="296"/>
      <c r="D42" s="296"/>
      <c r="E42" s="296"/>
      <c r="F42" s="296"/>
      <c r="G42" s="296"/>
      <c r="H42" s="296"/>
      <c r="I42" s="296"/>
      <c r="J42" s="296"/>
      <c r="K42" s="296"/>
      <c r="L42" s="296"/>
      <c r="M42" s="296"/>
      <c r="N42" s="296"/>
      <c r="O42" s="296"/>
      <c r="P42" s="296"/>
      <c r="Q42" s="296"/>
      <c r="R42" s="296"/>
      <c r="S42" s="296"/>
      <c r="T42" s="296"/>
      <c r="U42" s="296"/>
      <c r="V42" s="296"/>
      <c r="W42" s="296"/>
      <c r="X42" s="297"/>
    </row>
    <row r="43" spans="1:31" ht="18" customHeight="1">
      <c r="A43" s="81"/>
      <c r="B43" s="81"/>
      <c r="C43" s="81"/>
      <c r="D43" s="81"/>
      <c r="E43" s="81"/>
      <c r="F43" s="81"/>
      <c r="G43" s="81"/>
      <c r="H43" s="81"/>
      <c r="I43" s="81"/>
      <c r="J43" s="81"/>
      <c r="K43" s="81"/>
      <c r="L43" s="81"/>
      <c r="M43" s="81"/>
      <c r="N43" s="81"/>
      <c r="O43" s="81"/>
      <c r="P43" s="81"/>
      <c r="Q43" s="81"/>
      <c r="R43" s="81"/>
      <c r="S43" s="81"/>
      <c r="T43" s="81"/>
      <c r="U43" s="81"/>
      <c r="V43" s="81"/>
      <c r="W43" s="81"/>
      <c r="X43" s="81"/>
    </row>
    <row r="44" spans="1:31" ht="18" customHeight="1">
      <c r="A44" s="81"/>
      <c r="B44" s="81"/>
      <c r="C44" s="81"/>
      <c r="D44" s="81"/>
      <c r="E44" s="81"/>
      <c r="F44" s="81"/>
      <c r="G44" s="81"/>
      <c r="H44" s="81"/>
      <c r="I44" s="81"/>
      <c r="J44" s="81"/>
      <c r="K44" s="81"/>
      <c r="L44" s="81"/>
      <c r="M44" s="81"/>
      <c r="N44" s="81"/>
      <c r="O44" s="81"/>
      <c r="P44" s="81"/>
      <c r="Q44" s="81"/>
      <c r="R44" s="81"/>
      <c r="S44" s="81"/>
      <c r="T44" s="81"/>
      <c r="U44" s="81"/>
      <c r="V44" s="81"/>
      <c r="W44" s="81"/>
      <c r="X44" s="81"/>
    </row>
    <row r="45" spans="1:31" ht="16.5">
      <c r="A45" s="652" t="s">
        <v>73</v>
      </c>
      <c r="B45" s="652"/>
      <c r="C45" s="652"/>
      <c r="D45" s="652"/>
      <c r="E45" s="652"/>
      <c r="F45" s="652"/>
      <c r="G45" s="652"/>
      <c r="H45" s="652"/>
      <c r="I45" s="652"/>
      <c r="J45" s="652"/>
      <c r="K45" s="652"/>
      <c r="L45" s="652"/>
      <c r="M45" s="652"/>
      <c r="N45" s="652"/>
      <c r="O45" s="652"/>
      <c r="P45" s="652"/>
      <c r="Q45" s="652"/>
      <c r="R45" s="652"/>
      <c r="S45" s="652"/>
      <c r="T45" s="652"/>
      <c r="U45" s="652"/>
      <c r="V45" s="652"/>
      <c r="W45" s="652"/>
      <c r="X45" s="652"/>
    </row>
    <row r="47" spans="1:31">
      <c r="A47" s="1006" t="s">
        <v>350</v>
      </c>
      <c r="B47" s="1008"/>
      <c r="C47" s="1006" t="s">
        <v>465</v>
      </c>
      <c r="D47" s="1007"/>
      <c r="E47" s="1007"/>
      <c r="F47" s="1007"/>
      <c r="G47" s="1007"/>
      <c r="H47" s="1007"/>
      <c r="I47" s="1007"/>
      <c r="J47" s="1007"/>
      <c r="K47" s="1007"/>
      <c r="L47" s="1007"/>
      <c r="M47" s="1007"/>
      <c r="N47" s="1007"/>
      <c r="O47" s="1007"/>
      <c r="P47" s="1007"/>
      <c r="Q47" s="1007"/>
      <c r="R47" s="1007"/>
      <c r="S47" s="1007"/>
      <c r="T47" s="1007"/>
      <c r="U47" s="1007"/>
      <c r="V47" s="1007"/>
      <c r="W47" s="1007"/>
      <c r="X47" s="1008"/>
    </row>
    <row r="48" spans="1:31">
      <c r="A48" s="558" t="s">
        <v>491</v>
      </c>
      <c r="B48" s="559"/>
      <c r="C48" s="831" t="s">
        <v>581</v>
      </c>
      <c r="D48" s="832"/>
      <c r="E48" s="832"/>
      <c r="F48" s="832"/>
      <c r="G48" s="832"/>
      <c r="H48" s="832"/>
      <c r="I48" s="832"/>
      <c r="J48" s="832"/>
      <c r="K48" s="832"/>
      <c r="L48" s="832"/>
      <c r="M48" s="832"/>
      <c r="N48" s="832"/>
      <c r="O48" s="832"/>
      <c r="P48" s="832"/>
      <c r="Q48" s="832"/>
      <c r="R48" s="832"/>
      <c r="S48" s="832"/>
      <c r="T48" s="832"/>
      <c r="U48" s="832"/>
      <c r="V48" s="832"/>
      <c r="W48" s="832"/>
      <c r="X48" s="1032"/>
      <c r="Z48" s="490" t="s">
        <v>428</v>
      </c>
      <c r="AA48" s="651"/>
      <c r="AB48" s="651"/>
      <c r="AC48" s="651"/>
      <c r="AE48" s="1" t="s">
        <v>305</v>
      </c>
    </row>
    <row r="49" spans="1:32">
      <c r="A49" s="550"/>
      <c r="B49" s="551"/>
      <c r="C49" s="897" t="s">
        <v>173</v>
      </c>
      <c r="D49" s="898"/>
      <c r="E49" s="898"/>
      <c r="F49" s="898"/>
      <c r="G49" s="898"/>
      <c r="H49" s="898"/>
      <c r="I49" s="898"/>
      <c r="J49" s="898"/>
      <c r="K49" s="898"/>
      <c r="L49" s="898"/>
      <c r="M49" s="898"/>
      <c r="N49" s="898"/>
      <c r="O49" s="898"/>
      <c r="P49" s="898"/>
      <c r="Q49" s="898"/>
      <c r="R49" s="898"/>
      <c r="S49" s="898"/>
      <c r="T49" s="898"/>
      <c r="U49" s="898"/>
      <c r="V49" s="898"/>
      <c r="W49" s="898"/>
      <c r="X49" s="1033"/>
      <c r="Z49" s="651"/>
      <c r="AA49" s="651"/>
      <c r="AB49" s="651"/>
      <c r="AC49" s="651"/>
    </row>
    <row r="50" spans="1:32">
      <c r="A50" s="560"/>
      <c r="B50" s="561"/>
      <c r="C50" s="1034" t="s">
        <v>270</v>
      </c>
      <c r="D50" s="1035"/>
      <c r="E50" s="1035"/>
      <c r="F50" s="1035"/>
      <c r="G50" s="1035"/>
      <c r="H50" s="1035"/>
      <c r="I50" s="1035"/>
      <c r="J50" s="1035"/>
      <c r="K50" s="1035"/>
      <c r="L50" s="1035"/>
      <c r="M50" s="1035"/>
      <c r="N50" s="1035"/>
      <c r="O50" s="1035"/>
      <c r="P50" s="1035"/>
      <c r="Q50" s="1035"/>
      <c r="R50" s="1035"/>
      <c r="S50" s="1035"/>
      <c r="T50" s="1035"/>
      <c r="U50" s="1035"/>
      <c r="V50" s="1035"/>
      <c r="W50" s="1035"/>
      <c r="X50" s="1036"/>
    </row>
    <row r="51" spans="1:32">
      <c r="A51" s="4"/>
      <c r="B51" s="4"/>
      <c r="C51" s="5"/>
      <c r="D51" s="5"/>
      <c r="E51" s="5"/>
      <c r="F51" s="5"/>
      <c r="G51" s="5"/>
      <c r="H51" s="5"/>
      <c r="I51" s="5"/>
      <c r="J51" s="5"/>
      <c r="K51" s="5"/>
      <c r="L51" s="5"/>
      <c r="M51" s="5"/>
      <c r="N51" s="5"/>
      <c r="O51" s="5"/>
      <c r="P51" s="5"/>
      <c r="Q51" s="5"/>
      <c r="R51" s="5"/>
      <c r="S51" s="5"/>
      <c r="T51" s="5"/>
      <c r="U51" s="5"/>
      <c r="V51" s="5"/>
      <c r="W51" s="5"/>
      <c r="X51" s="5"/>
    </row>
    <row r="52" spans="1:32">
      <c r="A52" s="1006" t="s">
        <v>490</v>
      </c>
      <c r="B52" s="1007"/>
      <c r="C52" s="1007"/>
      <c r="D52" s="1007"/>
      <c r="E52" s="1007"/>
      <c r="F52" s="1007"/>
      <c r="G52" s="1007"/>
      <c r="H52" s="1008"/>
      <c r="I52" s="1006" t="s">
        <v>390</v>
      </c>
      <c r="J52" s="1007"/>
      <c r="K52" s="1007"/>
      <c r="L52" s="1007"/>
      <c r="M52" s="1007"/>
      <c r="N52" s="1007"/>
      <c r="O52" s="1007"/>
      <c r="P52" s="1008"/>
      <c r="Q52" s="1006" t="s">
        <v>1653</v>
      </c>
      <c r="R52" s="1007"/>
      <c r="S52" s="1007"/>
      <c r="T52" s="1007"/>
      <c r="U52" s="1007"/>
      <c r="V52" s="1007"/>
      <c r="W52" s="1007"/>
      <c r="X52" s="1008"/>
    </row>
    <row r="53" spans="1:32">
      <c r="A53" s="1009" t="s">
        <v>49</v>
      </c>
      <c r="B53" s="1010"/>
      <c r="C53" s="1010"/>
      <c r="D53" s="1010"/>
      <c r="E53" s="1010"/>
      <c r="F53" s="1010"/>
      <c r="G53" s="1010"/>
      <c r="H53" s="1011"/>
      <c r="I53" s="1018" t="s">
        <v>394</v>
      </c>
      <c r="J53" s="1019"/>
      <c r="K53" s="1019"/>
      <c r="L53" s="1019"/>
      <c r="M53" s="1019"/>
      <c r="N53" s="1019"/>
      <c r="O53" s="1019"/>
      <c r="P53" s="1020"/>
      <c r="Q53" s="1018" t="s">
        <v>394</v>
      </c>
      <c r="R53" s="1019"/>
      <c r="S53" s="1019"/>
      <c r="T53" s="1019"/>
      <c r="U53" s="1019"/>
      <c r="V53" s="1019"/>
      <c r="W53" s="1019"/>
      <c r="X53" s="1020"/>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2">
      <c r="A59" s="1012"/>
      <c r="B59" s="1013"/>
      <c r="C59" s="1013"/>
      <c r="D59" s="1013"/>
      <c r="E59" s="1013"/>
      <c r="F59" s="1013"/>
      <c r="G59" s="1013"/>
      <c r="H59" s="1014"/>
      <c r="I59" s="1021"/>
      <c r="J59" s="1022"/>
      <c r="K59" s="1022"/>
      <c r="L59" s="1022"/>
      <c r="M59" s="1022"/>
      <c r="N59" s="1022"/>
      <c r="O59" s="1022"/>
      <c r="P59" s="1023"/>
      <c r="Q59" s="1021"/>
      <c r="R59" s="1022"/>
      <c r="S59" s="1022"/>
      <c r="T59" s="1022"/>
      <c r="U59" s="1022"/>
      <c r="V59" s="1022"/>
      <c r="W59" s="1022"/>
      <c r="X59" s="1023"/>
      <c r="Z59" s="490" t="s">
        <v>1255</v>
      </c>
      <c r="AA59" s="490"/>
      <c r="AB59" s="490"/>
      <c r="AC59" s="490"/>
      <c r="AD59" s="490"/>
      <c r="AE59" s="490"/>
      <c r="AF59" s="490"/>
    </row>
    <row r="60" spans="1:32">
      <c r="A60" s="1012"/>
      <c r="B60" s="1013"/>
      <c r="C60" s="1013"/>
      <c r="D60" s="1013"/>
      <c r="E60" s="1013"/>
      <c r="F60" s="1013"/>
      <c r="G60" s="1013"/>
      <c r="H60" s="1014"/>
      <c r="I60" s="1024"/>
      <c r="J60" s="1025"/>
      <c r="K60" s="1025"/>
      <c r="L60" s="1025"/>
      <c r="M60" s="1025"/>
      <c r="N60" s="1025"/>
      <c r="O60" s="1025"/>
      <c r="P60" s="1026"/>
      <c r="Q60" s="1024"/>
      <c r="R60" s="1025"/>
      <c r="S60" s="1025"/>
      <c r="T60" s="1025"/>
      <c r="U60" s="1025"/>
      <c r="V60" s="1025"/>
      <c r="W60" s="1025"/>
      <c r="X60" s="1026"/>
      <c r="Z60" s="490"/>
      <c r="AA60" s="490"/>
      <c r="AB60" s="490"/>
      <c r="AC60" s="490"/>
      <c r="AD60" s="490"/>
      <c r="AE60" s="490"/>
      <c r="AF60" s="490"/>
    </row>
    <row r="61" spans="1:32">
      <c r="A61" s="1012"/>
      <c r="B61" s="1013"/>
      <c r="C61" s="1013"/>
      <c r="D61" s="1013"/>
      <c r="E61" s="1013"/>
      <c r="F61" s="1013"/>
      <c r="G61" s="1013"/>
      <c r="H61" s="1014"/>
      <c r="I61" s="558" t="s">
        <v>487</v>
      </c>
      <c r="J61" s="704"/>
      <c r="K61" s="699" t="s">
        <v>1467</v>
      </c>
      <c r="L61" s="699"/>
      <c r="M61" s="699"/>
      <c r="N61" s="699"/>
      <c r="O61" s="699"/>
      <c r="P61" s="700"/>
      <c r="Q61" s="558" t="s">
        <v>487</v>
      </c>
      <c r="R61" s="704"/>
      <c r="S61" s="699"/>
      <c r="T61" s="699"/>
      <c r="U61" s="699"/>
      <c r="V61" s="699"/>
      <c r="W61" s="699"/>
      <c r="X61" s="700"/>
      <c r="Z61" s="490"/>
      <c r="AA61" s="490"/>
      <c r="AB61" s="490"/>
      <c r="AC61" s="490"/>
      <c r="AD61" s="490"/>
      <c r="AE61" s="490"/>
      <c r="AF61" s="490"/>
    </row>
    <row r="62" spans="1:32">
      <c r="A62" s="1012"/>
      <c r="B62" s="1013"/>
      <c r="C62" s="1013"/>
      <c r="D62" s="1013"/>
      <c r="E62" s="1013"/>
      <c r="F62" s="1013"/>
      <c r="G62" s="1013"/>
      <c r="H62" s="1014"/>
      <c r="I62" s="550"/>
      <c r="J62" s="541"/>
      <c r="K62" s="490"/>
      <c r="L62" s="490"/>
      <c r="M62" s="490"/>
      <c r="N62" s="490"/>
      <c r="O62" s="490"/>
      <c r="P62" s="701"/>
      <c r="Q62" s="550"/>
      <c r="R62" s="541"/>
      <c r="S62" s="490"/>
      <c r="T62" s="490"/>
      <c r="U62" s="490"/>
      <c r="V62" s="490"/>
      <c r="W62" s="490"/>
      <c r="X62" s="701"/>
    </row>
    <row r="63" spans="1:32">
      <c r="A63" s="1015"/>
      <c r="B63" s="1016"/>
      <c r="C63" s="1016"/>
      <c r="D63" s="1016"/>
      <c r="E63" s="1016"/>
      <c r="F63" s="1016"/>
      <c r="G63" s="1016"/>
      <c r="H63" s="1017"/>
      <c r="I63" s="560"/>
      <c r="J63" s="577"/>
      <c r="K63" s="686"/>
      <c r="L63" s="686"/>
      <c r="M63" s="686"/>
      <c r="N63" s="686"/>
      <c r="O63" s="686"/>
      <c r="P63" s="687"/>
      <c r="Q63" s="560"/>
      <c r="R63" s="577"/>
      <c r="S63" s="686"/>
      <c r="T63" s="686"/>
      <c r="U63" s="686"/>
      <c r="V63" s="686"/>
      <c r="W63" s="686"/>
      <c r="X63" s="687"/>
    </row>
    <row r="65" spans="1:33" ht="16.5">
      <c r="A65" s="652" t="s">
        <v>74</v>
      </c>
      <c r="B65" s="652"/>
      <c r="C65" s="652"/>
      <c r="D65" s="652"/>
      <c r="E65" s="652"/>
      <c r="F65" s="652"/>
      <c r="G65" s="652"/>
      <c r="H65" s="652"/>
      <c r="I65" s="652"/>
      <c r="J65" s="652"/>
      <c r="K65" s="652"/>
      <c r="L65" s="652"/>
      <c r="M65" s="652"/>
      <c r="N65" s="652"/>
      <c r="O65" s="652"/>
      <c r="P65" s="652"/>
      <c r="Q65" s="652"/>
      <c r="R65" s="652"/>
      <c r="S65" s="652"/>
      <c r="T65" s="652"/>
      <c r="U65" s="652"/>
      <c r="V65" s="652"/>
      <c r="W65" s="652"/>
      <c r="X65" s="652"/>
    </row>
    <row r="67" spans="1:33">
      <c r="A67" s="1006" t="s">
        <v>350</v>
      </c>
      <c r="B67" s="1008"/>
      <c r="C67" s="1006" t="s">
        <v>465</v>
      </c>
      <c r="D67" s="1007"/>
      <c r="E67" s="1007"/>
      <c r="F67" s="1007"/>
      <c r="G67" s="1007"/>
      <c r="H67" s="1007"/>
      <c r="I67" s="1007"/>
      <c r="J67" s="1007"/>
      <c r="K67" s="1007"/>
      <c r="L67" s="1007"/>
      <c r="M67" s="1007"/>
      <c r="N67" s="1007"/>
      <c r="O67" s="1007"/>
      <c r="P67" s="1007"/>
      <c r="Q67" s="1007"/>
      <c r="R67" s="1007"/>
      <c r="S67" s="1007"/>
      <c r="T67" s="1007"/>
      <c r="U67" s="1007"/>
      <c r="V67" s="1007"/>
      <c r="W67" s="1007"/>
      <c r="X67" s="1008"/>
    </row>
    <row r="68" spans="1:33" ht="16.5" customHeight="1">
      <c r="A68" s="675" t="s">
        <v>497</v>
      </c>
      <c r="B68" s="677"/>
      <c r="C68" s="688" t="s">
        <v>419</v>
      </c>
      <c r="D68" s="689"/>
      <c r="E68" s="689"/>
      <c r="F68" s="689"/>
      <c r="G68" s="689"/>
      <c r="H68" s="689"/>
      <c r="I68" s="689"/>
      <c r="J68" s="689"/>
      <c r="K68" s="689"/>
      <c r="L68" s="689"/>
      <c r="M68" s="689"/>
      <c r="N68" s="689"/>
      <c r="O68" s="689"/>
      <c r="P68" s="689"/>
      <c r="Q68" s="689"/>
      <c r="R68" s="689"/>
      <c r="S68" s="689"/>
      <c r="T68" s="689"/>
      <c r="U68" s="689"/>
      <c r="V68" s="689"/>
      <c r="W68" s="689"/>
      <c r="X68" s="690"/>
    </row>
    <row r="69" spans="1:33" ht="16.5" customHeight="1">
      <c r="A69" s="681"/>
      <c r="B69" s="683"/>
      <c r="C69" s="800" t="s">
        <v>416</v>
      </c>
      <c r="D69" s="801"/>
      <c r="E69" s="801"/>
      <c r="F69" s="801"/>
      <c r="G69" s="801"/>
      <c r="H69" s="801"/>
      <c r="I69" s="801"/>
      <c r="J69" s="801"/>
      <c r="K69" s="801"/>
      <c r="L69" s="801"/>
      <c r="M69" s="801"/>
      <c r="N69" s="801"/>
      <c r="O69" s="801"/>
      <c r="P69" s="801"/>
      <c r="Q69" s="801"/>
      <c r="R69" s="801"/>
      <c r="S69" s="801"/>
      <c r="T69" s="801"/>
      <c r="U69" s="801"/>
      <c r="V69" s="801"/>
      <c r="W69" s="801"/>
      <c r="X69" s="802"/>
    </row>
    <row r="70" spans="1:33" ht="16.5" customHeight="1">
      <c r="A70" s="675" t="s">
        <v>491</v>
      </c>
      <c r="B70" s="677"/>
      <c r="C70" s="688" t="s">
        <v>280</v>
      </c>
      <c r="D70" s="689"/>
      <c r="E70" s="689"/>
      <c r="F70" s="689"/>
      <c r="G70" s="689"/>
      <c r="H70" s="689"/>
      <c r="I70" s="689"/>
      <c r="J70" s="689"/>
      <c r="K70" s="689"/>
      <c r="L70" s="689"/>
      <c r="M70" s="689"/>
      <c r="N70" s="689"/>
      <c r="O70" s="689"/>
      <c r="P70" s="689"/>
      <c r="Q70" s="689"/>
      <c r="R70" s="689"/>
      <c r="S70" s="689"/>
      <c r="T70" s="689"/>
      <c r="U70" s="689"/>
      <c r="V70" s="689"/>
      <c r="W70" s="689"/>
      <c r="X70" s="690"/>
      <c r="Z70" s="490" t="s">
        <v>333</v>
      </c>
      <c r="AA70" s="651"/>
      <c r="AB70" s="651"/>
      <c r="AC70" s="651"/>
      <c r="AE70" s="490" t="s">
        <v>429</v>
      </c>
      <c r="AF70" s="490"/>
      <c r="AG70" s="490"/>
    </row>
    <row r="71" spans="1:33" ht="16.5" customHeight="1">
      <c r="A71" s="678"/>
      <c r="B71" s="680"/>
      <c r="C71" s="797" t="s">
        <v>281</v>
      </c>
      <c r="D71" s="798"/>
      <c r="E71" s="798"/>
      <c r="F71" s="798"/>
      <c r="G71" s="798"/>
      <c r="H71" s="798"/>
      <c r="I71" s="798"/>
      <c r="J71" s="798"/>
      <c r="K71" s="798"/>
      <c r="L71" s="798"/>
      <c r="M71" s="798"/>
      <c r="N71" s="798"/>
      <c r="O71" s="798"/>
      <c r="P71" s="798"/>
      <c r="Q71" s="798"/>
      <c r="R71" s="798"/>
      <c r="S71" s="798"/>
      <c r="T71" s="798"/>
      <c r="U71" s="798"/>
      <c r="V71" s="798"/>
      <c r="W71" s="798"/>
      <c r="X71" s="799"/>
      <c r="Z71" s="651"/>
      <c r="AA71" s="651"/>
      <c r="AB71" s="651"/>
      <c r="AC71" s="651"/>
      <c r="AE71" s="490"/>
      <c r="AF71" s="490"/>
      <c r="AG71" s="490"/>
    </row>
    <row r="72" spans="1:33" ht="16.5" customHeight="1">
      <c r="A72" s="681"/>
      <c r="B72" s="683"/>
      <c r="C72" s="800" t="s">
        <v>604</v>
      </c>
      <c r="D72" s="801"/>
      <c r="E72" s="801"/>
      <c r="F72" s="801"/>
      <c r="G72" s="801"/>
      <c r="H72" s="801"/>
      <c r="I72" s="801"/>
      <c r="J72" s="801"/>
      <c r="K72" s="801"/>
      <c r="L72" s="801"/>
      <c r="M72" s="801"/>
      <c r="N72" s="801"/>
      <c r="O72" s="801"/>
      <c r="P72" s="801"/>
      <c r="Q72" s="801"/>
      <c r="R72" s="801"/>
      <c r="S72" s="801"/>
      <c r="T72" s="801"/>
      <c r="U72" s="801"/>
      <c r="V72" s="801"/>
      <c r="W72" s="801"/>
      <c r="X72" s="802"/>
      <c r="Z72" s="651"/>
      <c r="AA72" s="651"/>
      <c r="AB72" s="651"/>
      <c r="AC72" s="651"/>
      <c r="AE72" s="490"/>
      <c r="AF72" s="490"/>
      <c r="AG72" s="490"/>
    </row>
    <row r="73" spans="1:33">
      <c r="Z73" s="490" t="s">
        <v>199</v>
      </c>
      <c r="AA73" s="651"/>
      <c r="AB73" s="651"/>
      <c r="AC73" s="651"/>
    </row>
    <row r="74" spans="1:33" ht="15" customHeight="1">
      <c r="A74" s="1006" t="s">
        <v>490</v>
      </c>
      <c r="B74" s="1007"/>
      <c r="C74" s="1007"/>
      <c r="D74" s="1007"/>
      <c r="E74" s="1007"/>
      <c r="F74" s="1007"/>
      <c r="G74" s="1007"/>
      <c r="H74" s="1008"/>
      <c r="I74" s="1006" t="s">
        <v>390</v>
      </c>
      <c r="J74" s="1007"/>
      <c r="K74" s="1007"/>
      <c r="L74" s="1007"/>
      <c r="M74" s="1007"/>
      <c r="N74" s="1007"/>
      <c r="O74" s="1007"/>
      <c r="P74" s="1008"/>
      <c r="Q74" s="1006" t="s">
        <v>1653</v>
      </c>
      <c r="R74" s="1007"/>
      <c r="S74" s="1007"/>
      <c r="T74" s="1007"/>
      <c r="U74" s="1007"/>
      <c r="V74" s="1007"/>
      <c r="W74" s="1007"/>
      <c r="X74" s="1008"/>
      <c r="Z74" s="651"/>
      <c r="AA74" s="651"/>
      <c r="AB74" s="651"/>
      <c r="AC74" s="651"/>
    </row>
    <row r="75" spans="1:33">
      <c r="A75" s="1009" t="s">
        <v>394</v>
      </c>
      <c r="B75" s="1010"/>
      <c r="C75" s="1010"/>
      <c r="D75" s="1010"/>
      <c r="E75" s="1010"/>
      <c r="F75" s="1010"/>
      <c r="G75" s="1010"/>
      <c r="H75" s="1011"/>
      <c r="I75" s="1018" t="s">
        <v>394</v>
      </c>
      <c r="J75" s="1019"/>
      <c r="K75" s="1019"/>
      <c r="L75" s="1019"/>
      <c r="M75" s="1019"/>
      <c r="N75" s="1019"/>
      <c r="O75" s="1019"/>
      <c r="P75" s="1020"/>
      <c r="Q75" s="1018" t="s">
        <v>394</v>
      </c>
      <c r="R75" s="1019"/>
      <c r="S75" s="1019"/>
      <c r="T75" s="1019"/>
      <c r="U75" s="1019"/>
      <c r="V75" s="1019"/>
      <c r="W75" s="1019"/>
      <c r="X75" s="1020"/>
      <c r="Z75" s="651"/>
      <c r="AA75" s="651"/>
      <c r="AB75" s="651"/>
      <c r="AC75" s="651"/>
    </row>
    <row r="76" spans="1:33">
      <c r="A76" s="1012"/>
      <c r="B76" s="1013"/>
      <c r="C76" s="1013"/>
      <c r="D76" s="1013"/>
      <c r="E76" s="1013"/>
      <c r="F76" s="1013"/>
      <c r="G76" s="1013"/>
      <c r="H76" s="1014"/>
      <c r="I76" s="1021"/>
      <c r="J76" s="1022"/>
      <c r="K76" s="1022"/>
      <c r="L76" s="1022"/>
      <c r="M76" s="1022"/>
      <c r="N76" s="1022"/>
      <c r="O76" s="1022"/>
      <c r="P76" s="1023"/>
      <c r="Q76" s="1021"/>
      <c r="R76" s="1022"/>
      <c r="S76" s="1022"/>
      <c r="T76" s="1022"/>
      <c r="U76" s="1022"/>
      <c r="V76" s="1022"/>
      <c r="W76" s="1022"/>
      <c r="X76" s="1023"/>
    </row>
    <row r="77" spans="1:33">
      <c r="A77" s="1012"/>
      <c r="B77" s="1013"/>
      <c r="C77" s="1013"/>
      <c r="D77" s="1013"/>
      <c r="E77" s="1013"/>
      <c r="F77" s="1013"/>
      <c r="G77" s="1013"/>
      <c r="H77" s="1014"/>
      <c r="I77" s="1021"/>
      <c r="J77" s="1022"/>
      <c r="K77" s="1022"/>
      <c r="L77" s="1022"/>
      <c r="M77" s="1022"/>
      <c r="N77" s="1022"/>
      <c r="O77" s="1022"/>
      <c r="P77" s="1023"/>
      <c r="Q77" s="1021"/>
      <c r="R77" s="1022"/>
      <c r="S77" s="1022"/>
      <c r="T77" s="1022"/>
      <c r="U77" s="1022"/>
      <c r="V77" s="1022"/>
      <c r="W77" s="1022"/>
      <c r="X77" s="1023"/>
    </row>
    <row r="78" spans="1:33">
      <c r="A78" s="1012"/>
      <c r="B78" s="1013"/>
      <c r="C78" s="1013"/>
      <c r="D78" s="1013"/>
      <c r="E78" s="1013"/>
      <c r="F78" s="1013"/>
      <c r="G78" s="1013"/>
      <c r="H78" s="1014"/>
      <c r="I78" s="1021"/>
      <c r="J78" s="1022"/>
      <c r="K78" s="1022"/>
      <c r="L78" s="1022"/>
      <c r="M78" s="1022"/>
      <c r="N78" s="1022"/>
      <c r="O78" s="1022"/>
      <c r="P78" s="1023"/>
      <c r="Q78" s="1021"/>
      <c r="R78" s="1022"/>
      <c r="S78" s="1022"/>
      <c r="T78" s="1022"/>
      <c r="U78" s="1022"/>
      <c r="V78" s="1022"/>
      <c r="W78" s="1022"/>
      <c r="X78" s="1023"/>
    </row>
    <row r="79" spans="1:33">
      <c r="A79" s="1012"/>
      <c r="B79" s="1013"/>
      <c r="C79" s="1013"/>
      <c r="D79" s="1013"/>
      <c r="E79" s="1013"/>
      <c r="F79" s="1013"/>
      <c r="G79" s="1013"/>
      <c r="H79" s="1014"/>
      <c r="I79" s="1021"/>
      <c r="J79" s="1022"/>
      <c r="K79" s="1022"/>
      <c r="L79" s="1022"/>
      <c r="M79" s="1022"/>
      <c r="N79" s="1022"/>
      <c r="O79" s="1022"/>
      <c r="P79" s="1023"/>
      <c r="Q79" s="1021"/>
      <c r="R79" s="1022"/>
      <c r="S79" s="1022"/>
      <c r="T79" s="1022"/>
      <c r="U79" s="1022"/>
      <c r="V79" s="1022"/>
      <c r="W79" s="1022"/>
      <c r="X79" s="1023"/>
    </row>
    <row r="80" spans="1:33">
      <c r="A80" s="1012"/>
      <c r="B80" s="1013"/>
      <c r="C80" s="1013"/>
      <c r="D80" s="1013"/>
      <c r="E80" s="1013"/>
      <c r="F80" s="1013"/>
      <c r="G80" s="1013"/>
      <c r="H80" s="1014"/>
      <c r="I80" s="1021"/>
      <c r="J80" s="1022"/>
      <c r="K80" s="1022"/>
      <c r="L80" s="1022"/>
      <c r="M80" s="1022"/>
      <c r="N80" s="1022"/>
      <c r="O80" s="1022"/>
      <c r="P80" s="1023"/>
      <c r="Q80" s="1021"/>
      <c r="R80" s="1022"/>
      <c r="S80" s="1022"/>
      <c r="T80" s="1022"/>
      <c r="U80" s="1022"/>
      <c r="V80" s="1022"/>
      <c r="W80" s="1022"/>
      <c r="X80" s="1023"/>
    </row>
    <row r="81" spans="1:33">
      <c r="A81" s="1012"/>
      <c r="B81" s="1013"/>
      <c r="C81" s="1013"/>
      <c r="D81" s="1013"/>
      <c r="E81" s="1013"/>
      <c r="F81" s="1013"/>
      <c r="G81" s="1013"/>
      <c r="H81" s="1014"/>
      <c r="I81" s="1021"/>
      <c r="J81" s="1022"/>
      <c r="K81" s="1022"/>
      <c r="L81" s="1022"/>
      <c r="M81" s="1022"/>
      <c r="N81" s="1022"/>
      <c r="O81" s="1022"/>
      <c r="P81" s="1023"/>
      <c r="Q81" s="1021"/>
      <c r="R81" s="1022"/>
      <c r="S81" s="1022"/>
      <c r="T81" s="1022"/>
      <c r="U81" s="1022"/>
      <c r="V81" s="1022"/>
      <c r="W81" s="1022"/>
      <c r="X81" s="1023"/>
    </row>
    <row r="82" spans="1:33">
      <c r="A82" s="1012"/>
      <c r="B82" s="1013"/>
      <c r="C82" s="1013"/>
      <c r="D82" s="1013"/>
      <c r="E82" s="1013"/>
      <c r="F82" s="1013"/>
      <c r="G82" s="1013"/>
      <c r="H82" s="1014"/>
      <c r="I82" s="1024"/>
      <c r="J82" s="1025"/>
      <c r="K82" s="1025"/>
      <c r="L82" s="1025"/>
      <c r="M82" s="1025"/>
      <c r="N82" s="1025"/>
      <c r="O82" s="1025"/>
      <c r="P82" s="1026"/>
      <c r="Q82" s="1024"/>
      <c r="R82" s="1025"/>
      <c r="S82" s="1025"/>
      <c r="T82" s="1025"/>
      <c r="U82" s="1025"/>
      <c r="V82" s="1025"/>
      <c r="W82" s="1025"/>
      <c r="X82" s="1026"/>
    </row>
    <row r="83" spans="1:33" ht="15" customHeight="1">
      <c r="A83" s="1012"/>
      <c r="B83" s="1013"/>
      <c r="C83" s="1013"/>
      <c r="D83" s="1013"/>
      <c r="E83" s="1013"/>
      <c r="F83" s="1013"/>
      <c r="G83" s="1013"/>
      <c r="H83" s="1014"/>
      <c r="I83" s="558" t="s">
        <v>487</v>
      </c>
      <c r="J83" s="704"/>
      <c r="K83" s="699" t="s">
        <v>1411</v>
      </c>
      <c r="L83" s="699"/>
      <c r="M83" s="699"/>
      <c r="N83" s="699"/>
      <c r="O83" s="699"/>
      <c r="P83" s="700"/>
      <c r="Q83" s="558" t="s">
        <v>487</v>
      </c>
      <c r="R83" s="704"/>
      <c r="S83" s="699"/>
      <c r="T83" s="699"/>
      <c r="U83" s="699"/>
      <c r="V83" s="699"/>
      <c r="W83" s="699"/>
      <c r="X83" s="700"/>
    </row>
    <row r="84" spans="1:33">
      <c r="A84" s="1012"/>
      <c r="B84" s="1013"/>
      <c r="C84" s="1013"/>
      <c r="D84" s="1013"/>
      <c r="E84" s="1013"/>
      <c r="F84" s="1013"/>
      <c r="G84" s="1013"/>
      <c r="H84" s="1014"/>
      <c r="I84" s="550"/>
      <c r="J84" s="541"/>
      <c r="K84" s="490"/>
      <c r="L84" s="490"/>
      <c r="M84" s="490"/>
      <c r="N84" s="490"/>
      <c r="O84" s="490"/>
      <c r="P84" s="701"/>
      <c r="Q84" s="550"/>
      <c r="R84" s="541"/>
      <c r="S84" s="490"/>
      <c r="T84" s="490"/>
      <c r="U84" s="490"/>
      <c r="V84" s="490"/>
      <c r="W84" s="490"/>
      <c r="X84" s="701"/>
    </row>
    <row r="85" spans="1:33">
      <c r="A85" s="1015"/>
      <c r="B85" s="1016"/>
      <c r="C85" s="1016"/>
      <c r="D85" s="1016"/>
      <c r="E85" s="1016"/>
      <c r="F85" s="1016"/>
      <c r="G85" s="1016"/>
      <c r="H85" s="1017"/>
      <c r="I85" s="560"/>
      <c r="J85" s="577"/>
      <c r="K85" s="686"/>
      <c r="L85" s="686"/>
      <c r="M85" s="686"/>
      <c r="N85" s="686"/>
      <c r="O85" s="686"/>
      <c r="P85" s="687"/>
      <c r="Q85" s="560"/>
      <c r="R85" s="577"/>
      <c r="S85" s="686"/>
      <c r="T85" s="686"/>
      <c r="U85" s="686"/>
      <c r="V85" s="686"/>
      <c r="W85" s="686"/>
      <c r="X85" s="687"/>
    </row>
    <row r="93" spans="1:33" ht="16.5">
      <c r="A93" s="652" t="s">
        <v>302</v>
      </c>
      <c r="B93" s="652"/>
      <c r="C93" s="652"/>
      <c r="D93" s="652"/>
      <c r="E93" s="652"/>
      <c r="F93" s="652"/>
      <c r="G93" s="652"/>
      <c r="H93" s="652"/>
      <c r="I93" s="652"/>
      <c r="J93" s="652"/>
      <c r="K93" s="652"/>
      <c r="L93" s="652"/>
      <c r="M93" s="652"/>
      <c r="N93" s="652"/>
      <c r="O93" s="652"/>
      <c r="P93" s="652"/>
      <c r="Q93" s="652"/>
      <c r="R93" s="652"/>
      <c r="S93" s="652"/>
      <c r="T93" s="652"/>
      <c r="U93" s="652"/>
      <c r="V93" s="652"/>
      <c r="W93" s="652"/>
      <c r="X93" s="652"/>
    </row>
    <row r="95" spans="1:33">
      <c r="A95" s="1006" t="s">
        <v>350</v>
      </c>
      <c r="B95" s="1008"/>
      <c r="C95" s="1006" t="s">
        <v>465</v>
      </c>
      <c r="D95" s="1007"/>
      <c r="E95" s="1007"/>
      <c r="F95" s="1007"/>
      <c r="G95" s="1007"/>
      <c r="H95" s="1007"/>
      <c r="I95" s="1007"/>
      <c r="J95" s="1007"/>
      <c r="K95" s="1007"/>
      <c r="L95" s="1007"/>
      <c r="M95" s="1007"/>
      <c r="N95" s="1007"/>
      <c r="O95" s="1007"/>
      <c r="P95" s="1007"/>
      <c r="Q95" s="1007"/>
      <c r="R95" s="1007"/>
      <c r="S95" s="1007"/>
      <c r="T95" s="1007"/>
      <c r="U95" s="1007"/>
      <c r="V95" s="1007"/>
      <c r="W95" s="1007"/>
      <c r="X95" s="1008"/>
      <c r="Z95" s="490" t="s">
        <v>333</v>
      </c>
      <c r="AA95" s="651"/>
      <c r="AB95" s="651"/>
      <c r="AC95" s="651"/>
      <c r="AE95" s="490" t="s">
        <v>602</v>
      </c>
      <c r="AF95" s="651"/>
      <c r="AG95" s="651"/>
    </row>
    <row r="96" spans="1:33" ht="16.5" customHeight="1">
      <c r="A96" s="675" t="s">
        <v>497</v>
      </c>
      <c r="B96" s="677"/>
      <c r="C96" s="688" t="s">
        <v>283</v>
      </c>
      <c r="D96" s="689"/>
      <c r="E96" s="689"/>
      <c r="F96" s="689"/>
      <c r="G96" s="689"/>
      <c r="H96" s="689"/>
      <c r="I96" s="689"/>
      <c r="J96" s="689"/>
      <c r="K96" s="689"/>
      <c r="L96" s="689"/>
      <c r="M96" s="689"/>
      <c r="N96" s="689"/>
      <c r="O96" s="689"/>
      <c r="P96" s="689"/>
      <c r="Q96" s="689"/>
      <c r="R96" s="689"/>
      <c r="S96" s="689"/>
      <c r="T96" s="689"/>
      <c r="U96" s="689"/>
      <c r="V96" s="689"/>
      <c r="W96" s="689"/>
      <c r="X96" s="690"/>
      <c r="Z96" s="651"/>
      <c r="AA96" s="651"/>
      <c r="AB96" s="651"/>
      <c r="AC96" s="651"/>
      <c r="AE96" s="651"/>
      <c r="AF96" s="651"/>
      <c r="AG96" s="651"/>
    </row>
    <row r="97" spans="1:29" ht="16.5" customHeight="1">
      <c r="A97" s="681"/>
      <c r="B97" s="683"/>
      <c r="C97" s="800" t="s">
        <v>416</v>
      </c>
      <c r="D97" s="801"/>
      <c r="E97" s="801"/>
      <c r="F97" s="801"/>
      <c r="G97" s="801"/>
      <c r="H97" s="801"/>
      <c r="I97" s="801"/>
      <c r="J97" s="801"/>
      <c r="K97" s="801"/>
      <c r="L97" s="801"/>
      <c r="M97" s="801"/>
      <c r="N97" s="801"/>
      <c r="O97" s="801"/>
      <c r="P97" s="801"/>
      <c r="Q97" s="801"/>
      <c r="R97" s="801"/>
      <c r="S97" s="801"/>
      <c r="T97" s="801"/>
      <c r="U97" s="801"/>
      <c r="V97" s="801"/>
      <c r="W97" s="801"/>
      <c r="X97" s="802"/>
      <c r="Z97" s="651"/>
      <c r="AA97" s="651"/>
      <c r="AB97" s="651"/>
      <c r="AC97" s="651"/>
    </row>
    <row r="98" spans="1:29" ht="16.5" customHeight="1">
      <c r="A98" s="675" t="s">
        <v>491</v>
      </c>
      <c r="B98" s="677"/>
      <c r="C98" s="688" t="s">
        <v>34</v>
      </c>
      <c r="D98" s="689"/>
      <c r="E98" s="689"/>
      <c r="F98" s="689"/>
      <c r="G98" s="689"/>
      <c r="H98" s="689"/>
      <c r="I98" s="689"/>
      <c r="J98" s="689"/>
      <c r="K98" s="689"/>
      <c r="L98" s="689"/>
      <c r="M98" s="689"/>
      <c r="N98" s="689"/>
      <c r="O98" s="689"/>
      <c r="P98" s="689"/>
      <c r="Q98" s="689"/>
      <c r="R98" s="689"/>
      <c r="S98" s="689"/>
      <c r="T98" s="689"/>
      <c r="U98" s="689"/>
      <c r="V98" s="689"/>
      <c r="W98" s="689"/>
      <c r="X98" s="690"/>
      <c r="Z98" s="490" t="s">
        <v>618</v>
      </c>
      <c r="AA98" s="651"/>
      <c r="AB98" s="651"/>
      <c r="AC98" s="651"/>
    </row>
    <row r="99" spans="1:29" ht="16.5" customHeight="1">
      <c r="A99" s="681"/>
      <c r="B99" s="683"/>
      <c r="C99" s="800" t="s">
        <v>604</v>
      </c>
      <c r="D99" s="801"/>
      <c r="E99" s="801"/>
      <c r="F99" s="801"/>
      <c r="G99" s="801"/>
      <c r="H99" s="801"/>
      <c r="I99" s="801"/>
      <c r="J99" s="801"/>
      <c r="K99" s="801"/>
      <c r="L99" s="801"/>
      <c r="M99" s="801"/>
      <c r="N99" s="801"/>
      <c r="O99" s="801"/>
      <c r="P99" s="801"/>
      <c r="Q99" s="801"/>
      <c r="R99" s="801"/>
      <c r="S99" s="801"/>
      <c r="T99" s="801"/>
      <c r="U99" s="801"/>
      <c r="V99" s="801"/>
      <c r="W99" s="801"/>
      <c r="X99" s="802"/>
      <c r="Z99" s="651"/>
      <c r="AA99" s="651"/>
      <c r="AB99" s="651"/>
      <c r="AC99" s="651"/>
    </row>
    <row r="101" spans="1:29" ht="15" customHeight="1">
      <c r="A101" s="1006" t="s">
        <v>490</v>
      </c>
      <c r="B101" s="1007"/>
      <c r="C101" s="1007"/>
      <c r="D101" s="1007"/>
      <c r="E101" s="1007"/>
      <c r="F101" s="1007"/>
      <c r="G101" s="1007"/>
      <c r="H101" s="1008"/>
      <c r="I101" s="1006" t="s">
        <v>390</v>
      </c>
      <c r="J101" s="1007"/>
      <c r="K101" s="1007"/>
      <c r="L101" s="1007"/>
      <c r="M101" s="1007"/>
      <c r="N101" s="1007"/>
      <c r="O101" s="1007"/>
      <c r="P101" s="1008"/>
      <c r="Q101" s="1006" t="s">
        <v>1653</v>
      </c>
      <c r="R101" s="1007"/>
      <c r="S101" s="1007"/>
      <c r="T101" s="1007"/>
      <c r="U101" s="1007"/>
      <c r="V101" s="1007"/>
      <c r="W101" s="1007"/>
      <c r="X101" s="1008"/>
    </row>
    <row r="102" spans="1:29">
      <c r="A102" s="1009" t="s">
        <v>394</v>
      </c>
      <c r="B102" s="1010"/>
      <c r="C102" s="1010"/>
      <c r="D102" s="1010"/>
      <c r="E102" s="1010"/>
      <c r="F102" s="1010"/>
      <c r="G102" s="1010"/>
      <c r="H102" s="1011"/>
      <c r="I102" s="1018" t="s">
        <v>394</v>
      </c>
      <c r="J102" s="1019"/>
      <c r="K102" s="1019"/>
      <c r="L102" s="1019"/>
      <c r="M102" s="1019"/>
      <c r="N102" s="1019"/>
      <c r="O102" s="1019"/>
      <c r="P102" s="1020"/>
      <c r="Q102" s="1018" t="s">
        <v>394</v>
      </c>
      <c r="R102" s="1019"/>
      <c r="S102" s="1019"/>
      <c r="T102" s="1019"/>
      <c r="U102" s="1019"/>
      <c r="V102" s="1019"/>
      <c r="W102" s="1019"/>
      <c r="X102" s="1020"/>
    </row>
    <row r="103" spans="1:29">
      <c r="A103" s="1012"/>
      <c r="B103" s="1013"/>
      <c r="C103" s="1013"/>
      <c r="D103" s="1013"/>
      <c r="E103" s="1013"/>
      <c r="F103" s="1013"/>
      <c r="G103" s="1013"/>
      <c r="H103" s="1014"/>
      <c r="I103" s="1021"/>
      <c r="J103" s="1022"/>
      <c r="K103" s="1022"/>
      <c r="L103" s="1022"/>
      <c r="M103" s="1022"/>
      <c r="N103" s="1022"/>
      <c r="O103" s="1022"/>
      <c r="P103" s="1023"/>
      <c r="Q103" s="1021"/>
      <c r="R103" s="1022"/>
      <c r="S103" s="1022"/>
      <c r="T103" s="1022"/>
      <c r="U103" s="1022"/>
      <c r="V103" s="1022"/>
      <c r="W103" s="1022"/>
      <c r="X103" s="1023"/>
    </row>
    <row r="104" spans="1:29">
      <c r="A104" s="1012"/>
      <c r="B104" s="1013"/>
      <c r="C104" s="1013"/>
      <c r="D104" s="1013"/>
      <c r="E104" s="1013"/>
      <c r="F104" s="1013"/>
      <c r="G104" s="1013"/>
      <c r="H104" s="1014"/>
      <c r="I104" s="1021"/>
      <c r="J104" s="1022"/>
      <c r="K104" s="1022"/>
      <c r="L104" s="1022"/>
      <c r="M104" s="1022"/>
      <c r="N104" s="1022"/>
      <c r="O104" s="1022"/>
      <c r="P104" s="1023"/>
      <c r="Q104" s="1021"/>
      <c r="R104" s="1022"/>
      <c r="S104" s="1022"/>
      <c r="T104" s="1022"/>
      <c r="U104" s="1022"/>
      <c r="V104" s="1022"/>
      <c r="W104" s="1022"/>
      <c r="X104" s="1023"/>
    </row>
    <row r="105" spans="1:29">
      <c r="A105" s="1012"/>
      <c r="B105" s="1013"/>
      <c r="C105" s="1013"/>
      <c r="D105" s="1013"/>
      <c r="E105" s="1013"/>
      <c r="F105" s="1013"/>
      <c r="G105" s="1013"/>
      <c r="H105" s="1014"/>
      <c r="I105" s="1021"/>
      <c r="J105" s="1022"/>
      <c r="K105" s="1022"/>
      <c r="L105" s="1022"/>
      <c r="M105" s="1022"/>
      <c r="N105" s="1022"/>
      <c r="O105" s="1022"/>
      <c r="P105" s="1023"/>
      <c r="Q105" s="1021"/>
      <c r="R105" s="1022"/>
      <c r="S105" s="1022"/>
      <c r="T105" s="1022"/>
      <c r="U105" s="1022"/>
      <c r="V105" s="1022"/>
      <c r="W105" s="1022"/>
      <c r="X105" s="1023"/>
    </row>
    <row r="106" spans="1:29">
      <c r="A106" s="1012"/>
      <c r="B106" s="1013"/>
      <c r="C106" s="1013"/>
      <c r="D106" s="1013"/>
      <c r="E106" s="1013"/>
      <c r="F106" s="1013"/>
      <c r="G106" s="1013"/>
      <c r="H106" s="1014"/>
      <c r="I106" s="1021"/>
      <c r="J106" s="1022"/>
      <c r="K106" s="1022"/>
      <c r="L106" s="1022"/>
      <c r="M106" s="1022"/>
      <c r="N106" s="1022"/>
      <c r="O106" s="1022"/>
      <c r="P106" s="1023"/>
      <c r="Q106" s="1021"/>
      <c r="R106" s="1022"/>
      <c r="S106" s="1022"/>
      <c r="T106" s="1022"/>
      <c r="U106" s="1022"/>
      <c r="V106" s="1022"/>
      <c r="W106" s="1022"/>
      <c r="X106" s="1023"/>
    </row>
    <row r="107" spans="1:29">
      <c r="A107" s="1012"/>
      <c r="B107" s="1013"/>
      <c r="C107" s="1013"/>
      <c r="D107" s="1013"/>
      <c r="E107" s="1013"/>
      <c r="F107" s="1013"/>
      <c r="G107" s="1013"/>
      <c r="H107" s="1014"/>
      <c r="I107" s="1021"/>
      <c r="J107" s="1022"/>
      <c r="K107" s="1022"/>
      <c r="L107" s="1022"/>
      <c r="M107" s="1022"/>
      <c r="N107" s="1022"/>
      <c r="O107" s="1022"/>
      <c r="P107" s="1023"/>
      <c r="Q107" s="1021"/>
      <c r="R107" s="1022"/>
      <c r="S107" s="1022"/>
      <c r="T107" s="1022"/>
      <c r="U107" s="1022"/>
      <c r="V107" s="1022"/>
      <c r="W107" s="1022"/>
      <c r="X107" s="1023"/>
    </row>
    <row r="108" spans="1:29">
      <c r="A108" s="1012"/>
      <c r="B108" s="1013"/>
      <c r="C108" s="1013"/>
      <c r="D108" s="1013"/>
      <c r="E108" s="1013"/>
      <c r="F108" s="1013"/>
      <c r="G108" s="1013"/>
      <c r="H108" s="1014"/>
      <c r="I108" s="1024"/>
      <c r="J108" s="1025"/>
      <c r="K108" s="1025"/>
      <c r="L108" s="1025"/>
      <c r="M108" s="1025"/>
      <c r="N108" s="1025"/>
      <c r="O108" s="1025"/>
      <c r="P108" s="1026"/>
      <c r="Q108" s="1024"/>
      <c r="R108" s="1025"/>
      <c r="S108" s="1025"/>
      <c r="T108" s="1025"/>
      <c r="U108" s="1025"/>
      <c r="V108" s="1025"/>
      <c r="W108" s="1025"/>
      <c r="X108" s="1026"/>
    </row>
    <row r="109" spans="1:29" ht="15" customHeight="1">
      <c r="A109" s="1012"/>
      <c r="B109" s="1013"/>
      <c r="C109" s="1013"/>
      <c r="D109" s="1013"/>
      <c r="E109" s="1013"/>
      <c r="F109" s="1013"/>
      <c r="G109" s="1013"/>
      <c r="H109" s="1014"/>
      <c r="I109" s="558" t="s">
        <v>487</v>
      </c>
      <c r="J109" s="704"/>
      <c r="K109" s="699" t="s">
        <v>1432</v>
      </c>
      <c r="L109" s="699"/>
      <c r="M109" s="699"/>
      <c r="N109" s="699"/>
      <c r="O109" s="699"/>
      <c r="P109" s="700"/>
      <c r="Q109" s="558" t="s">
        <v>487</v>
      </c>
      <c r="R109" s="704"/>
      <c r="S109" s="699"/>
      <c r="T109" s="699"/>
      <c r="U109" s="699"/>
      <c r="V109" s="699"/>
      <c r="W109" s="699"/>
      <c r="X109" s="700"/>
    </row>
    <row r="110" spans="1:29">
      <c r="A110" s="1012"/>
      <c r="B110" s="1013"/>
      <c r="C110" s="1013"/>
      <c r="D110" s="1013"/>
      <c r="E110" s="1013"/>
      <c r="F110" s="1013"/>
      <c r="G110" s="1013"/>
      <c r="H110" s="1014"/>
      <c r="I110" s="550"/>
      <c r="J110" s="541"/>
      <c r="K110" s="490"/>
      <c r="L110" s="490"/>
      <c r="M110" s="490"/>
      <c r="N110" s="490"/>
      <c r="O110" s="490"/>
      <c r="P110" s="701"/>
      <c r="Q110" s="550"/>
      <c r="R110" s="541"/>
      <c r="S110" s="490"/>
      <c r="T110" s="490"/>
      <c r="U110" s="490"/>
      <c r="V110" s="490"/>
      <c r="W110" s="490"/>
      <c r="X110" s="701"/>
    </row>
    <row r="111" spans="1:29">
      <c r="A111" s="1015"/>
      <c r="B111" s="1016"/>
      <c r="C111" s="1016"/>
      <c r="D111" s="1016"/>
      <c r="E111" s="1016"/>
      <c r="F111" s="1016"/>
      <c r="G111" s="1016"/>
      <c r="H111" s="1017"/>
      <c r="I111" s="560"/>
      <c r="J111" s="577"/>
      <c r="K111" s="686"/>
      <c r="L111" s="686"/>
      <c r="M111" s="686"/>
      <c r="N111" s="686"/>
      <c r="O111" s="686"/>
      <c r="P111" s="687"/>
      <c r="Q111" s="560"/>
      <c r="R111" s="577"/>
      <c r="S111" s="686"/>
      <c r="T111" s="686"/>
      <c r="U111" s="686"/>
      <c r="V111" s="686"/>
      <c r="W111" s="686"/>
      <c r="X111" s="687"/>
    </row>
    <row r="113" spans="1:31" ht="16.5">
      <c r="A113" s="652" t="s">
        <v>279</v>
      </c>
      <c r="B113" s="652"/>
      <c r="C113" s="652"/>
      <c r="D113" s="652"/>
      <c r="E113" s="652"/>
      <c r="F113" s="652"/>
      <c r="G113" s="652"/>
      <c r="H113" s="652"/>
      <c r="I113" s="652"/>
      <c r="J113" s="652"/>
      <c r="K113" s="652"/>
      <c r="L113" s="652"/>
      <c r="M113" s="652"/>
      <c r="N113" s="652"/>
      <c r="O113" s="652"/>
      <c r="P113" s="652"/>
      <c r="Q113" s="652"/>
      <c r="R113" s="652"/>
      <c r="S113" s="652"/>
      <c r="T113" s="652"/>
      <c r="U113" s="652"/>
      <c r="V113" s="652"/>
      <c r="W113" s="652"/>
      <c r="X113" s="652"/>
    </row>
    <row r="115" spans="1:31">
      <c r="A115" s="1006" t="s">
        <v>350</v>
      </c>
      <c r="B115" s="1008"/>
      <c r="C115" s="1006" t="s">
        <v>465</v>
      </c>
      <c r="D115" s="1007"/>
      <c r="E115" s="1007"/>
      <c r="F115" s="1007"/>
      <c r="G115" s="1007"/>
      <c r="H115" s="1007"/>
      <c r="I115" s="1007"/>
      <c r="J115" s="1007"/>
      <c r="K115" s="1007"/>
      <c r="L115" s="1007"/>
      <c r="M115" s="1007"/>
      <c r="N115" s="1007"/>
      <c r="O115" s="1007"/>
      <c r="P115" s="1007"/>
      <c r="Q115" s="1007"/>
      <c r="R115" s="1007"/>
      <c r="S115" s="1007"/>
      <c r="T115" s="1007"/>
      <c r="U115" s="1007"/>
      <c r="V115" s="1007"/>
      <c r="W115" s="1007"/>
      <c r="X115" s="1008"/>
      <c r="Z115" s="490" t="s">
        <v>333</v>
      </c>
      <c r="AA115" s="651"/>
      <c r="AB115" s="651"/>
      <c r="AC115" s="651"/>
      <c r="AE115" s="1" t="s">
        <v>306</v>
      </c>
    </row>
    <row r="116" spans="1:31" ht="16.5" customHeight="1">
      <c r="A116" s="675" t="s">
        <v>497</v>
      </c>
      <c r="B116" s="677"/>
      <c r="C116" s="688" t="s">
        <v>345</v>
      </c>
      <c r="D116" s="689"/>
      <c r="E116" s="689"/>
      <c r="F116" s="689"/>
      <c r="G116" s="689"/>
      <c r="H116" s="689"/>
      <c r="I116" s="689"/>
      <c r="J116" s="689"/>
      <c r="K116" s="689"/>
      <c r="L116" s="689"/>
      <c r="M116" s="689"/>
      <c r="N116" s="689"/>
      <c r="O116" s="689"/>
      <c r="P116" s="689"/>
      <c r="Q116" s="689"/>
      <c r="R116" s="689"/>
      <c r="S116" s="689"/>
      <c r="T116" s="689"/>
      <c r="U116" s="689"/>
      <c r="V116" s="689"/>
      <c r="W116" s="689"/>
      <c r="X116" s="690"/>
      <c r="Z116" s="651"/>
      <c r="AA116" s="651"/>
      <c r="AB116" s="651"/>
      <c r="AC116" s="651"/>
    </row>
    <row r="117" spans="1:31" ht="16.5" customHeight="1">
      <c r="A117" s="678"/>
      <c r="B117" s="680"/>
      <c r="C117" s="797" t="s">
        <v>591</v>
      </c>
      <c r="D117" s="798"/>
      <c r="E117" s="798"/>
      <c r="F117" s="798"/>
      <c r="G117" s="798"/>
      <c r="H117" s="798"/>
      <c r="I117" s="798"/>
      <c r="J117" s="798"/>
      <c r="K117" s="798"/>
      <c r="L117" s="798"/>
      <c r="M117" s="798"/>
      <c r="N117" s="798"/>
      <c r="O117" s="798"/>
      <c r="P117" s="798"/>
      <c r="Q117" s="798"/>
      <c r="R117" s="798"/>
      <c r="S117" s="798"/>
      <c r="T117" s="798"/>
      <c r="U117" s="798"/>
      <c r="V117" s="798"/>
      <c r="W117" s="798"/>
      <c r="X117" s="799"/>
      <c r="Z117" s="651"/>
      <c r="AA117" s="651"/>
      <c r="AB117" s="651"/>
      <c r="AC117" s="651"/>
    </row>
    <row r="118" spans="1:31" ht="16.5" customHeight="1">
      <c r="A118" s="678"/>
      <c r="B118" s="680"/>
      <c r="C118" s="797" t="s">
        <v>421</v>
      </c>
      <c r="D118" s="798"/>
      <c r="E118" s="798"/>
      <c r="F118" s="798"/>
      <c r="G118" s="798"/>
      <c r="H118" s="798"/>
      <c r="I118" s="798"/>
      <c r="J118" s="798"/>
      <c r="K118" s="798"/>
      <c r="L118" s="798"/>
      <c r="M118" s="798"/>
      <c r="N118" s="798"/>
      <c r="O118" s="798"/>
      <c r="P118" s="798"/>
      <c r="Q118" s="798"/>
      <c r="R118" s="798"/>
      <c r="S118" s="798"/>
      <c r="T118" s="798"/>
      <c r="U118" s="798"/>
      <c r="V118" s="798"/>
      <c r="W118" s="798"/>
      <c r="X118" s="799"/>
      <c r="Z118" s="490" t="s">
        <v>3</v>
      </c>
      <c r="AA118" s="490"/>
      <c r="AB118" s="490"/>
      <c r="AC118" s="490"/>
    </row>
    <row r="119" spans="1:31" ht="16.5" customHeight="1">
      <c r="A119" s="681"/>
      <c r="B119" s="683"/>
      <c r="C119" s="800" t="s">
        <v>416</v>
      </c>
      <c r="D119" s="801"/>
      <c r="E119" s="801"/>
      <c r="F119" s="801"/>
      <c r="G119" s="801"/>
      <c r="H119" s="801"/>
      <c r="I119" s="801"/>
      <c r="J119" s="801"/>
      <c r="K119" s="801"/>
      <c r="L119" s="801"/>
      <c r="M119" s="801"/>
      <c r="N119" s="801"/>
      <c r="O119" s="801"/>
      <c r="P119" s="801"/>
      <c r="Q119" s="801"/>
      <c r="R119" s="801"/>
      <c r="S119" s="801"/>
      <c r="T119" s="801"/>
      <c r="U119" s="801"/>
      <c r="V119" s="801"/>
      <c r="W119" s="801"/>
      <c r="X119" s="802"/>
      <c r="Z119" s="490"/>
      <c r="AA119" s="490"/>
      <c r="AB119" s="490"/>
      <c r="AC119" s="490"/>
      <c r="AE119" s="1" t="s">
        <v>306</v>
      </c>
    </row>
    <row r="120" spans="1:31" ht="16.5" customHeight="1">
      <c r="A120" s="675" t="s">
        <v>491</v>
      </c>
      <c r="B120" s="677"/>
      <c r="C120" s="688" t="s">
        <v>337</v>
      </c>
      <c r="D120" s="689"/>
      <c r="E120" s="689"/>
      <c r="F120" s="689"/>
      <c r="G120" s="689"/>
      <c r="H120" s="689"/>
      <c r="I120" s="689"/>
      <c r="J120" s="689"/>
      <c r="K120" s="689"/>
      <c r="L120" s="689"/>
      <c r="M120" s="689"/>
      <c r="N120" s="689"/>
      <c r="O120" s="689"/>
      <c r="P120" s="689"/>
      <c r="Q120" s="689"/>
      <c r="R120" s="689"/>
      <c r="S120" s="689"/>
      <c r="T120" s="689"/>
      <c r="U120" s="689"/>
      <c r="V120" s="689"/>
      <c r="W120" s="689"/>
      <c r="X120" s="690"/>
      <c r="Z120" s="490"/>
      <c r="AA120" s="490"/>
      <c r="AB120" s="490"/>
      <c r="AC120" s="490"/>
    </row>
    <row r="121" spans="1:31" ht="16.5" customHeight="1">
      <c r="A121" s="678"/>
      <c r="B121" s="680"/>
      <c r="C121" s="797" t="s">
        <v>330</v>
      </c>
      <c r="D121" s="798"/>
      <c r="E121" s="798"/>
      <c r="F121" s="798"/>
      <c r="G121" s="798"/>
      <c r="H121" s="798"/>
      <c r="I121" s="798"/>
      <c r="J121" s="798"/>
      <c r="K121" s="798"/>
      <c r="L121" s="798"/>
      <c r="M121" s="798"/>
      <c r="N121" s="798"/>
      <c r="O121" s="798"/>
      <c r="P121" s="798"/>
      <c r="Q121" s="798"/>
      <c r="R121" s="798"/>
      <c r="S121" s="798"/>
      <c r="T121" s="798"/>
      <c r="U121" s="798"/>
      <c r="V121" s="798"/>
      <c r="W121" s="798"/>
      <c r="X121" s="799"/>
      <c r="Z121" s="490"/>
      <c r="AA121" s="490"/>
      <c r="AB121" s="490"/>
      <c r="AC121" s="490"/>
    </row>
    <row r="122" spans="1:31" ht="16.5" customHeight="1">
      <c r="A122" s="678"/>
      <c r="B122" s="680"/>
      <c r="C122" s="797" t="s">
        <v>608</v>
      </c>
      <c r="D122" s="798"/>
      <c r="E122" s="798"/>
      <c r="F122" s="798"/>
      <c r="G122" s="798"/>
      <c r="H122" s="798"/>
      <c r="I122" s="798"/>
      <c r="J122" s="798"/>
      <c r="K122" s="798"/>
      <c r="L122" s="798"/>
      <c r="M122" s="798"/>
      <c r="N122" s="798"/>
      <c r="O122" s="798"/>
      <c r="P122" s="798"/>
      <c r="Q122" s="798"/>
      <c r="R122" s="798"/>
      <c r="S122" s="798"/>
      <c r="T122" s="798"/>
      <c r="U122" s="798"/>
      <c r="V122" s="798"/>
      <c r="W122" s="798"/>
      <c r="X122" s="799"/>
      <c r="Z122" s="490"/>
      <c r="AA122" s="490"/>
      <c r="AB122" s="490"/>
      <c r="AC122" s="490"/>
    </row>
    <row r="123" spans="1:31" ht="16.5" customHeight="1">
      <c r="A123" s="678"/>
      <c r="B123" s="680"/>
      <c r="C123" s="797" t="s">
        <v>417</v>
      </c>
      <c r="D123" s="798"/>
      <c r="E123" s="798"/>
      <c r="F123" s="798"/>
      <c r="G123" s="798"/>
      <c r="H123" s="798"/>
      <c r="I123" s="798"/>
      <c r="J123" s="798"/>
      <c r="K123" s="798"/>
      <c r="L123" s="798"/>
      <c r="M123" s="798"/>
      <c r="N123" s="798"/>
      <c r="O123" s="798"/>
      <c r="P123" s="798"/>
      <c r="Q123" s="798"/>
      <c r="R123" s="798"/>
      <c r="S123" s="798"/>
      <c r="T123" s="798"/>
      <c r="U123" s="798"/>
      <c r="V123" s="798"/>
      <c r="W123" s="798"/>
      <c r="X123" s="799"/>
      <c r="Z123" s="490"/>
      <c r="AA123" s="490"/>
      <c r="AB123" s="490"/>
      <c r="AC123" s="490"/>
    </row>
    <row r="124" spans="1:31" ht="16.5" customHeight="1">
      <c r="A124" s="681"/>
      <c r="B124" s="683"/>
      <c r="C124" s="800" t="s">
        <v>604</v>
      </c>
      <c r="D124" s="801"/>
      <c r="E124" s="801"/>
      <c r="F124" s="801"/>
      <c r="G124" s="801"/>
      <c r="H124" s="801"/>
      <c r="I124" s="801"/>
      <c r="J124" s="801"/>
      <c r="K124" s="801"/>
      <c r="L124" s="801"/>
      <c r="M124" s="801"/>
      <c r="N124" s="801"/>
      <c r="O124" s="801"/>
      <c r="P124" s="801"/>
      <c r="Q124" s="801"/>
      <c r="R124" s="801"/>
      <c r="S124" s="801"/>
      <c r="T124" s="801"/>
      <c r="U124" s="801"/>
      <c r="V124" s="801"/>
      <c r="W124" s="801"/>
      <c r="X124" s="802"/>
    </row>
    <row r="125" spans="1:31">
      <c r="H125" s="40"/>
    </row>
    <row r="126" spans="1:31" ht="15" customHeight="1">
      <c r="A126" s="1006" t="s">
        <v>490</v>
      </c>
      <c r="B126" s="1007"/>
      <c r="C126" s="1007"/>
      <c r="D126" s="1007"/>
      <c r="E126" s="1007"/>
      <c r="F126" s="1007"/>
      <c r="G126" s="1007"/>
      <c r="H126" s="1008"/>
      <c r="I126" s="1006" t="s">
        <v>390</v>
      </c>
      <c r="J126" s="1007"/>
      <c r="K126" s="1007"/>
      <c r="L126" s="1007"/>
      <c r="M126" s="1007"/>
      <c r="N126" s="1007"/>
      <c r="O126" s="1007"/>
      <c r="P126" s="1008"/>
      <c r="Q126" s="1006" t="s">
        <v>1653</v>
      </c>
      <c r="R126" s="1007"/>
      <c r="S126" s="1007"/>
      <c r="T126" s="1007"/>
      <c r="U126" s="1007"/>
      <c r="V126" s="1007"/>
      <c r="W126" s="1007"/>
      <c r="X126" s="1008"/>
    </row>
    <row r="127" spans="1:31" ht="15" customHeight="1">
      <c r="A127" s="1009" t="s">
        <v>394</v>
      </c>
      <c r="B127" s="1010"/>
      <c r="C127" s="1010"/>
      <c r="D127" s="1010"/>
      <c r="E127" s="1010"/>
      <c r="F127" s="1010"/>
      <c r="G127" s="1010"/>
      <c r="H127" s="1011"/>
      <c r="I127" s="1018" t="s">
        <v>394</v>
      </c>
      <c r="J127" s="1019"/>
      <c r="K127" s="1019"/>
      <c r="L127" s="1019"/>
      <c r="M127" s="1019"/>
      <c r="N127" s="1019"/>
      <c r="O127" s="1019"/>
      <c r="P127" s="1020"/>
      <c r="Q127" s="1018" t="s">
        <v>394</v>
      </c>
      <c r="R127" s="1019"/>
      <c r="S127" s="1019"/>
      <c r="T127" s="1019"/>
      <c r="U127" s="1019"/>
      <c r="V127" s="1019"/>
      <c r="W127" s="1019"/>
      <c r="X127" s="1020"/>
    </row>
    <row r="128" spans="1:31">
      <c r="A128" s="1012"/>
      <c r="B128" s="1013"/>
      <c r="C128" s="1013"/>
      <c r="D128" s="1013"/>
      <c r="E128" s="1013"/>
      <c r="F128" s="1013"/>
      <c r="G128" s="1013"/>
      <c r="H128" s="1014"/>
      <c r="I128" s="1021"/>
      <c r="J128" s="1022"/>
      <c r="K128" s="1022"/>
      <c r="L128" s="1022"/>
      <c r="M128" s="1022"/>
      <c r="N128" s="1022"/>
      <c r="O128" s="1022"/>
      <c r="P128" s="1023"/>
      <c r="Q128" s="1021"/>
      <c r="R128" s="1022"/>
      <c r="S128" s="1022"/>
      <c r="T128" s="1022"/>
      <c r="U128" s="1022"/>
      <c r="V128" s="1022"/>
      <c r="W128" s="1022"/>
      <c r="X128" s="1023"/>
    </row>
    <row r="129" spans="1:31">
      <c r="A129" s="1012"/>
      <c r="B129" s="1013"/>
      <c r="C129" s="1013"/>
      <c r="D129" s="1013"/>
      <c r="E129" s="1013"/>
      <c r="F129" s="1013"/>
      <c r="G129" s="1013"/>
      <c r="H129" s="1014"/>
      <c r="I129" s="1021"/>
      <c r="J129" s="1022"/>
      <c r="K129" s="1022"/>
      <c r="L129" s="1022"/>
      <c r="M129" s="1022"/>
      <c r="N129" s="1022"/>
      <c r="O129" s="1022"/>
      <c r="P129" s="1023"/>
      <c r="Q129" s="1021"/>
      <c r="R129" s="1022"/>
      <c r="S129" s="1022"/>
      <c r="T129" s="1022"/>
      <c r="U129" s="1022"/>
      <c r="V129" s="1022"/>
      <c r="W129" s="1022"/>
      <c r="X129" s="1023"/>
    </row>
    <row r="130" spans="1:31">
      <c r="A130" s="1012"/>
      <c r="B130" s="1013"/>
      <c r="C130" s="1013"/>
      <c r="D130" s="1013"/>
      <c r="E130" s="1013"/>
      <c r="F130" s="1013"/>
      <c r="G130" s="1013"/>
      <c r="H130" s="1014"/>
      <c r="I130" s="1021"/>
      <c r="J130" s="1022"/>
      <c r="K130" s="1022"/>
      <c r="L130" s="1022"/>
      <c r="M130" s="1022"/>
      <c r="N130" s="1022"/>
      <c r="O130" s="1022"/>
      <c r="P130" s="1023"/>
      <c r="Q130" s="1021"/>
      <c r="R130" s="1022"/>
      <c r="S130" s="1022"/>
      <c r="T130" s="1022"/>
      <c r="U130" s="1022"/>
      <c r="V130" s="1022"/>
      <c r="W130" s="1022"/>
      <c r="X130" s="1023"/>
    </row>
    <row r="131" spans="1:31">
      <c r="A131" s="1012"/>
      <c r="B131" s="1013"/>
      <c r="C131" s="1013"/>
      <c r="D131" s="1013"/>
      <c r="E131" s="1013"/>
      <c r="F131" s="1013"/>
      <c r="G131" s="1013"/>
      <c r="H131" s="1014"/>
      <c r="I131" s="1021"/>
      <c r="J131" s="1022"/>
      <c r="K131" s="1022"/>
      <c r="L131" s="1022"/>
      <c r="M131" s="1022"/>
      <c r="N131" s="1022"/>
      <c r="O131" s="1022"/>
      <c r="P131" s="1023"/>
      <c r="Q131" s="1021"/>
      <c r="R131" s="1022"/>
      <c r="S131" s="1022"/>
      <c r="T131" s="1022"/>
      <c r="U131" s="1022"/>
      <c r="V131" s="1022"/>
      <c r="W131" s="1022"/>
      <c r="X131" s="1023"/>
    </row>
    <row r="132" spans="1:31">
      <c r="A132" s="1012"/>
      <c r="B132" s="1013"/>
      <c r="C132" s="1013"/>
      <c r="D132" s="1013"/>
      <c r="E132" s="1013"/>
      <c r="F132" s="1013"/>
      <c r="G132" s="1013"/>
      <c r="H132" s="1014"/>
      <c r="I132" s="1021"/>
      <c r="J132" s="1022"/>
      <c r="K132" s="1022"/>
      <c r="L132" s="1022"/>
      <c r="M132" s="1022"/>
      <c r="N132" s="1022"/>
      <c r="O132" s="1022"/>
      <c r="P132" s="1023"/>
      <c r="Q132" s="1021"/>
      <c r="R132" s="1022"/>
      <c r="S132" s="1022"/>
      <c r="T132" s="1022"/>
      <c r="U132" s="1022"/>
      <c r="V132" s="1022"/>
      <c r="W132" s="1022"/>
      <c r="X132" s="1023"/>
    </row>
    <row r="133" spans="1:31">
      <c r="A133" s="1012"/>
      <c r="B133" s="1013"/>
      <c r="C133" s="1013"/>
      <c r="D133" s="1013"/>
      <c r="E133" s="1013"/>
      <c r="F133" s="1013"/>
      <c r="G133" s="1013"/>
      <c r="H133" s="1014"/>
      <c r="I133" s="1024"/>
      <c r="J133" s="1025"/>
      <c r="K133" s="1025"/>
      <c r="L133" s="1025"/>
      <c r="M133" s="1025"/>
      <c r="N133" s="1025"/>
      <c r="O133" s="1025"/>
      <c r="P133" s="1026"/>
      <c r="Q133" s="1024"/>
      <c r="R133" s="1025"/>
      <c r="S133" s="1025"/>
      <c r="T133" s="1025"/>
      <c r="U133" s="1025"/>
      <c r="V133" s="1025"/>
      <c r="W133" s="1025"/>
      <c r="X133" s="1026"/>
    </row>
    <row r="134" spans="1:31" ht="15" customHeight="1">
      <c r="A134" s="1012"/>
      <c r="B134" s="1013"/>
      <c r="C134" s="1013"/>
      <c r="D134" s="1013"/>
      <c r="E134" s="1013"/>
      <c r="F134" s="1013"/>
      <c r="G134" s="1013"/>
      <c r="H134" s="1014"/>
      <c r="I134" s="558" t="s">
        <v>487</v>
      </c>
      <c r="J134" s="704"/>
      <c r="K134" s="699" t="s">
        <v>1477</v>
      </c>
      <c r="L134" s="699"/>
      <c r="M134" s="699"/>
      <c r="N134" s="699"/>
      <c r="O134" s="699"/>
      <c r="P134" s="700"/>
      <c r="Q134" s="558" t="s">
        <v>487</v>
      </c>
      <c r="R134" s="704"/>
      <c r="S134" s="699"/>
      <c r="T134" s="699"/>
      <c r="U134" s="699"/>
      <c r="V134" s="699"/>
      <c r="W134" s="699"/>
      <c r="X134" s="700"/>
    </row>
    <row r="135" spans="1:31" ht="15" customHeight="1">
      <c r="A135" s="1012"/>
      <c r="B135" s="1013"/>
      <c r="C135" s="1013"/>
      <c r="D135" s="1013"/>
      <c r="E135" s="1013"/>
      <c r="F135" s="1013"/>
      <c r="G135" s="1013"/>
      <c r="H135" s="1014"/>
      <c r="I135" s="550"/>
      <c r="J135" s="541"/>
      <c r="K135" s="490"/>
      <c r="L135" s="490"/>
      <c r="M135" s="490"/>
      <c r="N135" s="490"/>
      <c r="O135" s="490"/>
      <c r="P135" s="701"/>
      <c r="Q135" s="550"/>
      <c r="R135" s="541"/>
      <c r="S135" s="490"/>
      <c r="T135" s="490"/>
      <c r="U135" s="490"/>
      <c r="V135" s="490"/>
      <c r="W135" s="490"/>
      <c r="X135" s="701"/>
    </row>
    <row r="136" spans="1:31">
      <c r="A136" s="1012"/>
      <c r="B136" s="1013"/>
      <c r="C136" s="1013"/>
      <c r="D136" s="1013"/>
      <c r="E136" s="1013"/>
      <c r="F136" s="1013"/>
      <c r="G136" s="1013"/>
      <c r="H136" s="1014"/>
      <c r="I136" s="550"/>
      <c r="J136" s="541"/>
      <c r="K136" s="490"/>
      <c r="L136" s="490"/>
      <c r="M136" s="490"/>
      <c r="N136" s="490"/>
      <c r="O136" s="490"/>
      <c r="P136" s="701"/>
      <c r="Q136" s="550"/>
      <c r="R136" s="541"/>
      <c r="S136" s="490"/>
      <c r="T136" s="490"/>
      <c r="U136" s="490"/>
      <c r="V136" s="490"/>
      <c r="W136" s="490"/>
      <c r="X136" s="701"/>
    </row>
    <row r="137" spans="1:31">
      <c r="A137" s="1015"/>
      <c r="B137" s="1016"/>
      <c r="C137" s="1016"/>
      <c r="D137" s="1016"/>
      <c r="E137" s="1016"/>
      <c r="F137" s="1016"/>
      <c r="G137" s="1016"/>
      <c r="H137" s="1017"/>
      <c r="I137" s="560"/>
      <c r="J137" s="577"/>
      <c r="K137" s="686"/>
      <c r="L137" s="686"/>
      <c r="M137" s="686"/>
      <c r="N137" s="686"/>
      <c r="O137" s="686"/>
      <c r="P137" s="687"/>
      <c r="Q137" s="560"/>
      <c r="R137" s="577"/>
      <c r="S137" s="686"/>
      <c r="T137" s="686"/>
      <c r="U137" s="686"/>
      <c r="V137" s="686"/>
      <c r="W137" s="686"/>
      <c r="X137" s="687"/>
    </row>
    <row r="138" spans="1:31">
      <c r="A138" s="7"/>
      <c r="B138" s="7"/>
      <c r="C138" s="7"/>
      <c r="D138" s="7"/>
      <c r="E138" s="7"/>
      <c r="F138" s="7"/>
      <c r="G138" s="7"/>
      <c r="H138" s="7"/>
      <c r="I138" s="5"/>
      <c r="J138" s="5"/>
      <c r="K138" s="5"/>
      <c r="L138" s="5"/>
      <c r="M138" s="5"/>
      <c r="N138" s="5"/>
      <c r="O138" s="5"/>
      <c r="P138" s="5"/>
      <c r="Q138" s="5"/>
      <c r="R138" s="5"/>
      <c r="S138" s="5"/>
      <c r="T138" s="5"/>
      <c r="U138" s="5"/>
      <c r="V138" s="5"/>
      <c r="W138" s="5"/>
      <c r="X138" s="5"/>
    </row>
    <row r="139" spans="1:31">
      <c r="A139" s="7"/>
      <c r="B139" s="7"/>
      <c r="C139" s="7"/>
      <c r="D139" s="7"/>
      <c r="E139" s="7"/>
      <c r="F139" s="7"/>
      <c r="G139" s="7"/>
      <c r="H139" s="7"/>
      <c r="I139" s="5"/>
      <c r="J139" s="5"/>
      <c r="K139" s="5"/>
      <c r="L139" s="5"/>
      <c r="M139" s="5"/>
      <c r="N139" s="5"/>
      <c r="O139" s="5"/>
      <c r="P139" s="5"/>
      <c r="Q139" s="5"/>
      <c r="R139" s="5"/>
      <c r="S139" s="5"/>
      <c r="T139" s="5"/>
      <c r="U139" s="5"/>
      <c r="V139" s="5"/>
      <c r="W139" s="5"/>
      <c r="X139" s="5"/>
    </row>
    <row r="140" spans="1:31" ht="16.5">
      <c r="A140" s="652" t="s">
        <v>299</v>
      </c>
      <c r="B140" s="652"/>
      <c r="C140" s="652"/>
      <c r="D140" s="652"/>
      <c r="E140" s="652"/>
      <c r="F140" s="652"/>
      <c r="G140" s="652"/>
      <c r="H140" s="652"/>
      <c r="I140" s="652"/>
      <c r="J140" s="652"/>
      <c r="K140" s="652"/>
      <c r="L140" s="652"/>
      <c r="M140" s="652"/>
      <c r="N140" s="652"/>
      <c r="O140" s="652"/>
      <c r="P140" s="652"/>
      <c r="Q140" s="652"/>
      <c r="R140" s="652"/>
      <c r="S140" s="652"/>
      <c r="T140" s="652"/>
      <c r="U140" s="652"/>
      <c r="V140" s="652"/>
      <c r="W140" s="652"/>
      <c r="X140" s="652"/>
    </row>
    <row r="142" spans="1:31">
      <c r="A142" s="1006" t="s">
        <v>350</v>
      </c>
      <c r="B142" s="1008"/>
      <c r="C142" s="1006" t="s">
        <v>465</v>
      </c>
      <c r="D142" s="1007"/>
      <c r="E142" s="1007"/>
      <c r="F142" s="1007"/>
      <c r="G142" s="1007"/>
      <c r="H142" s="1007"/>
      <c r="I142" s="1007"/>
      <c r="J142" s="1007"/>
      <c r="K142" s="1007"/>
      <c r="L142" s="1007"/>
      <c r="M142" s="1007"/>
      <c r="N142" s="1007"/>
      <c r="O142" s="1007"/>
      <c r="P142" s="1007"/>
      <c r="Q142" s="1007"/>
      <c r="R142" s="1007"/>
      <c r="S142" s="1007"/>
      <c r="T142" s="1007"/>
      <c r="U142" s="1007"/>
      <c r="V142" s="1007"/>
      <c r="W142" s="1007"/>
      <c r="X142" s="1008"/>
    </row>
    <row r="143" spans="1:31" ht="16.5" customHeight="1">
      <c r="A143" s="675" t="s">
        <v>497</v>
      </c>
      <c r="B143" s="677"/>
      <c r="C143" s="786" t="s">
        <v>144</v>
      </c>
      <c r="D143" s="787"/>
      <c r="E143" s="787"/>
      <c r="F143" s="787"/>
      <c r="G143" s="787"/>
      <c r="H143" s="787"/>
      <c r="I143" s="787"/>
      <c r="J143" s="787"/>
      <c r="K143" s="787"/>
      <c r="L143" s="787"/>
      <c r="M143" s="787"/>
      <c r="N143" s="787"/>
      <c r="O143" s="787"/>
      <c r="P143" s="787"/>
      <c r="Q143" s="787"/>
      <c r="R143" s="787"/>
      <c r="S143" s="787"/>
      <c r="T143" s="787"/>
      <c r="U143" s="787"/>
      <c r="V143" s="787"/>
      <c r="W143" s="787"/>
      <c r="X143" s="788"/>
      <c r="Z143" s="490" t="s">
        <v>349</v>
      </c>
      <c r="AA143" s="651"/>
      <c r="AB143" s="651"/>
      <c r="AC143" s="651"/>
      <c r="AE143" s="1" t="s">
        <v>306</v>
      </c>
    </row>
    <row r="144" spans="1:31" ht="16.5" customHeight="1">
      <c r="A144" s="678"/>
      <c r="B144" s="680"/>
      <c r="C144" s="695" t="s">
        <v>526</v>
      </c>
      <c r="D144" s="696"/>
      <c r="E144" s="696"/>
      <c r="F144" s="696"/>
      <c r="G144" s="696"/>
      <c r="H144" s="696"/>
      <c r="I144" s="696"/>
      <c r="J144" s="696"/>
      <c r="K144" s="696"/>
      <c r="L144" s="696"/>
      <c r="M144" s="696"/>
      <c r="N144" s="696"/>
      <c r="O144" s="696"/>
      <c r="P144" s="696"/>
      <c r="Q144" s="696"/>
      <c r="R144" s="696"/>
      <c r="S144" s="696"/>
      <c r="T144" s="696"/>
      <c r="U144" s="696"/>
      <c r="V144" s="696"/>
      <c r="W144" s="696"/>
      <c r="X144" s="697"/>
      <c r="Z144" s="651"/>
      <c r="AA144" s="651"/>
      <c r="AB144" s="651"/>
      <c r="AC144" s="651"/>
    </row>
    <row r="145" spans="1:31" ht="16.5" customHeight="1">
      <c r="A145" s="681"/>
      <c r="B145" s="683"/>
      <c r="C145" s="800" t="s">
        <v>416</v>
      </c>
      <c r="D145" s="801"/>
      <c r="E145" s="801"/>
      <c r="F145" s="801"/>
      <c r="G145" s="801"/>
      <c r="H145" s="801"/>
      <c r="I145" s="801"/>
      <c r="J145" s="801"/>
      <c r="K145" s="801"/>
      <c r="L145" s="801"/>
      <c r="M145" s="801"/>
      <c r="N145" s="801"/>
      <c r="O145" s="801"/>
      <c r="P145" s="801"/>
      <c r="Q145" s="801"/>
      <c r="R145" s="801"/>
      <c r="S145" s="801"/>
      <c r="T145" s="801"/>
      <c r="U145" s="801"/>
      <c r="V145" s="801"/>
      <c r="W145" s="801"/>
      <c r="X145" s="802"/>
      <c r="Z145" s="651"/>
      <c r="AA145" s="651"/>
      <c r="AB145" s="651"/>
      <c r="AC145" s="651"/>
    </row>
    <row r="146" spans="1:31" ht="16.5" customHeight="1">
      <c r="A146" s="675" t="s">
        <v>491</v>
      </c>
      <c r="B146" s="677"/>
      <c r="C146" s="688" t="s">
        <v>655</v>
      </c>
      <c r="D146" s="689"/>
      <c r="E146" s="689"/>
      <c r="F146" s="689"/>
      <c r="G146" s="689"/>
      <c r="H146" s="689"/>
      <c r="I146" s="689"/>
      <c r="J146" s="689"/>
      <c r="K146" s="689"/>
      <c r="L146" s="689"/>
      <c r="M146" s="689"/>
      <c r="N146" s="689"/>
      <c r="O146" s="689"/>
      <c r="P146" s="689"/>
      <c r="Q146" s="689"/>
      <c r="R146" s="689"/>
      <c r="S146" s="689"/>
      <c r="T146" s="689"/>
      <c r="U146" s="689"/>
      <c r="V146" s="689"/>
      <c r="W146" s="689"/>
      <c r="X146" s="690"/>
      <c r="Z146" s="490" t="s">
        <v>8</v>
      </c>
      <c r="AA146" s="651"/>
      <c r="AB146" s="651"/>
      <c r="AC146" s="651"/>
      <c r="AE146" s="1" t="s">
        <v>306</v>
      </c>
    </row>
    <row r="147" spans="1:31" ht="16.5" customHeight="1">
      <c r="A147" s="681"/>
      <c r="B147" s="683"/>
      <c r="C147" s="800" t="s">
        <v>604</v>
      </c>
      <c r="D147" s="801"/>
      <c r="E147" s="801"/>
      <c r="F147" s="801"/>
      <c r="G147" s="801"/>
      <c r="H147" s="801"/>
      <c r="I147" s="801"/>
      <c r="J147" s="801"/>
      <c r="K147" s="801"/>
      <c r="L147" s="801"/>
      <c r="M147" s="801"/>
      <c r="N147" s="801"/>
      <c r="O147" s="801"/>
      <c r="P147" s="801"/>
      <c r="Q147" s="801"/>
      <c r="R147" s="801"/>
      <c r="S147" s="801"/>
      <c r="T147" s="801"/>
      <c r="U147" s="801"/>
      <c r="V147" s="801"/>
      <c r="W147" s="801"/>
      <c r="X147" s="802"/>
      <c r="Z147" s="651"/>
      <c r="AA147" s="651"/>
      <c r="AB147" s="651"/>
      <c r="AC147" s="651"/>
    </row>
    <row r="148" spans="1:31">
      <c r="Z148" s="651"/>
      <c r="AA148" s="651"/>
      <c r="AB148" s="651"/>
      <c r="AC148" s="651"/>
    </row>
    <row r="149" spans="1:31" ht="15" customHeight="1">
      <c r="A149" s="1006" t="s">
        <v>490</v>
      </c>
      <c r="B149" s="1007"/>
      <c r="C149" s="1007"/>
      <c r="D149" s="1007"/>
      <c r="E149" s="1007"/>
      <c r="F149" s="1007"/>
      <c r="G149" s="1007"/>
      <c r="H149" s="1008"/>
      <c r="I149" s="1006" t="s">
        <v>390</v>
      </c>
      <c r="J149" s="1007"/>
      <c r="K149" s="1007"/>
      <c r="L149" s="1007"/>
      <c r="M149" s="1007"/>
      <c r="N149" s="1007"/>
      <c r="O149" s="1007"/>
      <c r="P149" s="1008"/>
      <c r="Q149" s="1006" t="s">
        <v>1653</v>
      </c>
      <c r="R149" s="1007"/>
      <c r="S149" s="1007"/>
      <c r="T149" s="1007"/>
      <c r="U149" s="1007"/>
      <c r="V149" s="1007"/>
      <c r="W149" s="1007"/>
      <c r="X149" s="1008"/>
      <c r="Z149" s="651"/>
      <c r="AA149" s="651"/>
      <c r="AB149" s="651"/>
      <c r="AC149" s="651"/>
    </row>
    <row r="150" spans="1:31" ht="15" customHeight="1">
      <c r="A150" s="1009" t="s">
        <v>394</v>
      </c>
      <c r="B150" s="1010"/>
      <c r="C150" s="1010"/>
      <c r="D150" s="1010"/>
      <c r="E150" s="1010"/>
      <c r="F150" s="1010"/>
      <c r="G150" s="1010"/>
      <c r="H150" s="1011"/>
      <c r="I150" s="1018" t="s">
        <v>394</v>
      </c>
      <c r="J150" s="1019"/>
      <c r="K150" s="1019"/>
      <c r="L150" s="1019"/>
      <c r="M150" s="1019"/>
      <c r="N150" s="1019"/>
      <c r="O150" s="1019"/>
      <c r="P150" s="1020"/>
      <c r="Q150" s="1018" t="s">
        <v>394</v>
      </c>
      <c r="R150" s="1019"/>
      <c r="S150" s="1019"/>
      <c r="T150" s="1019"/>
      <c r="U150" s="1019"/>
      <c r="V150" s="1019"/>
      <c r="W150" s="1019"/>
      <c r="X150" s="1020"/>
      <c r="Z150" s="651"/>
      <c r="AA150" s="651"/>
      <c r="AB150" s="651"/>
      <c r="AC150" s="651"/>
    </row>
    <row r="151" spans="1:31">
      <c r="A151" s="1012"/>
      <c r="B151" s="1013"/>
      <c r="C151" s="1013"/>
      <c r="D151" s="1013"/>
      <c r="E151" s="1013"/>
      <c r="F151" s="1013"/>
      <c r="G151" s="1013"/>
      <c r="H151" s="1014"/>
      <c r="I151" s="1021"/>
      <c r="J151" s="1022"/>
      <c r="K151" s="1022"/>
      <c r="L151" s="1022"/>
      <c r="M151" s="1022"/>
      <c r="N151" s="1022"/>
      <c r="O151" s="1022"/>
      <c r="P151" s="1023"/>
      <c r="Q151" s="1021"/>
      <c r="R151" s="1022"/>
      <c r="S151" s="1022"/>
      <c r="T151" s="1022"/>
      <c r="U151" s="1022"/>
      <c r="V151" s="1022"/>
      <c r="W151" s="1022"/>
      <c r="X151" s="1023"/>
    </row>
    <row r="152" spans="1:31">
      <c r="A152" s="1012"/>
      <c r="B152" s="1013"/>
      <c r="C152" s="1013"/>
      <c r="D152" s="1013"/>
      <c r="E152" s="1013"/>
      <c r="F152" s="1013"/>
      <c r="G152" s="1013"/>
      <c r="H152" s="1014"/>
      <c r="I152" s="1021"/>
      <c r="J152" s="1022"/>
      <c r="K152" s="1022"/>
      <c r="L152" s="1022"/>
      <c r="M152" s="1022"/>
      <c r="N152" s="1022"/>
      <c r="O152" s="1022"/>
      <c r="P152" s="1023"/>
      <c r="Q152" s="1021"/>
      <c r="R152" s="1022"/>
      <c r="S152" s="1022"/>
      <c r="T152" s="1022"/>
      <c r="U152" s="1022"/>
      <c r="V152" s="1022"/>
      <c r="W152" s="1022"/>
      <c r="X152" s="1023"/>
    </row>
    <row r="153" spans="1:31">
      <c r="A153" s="1012"/>
      <c r="B153" s="1013"/>
      <c r="C153" s="1013"/>
      <c r="D153" s="1013"/>
      <c r="E153" s="1013"/>
      <c r="F153" s="1013"/>
      <c r="G153" s="1013"/>
      <c r="H153" s="1014"/>
      <c r="I153" s="1021"/>
      <c r="J153" s="1022"/>
      <c r="K153" s="1022"/>
      <c r="L153" s="1022"/>
      <c r="M153" s="1022"/>
      <c r="N153" s="1022"/>
      <c r="O153" s="1022"/>
      <c r="P153" s="1023"/>
      <c r="Q153" s="1021"/>
      <c r="R153" s="1022"/>
      <c r="S153" s="1022"/>
      <c r="T153" s="1022"/>
      <c r="U153" s="1022"/>
      <c r="V153" s="1022"/>
      <c r="W153" s="1022"/>
      <c r="X153" s="1023"/>
    </row>
    <row r="154" spans="1:31">
      <c r="A154" s="1012"/>
      <c r="B154" s="1013"/>
      <c r="C154" s="1013"/>
      <c r="D154" s="1013"/>
      <c r="E154" s="1013"/>
      <c r="F154" s="1013"/>
      <c r="G154" s="1013"/>
      <c r="H154" s="1014"/>
      <c r="I154" s="1021"/>
      <c r="J154" s="1022"/>
      <c r="K154" s="1022"/>
      <c r="L154" s="1022"/>
      <c r="M154" s="1022"/>
      <c r="N154" s="1022"/>
      <c r="O154" s="1022"/>
      <c r="P154" s="1023"/>
      <c r="Q154" s="1021"/>
      <c r="R154" s="1022"/>
      <c r="S154" s="1022"/>
      <c r="T154" s="1022"/>
      <c r="U154" s="1022"/>
      <c r="V154" s="1022"/>
      <c r="W154" s="1022"/>
      <c r="X154" s="1023"/>
    </row>
    <row r="155" spans="1:31">
      <c r="A155" s="1012"/>
      <c r="B155" s="1013"/>
      <c r="C155" s="1013"/>
      <c r="D155" s="1013"/>
      <c r="E155" s="1013"/>
      <c r="F155" s="1013"/>
      <c r="G155" s="1013"/>
      <c r="H155" s="1014"/>
      <c r="I155" s="1021"/>
      <c r="J155" s="1022"/>
      <c r="K155" s="1022"/>
      <c r="L155" s="1022"/>
      <c r="M155" s="1022"/>
      <c r="N155" s="1022"/>
      <c r="O155" s="1022"/>
      <c r="P155" s="1023"/>
      <c r="Q155" s="1021"/>
      <c r="R155" s="1022"/>
      <c r="S155" s="1022"/>
      <c r="T155" s="1022"/>
      <c r="U155" s="1022"/>
      <c r="V155" s="1022"/>
      <c r="W155" s="1022"/>
      <c r="X155" s="1023"/>
    </row>
    <row r="156" spans="1:31">
      <c r="A156" s="1012"/>
      <c r="B156" s="1013"/>
      <c r="C156" s="1013"/>
      <c r="D156" s="1013"/>
      <c r="E156" s="1013"/>
      <c r="F156" s="1013"/>
      <c r="G156" s="1013"/>
      <c r="H156" s="1014"/>
      <c r="I156" s="1021"/>
      <c r="J156" s="1022"/>
      <c r="K156" s="1022"/>
      <c r="L156" s="1022"/>
      <c r="M156" s="1022"/>
      <c r="N156" s="1022"/>
      <c r="O156" s="1022"/>
      <c r="P156" s="1023"/>
      <c r="Q156" s="1021"/>
      <c r="R156" s="1022"/>
      <c r="S156" s="1022"/>
      <c r="T156" s="1022"/>
      <c r="U156" s="1022"/>
      <c r="V156" s="1022"/>
      <c r="W156" s="1022"/>
      <c r="X156" s="1023"/>
    </row>
    <row r="157" spans="1:31">
      <c r="A157" s="1012"/>
      <c r="B157" s="1013"/>
      <c r="C157" s="1013"/>
      <c r="D157" s="1013"/>
      <c r="E157" s="1013"/>
      <c r="F157" s="1013"/>
      <c r="G157" s="1013"/>
      <c r="H157" s="1014"/>
      <c r="I157" s="1024"/>
      <c r="J157" s="1025"/>
      <c r="K157" s="1025"/>
      <c r="L157" s="1025"/>
      <c r="M157" s="1025"/>
      <c r="N157" s="1025"/>
      <c r="O157" s="1025"/>
      <c r="P157" s="1026"/>
      <c r="Q157" s="1024"/>
      <c r="R157" s="1025"/>
      <c r="S157" s="1025"/>
      <c r="T157" s="1025"/>
      <c r="U157" s="1025"/>
      <c r="V157" s="1025"/>
      <c r="W157" s="1025"/>
      <c r="X157" s="1026"/>
    </row>
    <row r="158" spans="1:31" ht="15" customHeight="1">
      <c r="A158" s="1012"/>
      <c r="B158" s="1013"/>
      <c r="C158" s="1013"/>
      <c r="D158" s="1013"/>
      <c r="E158" s="1013"/>
      <c r="F158" s="1013"/>
      <c r="G158" s="1013"/>
      <c r="H158" s="1014"/>
      <c r="I158" s="558" t="s">
        <v>487</v>
      </c>
      <c r="J158" s="704"/>
      <c r="K158" s="699" t="s">
        <v>1433</v>
      </c>
      <c r="L158" s="699"/>
      <c r="M158" s="699"/>
      <c r="N158" s="699"/>
      <c r="O158" s="699"/>
      <c r="P158" s="700"/>
      <c r="Q158" s="558" t="s">
        <v>487</v>
      </c>
      <c r="R158" s="704"/>
      <c r="S158" s="699"/>
      <c r="T158" s="699"/>
      <c r="U158" s="699"/>
      <c r="V158" s="699"/>
      <c r="W158" s="699"/>
      <c r="X158" s="700"/>
    </row>
    <row r="159" spans="1:31">
      <c r="A159" s="1012"/>
      <c r="B159" s="1013"/>
      <c r="C159" s="1013"/>
      <c r="D159" s="1013"/>
      <c r="E159" s="1013"/>
      <c r="F159" s="1013"/>
      <c r="G159" s="1013"/>
      <c r="H159" s="1014"/>
      <c r="I159" s="550"/>
      <c r="J159" s="541"/>
      <c r="K159" s="490"/>
      <c r="L159" s="490"/>
      <c r="M159" s="490"/>
      <c r="N159" s="490"/>
      <c r="O159" s="490"/>
      <c r="P159" s="701"/>
      <c r="Q159" s="550"/>
      <c r="R159" s="541"/>
      <c r="S159" s="490"/>
      <c r="T159" s="490"/>
      <c r="U159" s="490"/>
      <c r="V159" s="490"/>
      <c r="W159" s="490"/>
      <c r="X159" s="701"/>
    </row>
    <row r="160" spans="1:31">
      <c r="A160" s="1015"/>
      <c r="B160" s="1016"/>
      <c r="C160" s="1016"/>
      <c r="D160" s="1016"/>
      <c r="E160" s="1016"/>
      <c r="F160" s="1016"/>
      <c r="G160" s="1016"/>
      <c r="H160" s="1017"/>
      <c r="I160" s="560"/>
      <c r="J160" s="577"/>
      <c r="K160" s="686"/>
      <c r="L160" s="686"/>
      <c r="M160" s="686"/>
      <c r="N160" s="686"/>
      <c r="O160" s="686"/>
      <c r="P160" s="687"/>
      <c r="Q160" s="560"/>
      <c r="R160" s="577"/>
      <c r="S160" s="686"/>
      <c r="T160" s="686"/>
      <c r="U160" s="686"/>
      <c r="V160" s="686"/>
      <c r="W160" s="686"/>
      <c r="X160" s="687"/>
    </row>
    <row r="162" spans="1:31" ht="16.5">
      <c r="A162" s="652" t="s">
        <v>301</v>
      </c>
      <c r="B162" s="652"/>
      <c r="C162" s="652"/>
      <c r="D162" s="652"/>
      <c r="E162" s="652"/>
      <c r="F162" s="652"/>
      <c r="G162" s="652"/>
      <c r="H162" s="652"/>
      <c r="I162" s="652"/>
      <c r="J162" s="652"/>
      <c r="K162" s="652"/>
      <c r="L162" s="652"/>
      <c r="M162" s="652"/>
      <c r="N162" s="652"/>
      <c r="O162" s="652"/>
      <c r="P162" s="652"/>
      <c r="Q162" s="652"/>
      <c r="R162" s="652"/>
      <c r="S162" s="652"/>
      <c r="T162" s="652"/>
      <c r="U162" s="652"/>
      <c r="V162" s="652"/>
      <c r="W162" s="652"/>
      <c r="X162" s="652"/>
    </row>
    <row r="164" spans="1:31">
      <c r="A164" s="1006" t="s">
        <v>350</v>
      </c>
      <c r="B164" s="1008"/>
      <c r="C164" s="1006" t="s">
        <v>465</v>
      </c>
      <c r="D164" s="1007"/>
      <c r="E164" s="1007"/>
      <c r="F164" s="1007"/>
      <c r="G164" s="1007"/>
      <c r="H164" s="1007"/>
      <c r="I164" s="1007"/>
      <c r="J164" s="1007"/>
      <c r="K164" s="1007"/>
      <c r="L164" s="1007"/>
      <c r="M164" s="1007"/>
      <c r="N164" s="1007"/>
      <c r="O164" s="1007"/>
      <c r="P164" s="1007"/>
      <c r="Q164" s="1007"/>
      <c r="R164" s="1007"/>
      <c r="S164" s="1007"/>
      <c r="T164" s="1007"/>
      <c r="U164" s="1007"/>
      <c r="V164" s="1007"/>
      <c r="W164" s="1007"/>
      <c r="X164" s="1008"/>
    </row>
    <row r="165" spans="1:31" ht="35.1" customHeight="1">
      <c r="A165" s="657" t="s">
        <v>497</v>
      </c>
      <c r="B165" s="658"/>
      <c r="C165" s="1187" t="s">
        <v>178</v>
      </c>
      <c r="D165" s="1188"/>
      <c r="E165" s="1188"/>
      <c r="F165" s="1188"/>
      <c r="G165" s="1188"/>
      <c r="H165" s="1188"/>
      <c r="I165" s="1188"/>
      <c r="J165" s="1188"/>
      <c r="K165" s="1188"/>
      <c r="L165" s="1188"/>
      <c r="M165" s="1188"/>
      <c r="N165" s="1188"/>
      <c r="O165" s="1188"/>
      <c r="P165" s="1188"/>
      <c r="Q165" s="1188"/>
      <c r="R165" s="1188"/>
      <c r="S165" s="1188"/>
      <c r="T165" s="1188"/>
      <c r="U165" s="1188"/>
      <c r="V165" s="1188"/>
      <c r="W165" s="1188"/>
      <c r="X165" s="1188"/>
    </row>
    <row r="166" spans="1:31" ht="16.5" customHeight="1">
      <c r="A166" s="675" t="s">
        <v>491</v>
      </c>
      <c r="B166" s="677"/>
      <c r="C166" s="688" t="s">
        <v>168</v>
      </c>
      <c r="D166" s="689"/>
      <c r="E166" s="689"/>
      <c r="F166" s="689"/>
      <c r="G166" s="689"/>
      <c r="H166" s="689"/>
      <c r="I166" s="689"/>
      <c r="J166" s="689"/>
      <c r="K166" s="689"/>
      <c r="L166" s="689"/>
      <c r="M166" s="689"/>
      <c r="N166" s="689"/>
      <c r="O166" s="689"/>
      <c r="P166" s="689"/>
      <c r="Q166" s="689"/>
      <c r="R166" s="689"/>
      <c r="S166" s="689"/>
      <c r="T166" s="689"/>
      <c r="U166" s="689"/>
      <c r="V166" s="689"/>
      <c r="W166" s="689"/>
      <c r="X166" s="690"/>
      <c r="AA166" s="490" t="s">
        <v>598</v>
      </c>
      <c r="AB166" s="651"/>
      <c r="AC166" s="651"/>
      <c r="AE166" s="1" t="s">
        <v>307</v>
      </c>
    </row>
    <row r="167" spans="1:31" ht="16.5" customHeight="1">
      <c r="A167" s="681"/>
      <c r="B167" s="683"/>
      <c r="C167" s="800" t="s">
        <v>610</v>
      </c>
      <c r="D167" s="801"/>
      <c r="E167" s="801"/>
      <c r="F167" s="801"/>
      <c r="G167" s="801"/>
      <c r="H167" s="801"/>
      <c r="I167" s="801"/>
      <c r="J167" s="801"/>
      <c r="K167" s="801"/>
      <c r="L167" s="801"/>
      <c r="M167" s="801"/>
      <c r="N167" s="801"/>
      <c r="O167" s="801"/>
      <c r="P167" s="801"/>
      <c r="Q167" s="801"/>
      <c r="R167" s="801"/>
      <c r="S167" s="801"/>
      <c r="T167" s="801"/>
      <c r="U167" s="801"/>
      <c r="V167" s="801"/>
      <c r="W167" s="801"/>
      <c r="X167" s="802"/>
      <c r="AA167" s="651"/>
      <c r="AB167" s="651"/>
      <c r="AC167" s="651"/>
    </row>
    <row r="169" spans="1:31" ht="15" customHeight="1">
      <c r="A169" s="1006" t="s">
        <v>490</v>
      </c>
      <c r="B169" s="1007"/>
      <c r="C169" s="1007"/>
      <c r="D169" s="1007"/>
      <c r="E169" s="1007"/>
      <c r="F169" s="1007"/>
      <c r="G169" s="1007"/>
      <c r="H169" s="1008"/>
      <c r="I169" s="1006" t="s">
        <v>390</v>
      </c>
      <c r="J169" s="1007"/>
      <c r="K169" s="1007"/>
      <c r="L169" s="1007"/>
      <c r="M169" s="1007"/>
      <c r="N169" s="1007"/>
      <c r="O169" s="1007"/>
      <c r="P169" s="1008"/>
      <c r="Q169" s="1006" t="s">
        <v>1653</v>
      </c>
      <c r="R169" s="1007"/>
      <c r="S169" s="1007"/>
      <c r="T169" s="1007"/>
      <c r="U169" s="1007"/>
      <c r="V169" s="1007"/>
      <c r="W169" s="1007"/>
      <c r="X169" s="1008"/>
    </row>
    <row r="170" spans="1:31">
      <c r="A170" s="1009" t="s">
        <v>394</v>
      </c>
      <c r="B170" s="1010"/>
      <c r="C170" s="1010"/>
      <c r="D170" s="1010"/>
      <c r="E170" s="1010"/>
      <c r="F170" s="1010"/>
      <c r="G170" s="1010"/>
      <c r="H170" s="1011"/>
      <c r="I170" s="1018" t="s">
        <v>394</v>
      </c>
      <c r="J170" s="1019"/>
      <c r="K170" s="1019"/>
      <c r="L170" s="1019"/>
      <c r="M170" s="1019"/>
      <c r="N170" s="1019"/>
      <c r="O170" s="1019"/>
      <c r="P170" s="1020"/>
      <c r="Q170" s="1018" t="s">
        <v>394</v>
      </c>
      <c r="R170" s="1019"/>
      <c r="S170" s="1019"/>
      <c r="T170" s="1019"/>
      <c r="U170" s="1019"/>
      <c r="V170" s="1019"/>
      <c r="W170" s="1019"/>
      <c r="X170" s="1020"/>
    </row>
    <row r="171" spans="1:31">
      <c r="A171" s="1012"/>
      <c r="B171" s="1013"/>
      <c r="C171" s="1013"/>
      <c r="D171" s="1013"/>
      <c r="E171" s="1013"/>
      <c r="F171" s="1013"/>
      <c r="G171" s="1013"/>
      <c r="H171" s="1014"/>
      <c r="I171" s="1021"/>
      <c r="J171" s="1022"/>
      <c r="K171" s="1022"/>
      <c r="L171" s="1022"/>
      <c r="M171" s="1022"/>
      <c r="N171" s="1022"/>
      <c r="O171" s="1022"/>
      <c r="P171" s="1023"/>
      <c r="Q171" s="1021"/>
      <c r="R171" s="1022"/>
      <c r="S171" s="1022"/>
      <c r="T171" s="1022"/>
      <c r="U171" s="1022"/>
      <c r="V171" s="1022"/>
      <c r="W171" s="1022"/>
      <c r="X171" s="1023"/>
    </row>
    <row r="172" spans="1:31">
      <c r="A172" s="1012"/>
      <c r="B172" s="1013"/>
      <c r="C172" s="1013"/>
      <c r="D172" s="1013"/>
      <c r="E172" s="1013"/>
      <c r="F172" s="1013"/>
      <c r="G172" s="1013"/>
      <c r="H172" s="1014"/>
      <c r="I172" s="1021"/>
      <c r="J172" s="1022"/>
      <c r="K172" s="1022"/>
      <c r="L172" s="1022"/>
      <c r="M172" s="1022"/>
      <c r="N172" s="1022"/>
      <c r="O172" s="1022"/>
      <c r="P172" s="1023"/>
      <c r="Q172" s="1021"/>
      <c r="R172" s="1022"/>
      <c r="S172" s="1022"/>
      <c r="T172" s="1022"/>
      <c r="U172" s="1022"/>
      <c r="V172" s="1022"/>
      <c r="W172" s="1022"/>
      <c r="X172" s="1023"/>
    </row>
    <row r="173" spans="1:31">
      <c r="A173" s="1012"/>
      <c r="B173" s="1013"/>
      <c r="C173" s="1013"/>
      <c r="D173" s="1013"/>
      <c r="E173" s="1013"/>
      <c r="F173" s="1013"/>
      <c r="G173" s="1013"/>
      <c r="H173" s="1014"/>
      <c r="I173" s="1021"/>
      <c r="J173" s="1022"/>
      <c r="K173" s="1022"/>
      <c r="L173" s="1022"/>
      <c r="M173" s="1022"/>
      <c r="N173" s="1022"/>
      <c r="O173" s="1022"/>
      <c r="P173" s="1023"/>
      <c r="Q173" s="1021"/>
      <c r="R173" s="1022"/>
      <c r="S173" s="1022"/>
      <c r="T173" s="1022"/>
      <c r="U173" s="1022"/>
      <c r="V173" s="1022"/>
      <c r="W173" s="1022"/>
      <c r="X173" s="1023"/>
    </row>
    <row r="174" spans="1:31">
      <c r="A174" s="1012"/>
      <c r="B174" s="1013"/>
      <c r="C174" s="1013"/>
      <c r="D174" s="1013"/>
      <c r="E174" s="1013"/>
      <c r="F174" s="1013"/>
      <c r="G174" s="1013"/>
      <c r="H174" s="1014"/>
      <c r="I174" s="1021"/>
      <c r="J174" s="1022"/>
      <c r="K174" s="1022"/>
      <c r="L174" s="1022"/>
      <c r="M174" s="1022"/>
      <c r="N174" s="1022"/>
      <c r="O174" s="1022"/>
      <c r="P174" s="1023"/>
      <c r="Q174" s="1021"/>
      <c r="R174" s="1022"/>
      <c r="S174" s="1022"/>
      <c r="T174" s="1022"/>
      <c r="U174" s="1022"/>
      <c r="V174" s="1022"/>
      <c r="W174" s="1022"/>
      <c r="X174" s="1023"/>
    </row>
    <row r="175" spans="1:31">
      <c r="A175" s="1012"/>
      <c r="B175" s="1013"/>
      <c r="C175" s="1013"/>
      <c r="D175" s="1013"/>
      <c r="E175" s="1013"/>
      <c r="F175" s="1013"/>
      <c r="G175" s="1013"/>
      <c r="H175" s="1014"/>
      <c r="I175" s="1021"/>
      <c r="J175" s="1022"/>
      <c r="K175" s="1022"/>
      <c r="L175" s="1022"/>
      <c r="M175" s="1022"/>
      <c r="N175" s="1022"/>
      <c r="O175" s="1022"/>
      <c r="P175" s="1023"/>
      <c r="Q175" s="1021"/>
      <c r="R175" s="1022"/>
      <c r="S175" s="1022"/>
      <c r="T175" s="1022"/>
      <c r="U175" s="1022"/>
      <c r="V175" s="1022"/>
      <c r="W175" s="1022"/>
      <c r="X175" s="1023"/>
    </row>
    <row r="176" spans="1:31">
      <c r="A176" s="1012"/>
      <c r="B176" s="1013"/>
      <c r="C176" s="1013"/>
      <c r="D176" s="1013"/>
      <c r="E176" s="1013"/>
      <c r="F176" s="1013"/>
      <c r="G176" s="1013"/>
      <c r="H176" s="1014"/>
      <c r="I176" s="1021"/>
      <c r="J176" s="1022"/>
      <c r="K176" s="1022"/>
      <c r="L176" s="1022"/>
      <c r="M176" s="1022"/>
      <c r="N176" s="1022"/>
      <c r="O176" s="1022"/>
      <c r="P176" s="1023"/>
      <c r="Q176" s="1021"/>
      <c r="R176" s="1022"/>
      <c r="S176" s="1022"/>
      <c r="T176" s="1022"/>
      <c r="U176" s="1022"/>
      <c r="V176" s="1022"/>
      <c r="W176" s="1022"/>
      <c r="X176" s="1023"/>
    </row>
    <row r="177" spans="1:31">
      <c r="A177" s="1012"/>
      <c r="B177" s="1013"/>
      <c r="C177" s="1013"/>
      <c r="D177" s="1013"/>
      <c r="E177" s="1013"/>
      <c r="F177" s="1013"/>
      <c r="G177" s="1013"/>
      <c r="H177" s="1014"/>
      <c r="I177" s="1024"/>
      <c r="J177" s="1025"/>
      <c r="K177" s="1025"/>
      <c r="L177" s="1025"/>
      <c r="M177" s="1025"/>
      <c r="N177" s="1025"/>
      <c r="O177" s="1025"/>
      <c r="P177" s="1026"/>
      <c r="Q177" s="1024"/>
      <c r="R177" s="1025"/>
      <c r="S177" s="1025"/>
      <c r="T177" s="1025"/>
      <c r="U177" s="1025"/>
      <c r="V177" s="1025"/>
      <c r="W177" s="1025"/>
      <c r="X177" s="1026"/>
    </row>
    <row r="178" spans="1:31" ht="15" customHeight="1">
      <c r="A178" s="1012"/>
      <c r="B178" s="1013"/>
      <c r="C178" s="1013"/>
      <c r="D178" s="1013"/>
      <c r="E178" s="1013"/>
      <c r="F178" s="1013"/>
      <c r="G178" s="1013"/>
      <c r="H178" s="1014"/>
      <c r="I178" s="558" t="s">
        <v>487</v>
      </c>
      <c r="J178" s="704"/>
      <c r="K178" s="699" t="s">
        <v>1478</v>
      </c>
      <c r="L178" s="699"/>
      <c r="M178" s="699"/>
      <c r="N178" s="699"/>
      <c r="O178" s="699"/>
      <c r="P178" s="700"/>
      <c r="Q178" s="558" t="s">
        <v>487</v>
      </c>
      <c r="R178" s="704"/>
      <c r="S178" s="699"/>
      <c r="T178" s="699"/>
      <c r="U178" s="699"/>
      <c r="V178" s="699"/>
      <c r="W178" s="699"/>
      <c r="X178" s="700"/>
    </row>
    <row r="179" spans="1:31">
      <c r="A179" s="1012"/>
      <c r="B179" s="1013"/>
      <c r="C179" s="1013"/>
      <c r="D179" s="1013"/>
      <c r="E179" s="1013"/>
      <c r="F179" s="1013"/>
      <c r="G179" s="1013"/>
      <c r="H179" s="1014"/>
      <c r="I179" s="550"/>
      <c r="J179" s="541"/>
      <c r="K179" s="490"/>
      <c r="L179" s="490"/>
      <c r="M179" s="490"/>
      <c r="N179" s="490"/>
      <c r="O179" s="490"/>
      <c r="P179" s="701"/>
      <c r="Q179" s="550"/>
      <c r="R179" s="541"/>
      <c r="S179" s="490"/>
      <c r="T179" s="490"/>
      <c r="U179" s="490"/>
      <c r="V179" s="490"/>
      <c r="W179" s="490"/>
      <c r="X179" s="701"/>
    </row>
    <row r="180" spans="1:31">
      <c r="A180" s="1015"/>
      <c r="B180" s="1016"/>
      <c r="C180" s="1016"/>
      <c r="D180" s="1016"/>
      <c r="E180" s="1016"/>
      <c r="F180" s="1016"/>
      <c r="G180" s="1016"/>
      <c r="H180" s="1017"/>
      <c r="I180" s="560"/>
      <c r="J180" s="577"/>
      <c r="K180" s="686"/>
      <c r="L180" s="686"/>
      <c r="M180" s="686"/>
      <c r="N180" s="686"/>
      <c r="O180" s="686"/>
      <c r="P180" s="687"/>
      <c r="Q180" s="560"/>
      <c r="R180" s="577"/>
      <c r="S180" s="686"/>
      <c r="T180" s="686"/>
      <c r="U180" s="686"/>
      <c r="V180" s="686"/>
      <c r="W180" s="686"/>
      <c r="X180" s="687"/>
    </row>
    <row r="186" spans="1:31" ht="16.5">
      <c r="A186" s="652" t="s">
        <v>284</v>
      </c>
      <c r="B186" s="652"/>
      <c r="C186" s="652"/>
      <c r="D186" s="652"/>
      <c r="E186" s="652"/>
      <c r="F186" s="652"/>
      <c r="G186" s="652"/>
      <c r="H186" s="652"/>
      <c r="I186" s="652"/>
      <c r="J186" s="652"/>
      <c r="K186" s="652"/>
      <c r="L186" s="652"/>
      <c r="M186" s="652"/>
      <c r="N186" s="652"/>
      <c r="O186" s="652"/>
      <c r="P186" s="652"/>
      <c r="Q186" s="652"/>
      <c r="R186" s="652"/>
      <c r="S186" s="652"/>
      <c r="T186" s="652"/>
      <c r="U186" s="652"/>
      <c r="V186" s="652"/>
      <c r="W186" s="652"/>
      <c r="X186" s="652"/>
    </row>
    <row r="188" spans="1:31">
      <c r="A188" s="1006" t="s">
        <v>350</v>
      </c>
      <c r="B188" s="1008"/>
      <c r="C188" s="1006" t="s">
        <v>465</v>
      </c>
      <c r="D188" s="1007"/>
      <c r="E188" s="1007"/>
      <c r="F188" s="1007"/>
      <c r="G188" s="1007"/>
      <c r="H188" s="1007"/>
      <c r="I188" s="1007"/>
      <c r="J188" s="1007"/>
      <c r="K188" s="1007"/>
      <c r="L188" s="1007"/>
      <c r="M188" s="1007"/>
      <c r="N188" s="1007"/>
      <c r="O188" s="1007"/>
      <c r="P188" s="1007"/>
      <c r="Q188" s="1007"/>
      <c r="R188" s="1007"/>
      <c r="S188" s="1007"/>
      <c r="T188" s="1007"/>
      <c r="U188" s="1007"/>
      <c r="V188" s="1007"/>
      <c r="W188" s="1007"/>
      <c r="X188" s="1008"/>
      <c r="Z188" s="490" t="s">
        <v>333</v>
      </c>
      <c r="AA188" s="651"/>
      <c r="AB188" s="651"/>
      <c r="AC188" s="651"/>
      <c r="AE188" s="1" t="s">
        <v>306</v>
      </c>
    </row>
    <row r="189" spans="1:31" ht="16.5" customHeight="1">
      <c r="A189" s="558" t="s">
        <v>497</v>
      </c>
      <c r="B189" s="559"/>
      <c r="C189" s="688" t="s">
        <v>277</v>
      </c>
      <c r="D189" s="689"/>
      <c r="E189" s="689"/>
      <c r="F189" s="689"/>
      <c r="G189" s="689"/>
      <c r="H189" s="689"/>
      <c r="I189" s="689"/>
      <c r="J189" s="689"/>
      <c r="K189" s="689"/>
      <c r="L189" s="689"/>
      <c r="M189" s="689"/>
      <c r="N189" s="689"/>
      <c r="O189" s="689"/>
      <c r="P189" s="689"/>
      <c r="Q189" s="689"/>
      <c r="R189" s="689"/>
      <c r="S189" s="689"/>
      <c r="T189" s="689"/>
      <c r="U189" s="689"/>
      <c r="V189" s="689"/>
      <c r="W189" s="689"/>
      <c r="X189" s="690"/>
      <c r="Z189" s="651"/>
      <c r="AA189" s="651"/>
      <c r="AB189" s="651"/>
      <c r="AC189" s="651"/>
    </row>
    <row r="190" spans="1:31" ht="16.5" customHeight="1">
      <c r="A190" s="550"/>
      <c r="B190" s="551"/>
      <c r="C190" s="797" t="s">
        <v>418</v>
      </c>
      <c r="D190" s="798"/>
      <c r="E190" s="798"/>
      <c r="F190" s="798"/>
      <c r="G190" s="798"/>
      <c r="H190" s="798"/>
      <c r="I190" s="798"/>
      <c r="J190" s="798"/>
      <c r="K190" s="798"/>
      <c r="L190" s="798"/>
      <c r="M190" s="798"/>
      <c r="N190" s="798"/>
      <c r="O190" s="798"/>
      <c r="P190" s="798"/>
      <c r="Q190" s="798"/>
      <c r="R190" s="798"/>
      <c r="S190" s="798"/>
      <c r="T190" s="798"/>
      <c r="U190" s="798"/>
      <c r="V190" s="798"/>
      <c r="W190" s="798"/>
      <c r="X190" s="799"/>
      <c r="Z190" s="651"/>
      <c r="AA190" s="651"/>
      <c r="AB190" s="651"/>
      <c r="AC190" s="651"/>
    </row>
    <row r="191" spans="1:31" ht="16.5" customHeight="1">
      <c r="A191" s="560"/>
      <c r="B191" s="561"/>
      <c r="C191" s="800" t="s">
        <v>416</v>
      </c>
      <c r="D191" s="801"/>
      <c r="E191" s="801"/>
      <c r="F191" s="801"/>
      <c r="G191" s="801"/>
      <c r="H191" s="801"/>
      <c r="I191" s="801"/>
      <c r="J191" s="801"/>
      <c r="K191" s="801"/>
      <c r="L191" s="801"/>
      <c r="M191" s="801"/>
      <c r="N191" s="801"/>
      <c r="O191" s="801"/>
      <c r="P191" s="801"/>
      <c r="Q191" s="801"/>
      <c r="R191" s="801"/>
      <c r="S191" s="801"/>
      <c r="T191" s="801"/>
      <c r="U191" s="801"/>
      <c r="V191" s="801"/>
      <c r="W191" s="801"/>
      <c r="X191" s="802"/>
      <c r="Z191" s="490" t="s">
        <v>145</v>
      </c>
      <c r="AA191" s="651"/>
      <c r="AB191" s="651"/>
      <c r="AC191" s="651"/>
      <c r="AE191" s="1" t="s">
        <v>306</v>
      </c>
    </row>
    <row r="192" spans="1:31" ht="16.5" customHeight="1">
      <c r="A192" s="675" t="s">
        <v>491</v>
      </c>
      <c r="B192" s="677"/>
      <c r="C192" s="688" t="s">
        <v>334</v>
      </c>
      <c r="D192" s="689"/>
      <c r="E192" s="689"/>
      <c r="F192" s="689"/>
      <c r="G192" s="689"/>
      <c r="H192" s="689"/>
      <c r="I192" s="689"/>
      <c r="J192" s="689"/>
      <c r="K192" s="689"/>
      <c r="L192" s="689"/>
      <c r="M192" s="689"/>
      <c r="N192" s="689"/>
      <c r="O192" s="689"/>
      <c r="P192" s="689"/>
      <c r="Q192" s="689"/>
      <c r="R192" s="689"/>
      <c r="S192" s="689"/>
      <c r="T192" s="689"/>
      <c r="U192" s="689"/>
      <c r="V192" s="689"/>
      <c r="W192" s="689"/>
      <c r="X192" s="690"/>
      <c r="Z192" s="651"/>
      <c r="AA192" s="651"/>
      <c r="AB192" s="651"/>
      <c r="AC192" s="651"/>
    </row>
    <row r="193" spans="1:29" ht="16.5" customHeight="1">
      <c r="A193" s="678"/>
      <c r="B193" s="680"/>
      <c r="C193" s="797" t="s">
        <v>420</v>
      </c>
      <c r="D193" s="798"/>
      <c r="E193" s="798"/>
      <c r="F193" s="798"/>
      <c r="G193" s="798"/>
      <c r="H193" s="798"/>
      <c r="I193" s="798"/>
      <c r="J193" s="798"/>
      <c r="K193" s="798"/>
      <c r="L193" s="798"/>
      <c r="M193" s="798"/>
      <c r="N193" s="798"/>
      <c r="O193" s="798"/>
      <c r="P193" s="798"/>
      <c r="Q193" s="798"/>
      <c r="R193" s="798"/>
      <c r="S193" s="798"/>
      <c r="T193" s="798"/>
      <c r="U193" s="798"/>
      <c r="V193" s="798"/>
      <c r="W193" s="798"/>
      <c r="X193" s="799"/>
      <c r="Z193" s="651"/>
      <c r="AA193" s="651"/>
      <c r="AB193" s="651"/>
      <c r="AC193" s="651"/>
    </row>
    <row r="194" spans="1:29" ht="16.5" customHeight="1">
      <c r="A194" s="681"/>
      <c r="B194" s="683"/>
      <c r="C194" s="800" t="s">
        <v>604</v>
      </c>
      <c r="D194" s="801"/>
      <c r="E194" s="801"/>
      <c r="F194" s="801"/>
      <c r="G194" s="801"/>
      <c r="H194" s="801"/>
      <c r="I194" s="801"/>
      <c r="J194" s="801"/>
      <c r="K194" s="801"/>
      <c r="L194" s="801"/>
      <c r="M194" s="801"/>
      <c r="N194" s="801"/>
      <c r="O194" s="801"/>
      <c r="P194" s="801"/>
      <c r="Q194" s="801"/>
      <c r="R194" s="801"/>
      <c r="S194" s="801"/>
      <c r="T194" s="801"/>
      <c r="U194" s="801"/>
      <c r="V194" s="801"/>
      <c r="W194" s="801"/>
      <c r="X194" s="802"/>
    </row>
    <row r="196" spans="1:29" ht="15" customHeight="1">
      <c r="A196" s="1006" t="s">
        <v>490</v>
      </c>
      <c r="B196" s="1007"/>
      <c r="C196" s="1007"/>
      <c r="D196" s="1007"/>
      <c r="E196" s="1007"/>
      <c r="F196" s="1007"/>
      <c r="G196" s="1007"/>
      <c r="H196" s="1008"/>
      <c r="I196" s="1006" t="s">
        <v>390</v>
      </c>
      <c r="J196" s="1007"/>
      <c r="K196" s="1007"/>
      <c r="L196" s="1007"/>
      <c r="M196" s="1007"/>
      <c r="N196" s="1007"/>
      <c r="O196" s="1007"/>
      <c r="P196" s="1008"/>
      <c r="Q196" s="1006" t="s">
        <v>1653</v>
      </c>
      <c r="R196" s="1007"/>
      <c r="S196" s="1007"/>
      <c r="T196" s="1007"/>
      <c r="U196" s="1007"/>
      <c r="V196" s="1007"/>
      <c r="W196" s="1007"/>
      <c r="X196" s="1008"/>
    </row>
    <row r="197" spans="1:29" ht="16.5" customHeight="1">
      <c r="A197" s="1018" t="s">
        <v>543</v>
      </c>
      <c r="B197" s="1019"/>
      <c r="C197" s="1019"/>
      <c r="D197" s="1019"/>
      <c r="E197" s="1019"/>
      <c r="F197" s="1019"/>
      <c r="G197" s="1019"/>
      <c r="H197" s="1020"/>
      <c r="I197" s="1018" t="s">
        <v>394</v>
      </c>
      <c r="J197" s="1019"/>
      <c r="K197" s="1019"/>
      <c r="L197" s="1019"/>
      <c r="M197" s="1019"/>
      <c r="N197" s="1019"/>
      <c r="O197" s="1019"/>
      <c r="P197" s="1020"/>
      <c r="Q197" s="1018" t="s">
        <v>394</v>
      </c>
      <c r="R197" s="1019"/>
      <c r="S197" s="1019"/>
      <c r="T197" s="1019"/>
      <c r="U197" s="1019"/>
      <c r="V197" s="1019"/>
      <c r="W197" s="1019"/>
      <c r="X197" s="1020"/>
    </row>
    <row r="198" spans="1:29">
      <c r="A198" s="1021"/>
      <c r="B198" s="1022"/>
      <c r="C198" s="1022"/>
      <c r="D198" s="1022"/>
      <c r="E198" s="1022"/>
      <c r="F198" s="1022"/>
      <c r="G198" s="1022"/>
      <c r="H198" s="1023"/>
      <c r="I198" s="1021"/>
      <c r="J198" s="1022"/>
      <c r="K198" s="1022"/>
      <c r="L198" s="1022"/>
      <c r="M198" s="1022"/>
      <c r="N198" s="1022"/>
      <c r="O198" s="1022"/>
      <c r="P198" s="1023"/>
      <c r="Q198" s="1021"/>
      <c r="R198" s="1022"/>
      <c r="S198" s="1022"/>
      <c r="T198" s="1022"/>
      <c r="U198" s="1022"/>
      <c r="V198" s="1022"/>
      <c r="W198" s="1022"/>
      <c r="X198" s="1023"/>
    </row>
    <row r="199" spans="1:29">
      <c r="A199" s="1021"/>
      <c r="B199" s="1022"/>
      <c r="C199" s="1022"/>
      <c r="D199" s="1022"/>
      <c r="E199" s="1022"/>
      <c r="F199" s="1022"/>
      <c r="G199" s="1022"/>
      <c r="H199" s="1023"/>
      <c r="I199" s="1021"/>
      <c r="J199" s="1022"/>
      <c r="K199" s="1022"/>
      <c r="L199" s="1022"/>
      <c r="M199" s="1022"/>
      <c r="N199" s="1022"/>
      <c r="O199" s="1022"/>
      <c r="P199" s="1023"/>
      <c r="Q199" s="1021"/>
      <c r="R199" s="1022"/>
      <c r="S199" s="1022"/>
      <c r="T199" s="1022"/>
      <c r="U199" s="1022"/>
      <c r="V199" s="1022"/>
      <c r="W199" s="1022"/>
      <c r="X199" s="1023"/>
    </row>
    <row r="200" spans="1:29">
      <c r="A200" s="1021"/>
      <c r="B200" s="1022"/>
      <c r="C200" s="1022"/>
      <c r="D200" s="1022"/>
      <c r="E200" s="1022"/>
      <c r="F200" s="1022"/>
      <c r="G200" s="1022"/>
      <c r="H200" s="1023"/>
      <c r="I200" s="1021"/>
      <c r="J200" s="1022"/>
      <c r="K200" s="1022"/>
      <c r="L200" s="1022"/>
      <c r="M200" s="1022"/>
      <c r="N200" s="1022"/>
      <c r="O200" s="1022"/>
      <c r="P200" s="1023"/>
      <c r="Q200" s="1021"/>
      <c r="R200" s="1022"/>
      <c r="S200" s="1022"/>
      <c r="T200" s="1022"/>
      <c r="U200" s="1022"/>
      <c r="V200" s="1022"/>
      <c r="W200" s="1022"/>
      <c r="X200" s="1023"/>
    </row>
    <row r="201" spans="1:29">
      <c r="A201" s="1021"/>
      <c r="B201" s="1022"/>
      <c r="C201" s="1022"/>
      <c r="D201" s="1022"/>
      <c r="E201" s="1022"/>
      <c r="F201" s="1022"/>
      <c r="G201" s="1022"/>
      <c r="H201" s="1023"/>
      <c r="I201" s="1021"/>
      <c r="J201" s="1022"/>
      <c r="K201" s="1022"/>
      <c r="L201" s="1022"/>
      <c r="M201" s="1022"/>
      <c r="N201" s="1022"/>
      <c r="O201" s="1022"/>
      <c r="P201" s="1023"/>
      <c r="Q201" s="1021"/>
      <c r="R201" s="1022"/>
      <c r="S201" s="1022"/>
      <c r="T201" s="1022"/>
      <c r="U201" s="1022"/>
      <c r="V201" s="1022"/>
      <c r="W201" s="1022"/>
      <c r="X201" s="1023"/>
    </row>
    <row r="202" spans="1:29">
      <c r="A202" s="1021"/>
      <c r="B202" s="1022"/>
      <c r="C202" s="1022"/>
      <c r="D202" s="1022"/>
      <c r="E202" s="1022"/>
      <c r="F202" s="1022"/>
      <c r="G202" s="1022"/>
      <c r="H202" s="1023"/>
      <c r="I202" s="1021"/>
      <c r="J202" s="1022"/>
      <c r="K202" s="1022"/>
      <c r="L202" s="1022"/>
      <c r="M202" s="1022"/>
      <c r="N202" s="1022"/>
      <c r="O202" s="1022"/>
      <c r="P202" s="1023"/>
      <c r="Q202" s="1021"/>
      <c r="R202" s="1022"/>
      <c r="S202" s="1022"/>
      <c r="T202" s="1022"/>
      <c r="U202" s="1022"/>
      <c r="V202" s="1022"/>
      <c r="W202" s="1022"/>
      <c r="X202" s="1023"/>
    </row>
    <row r="203" spans="1:29">
      <c r="A203" s="1021"/>
      <c r="B203" s="1022"/>
      <c r="C203" s="1022"/>
      <c r="D203" s="1022"/>
      <c r="E203" s="1022"/>
      <c r="F203" s="1022"/>
      <c r="G203" s="1022"/>
      <c r="H203" s="1023"/>
      <c r="I203" s="1021"/>
      <c r="J203" s="1022"/>
      <c r="K203" s="1022"/>
      <c r="L203" s="1022"/>
      <c r="M203" s="1022"/>
      <c r="N203" s="1022"/>
      <c r="O203" s="1022"/>
      <c r="P203" s="1023"/>
      <c r="Q203" s="1021"/>
      <c r="R203" s="1022"/>
      <c r="S203" s="1022"/>
      <c r="T203" s="1022"/>
      <c r="U203" s="1022"/>
      <c r="V203" s="1022"/>
      <c r="W203" s="1022"/>
      <c r="X203" s="1023"/>
    </row>
    <row r="204" spans="1:29">
      <c r="A204" s="1021" t="s">
        <v>534</v>
      </c>
      <c r="B204" s="1022"/>
      <c r="C204" s="1022"/>
      <c r="D204" s="1022"/>
      <c r="E204" s="1022"/>
      <c r="F204" s="1022"/>
      <c r="G204" s="1022"/>
      <c r="H204" s="1023"/>
      <c r="I204" s="1021"/>
      <c r="J204" s="1022"/>
      <c r="K204" s="1022"/>
      <c r="L204" s="1022"/>
      <c r="M204" s="1022"/>
      <c r="N204" s="1022"/>
      <c r="O204" s="1022"/>
      <c r="P204" s="1023"/>
      <c r="Q204" s="1021"/>
      <c r="R204" s="1022"/>
      <c r="S204" s="1022"/>
      <c r="T204" s="1022"/>
      <c r="U204" s="1022"/>
      <c r="V204" s="1022"/>
      <c r="W204" s="1022"/>
      <c r="X204" s="1023"/>
    </row>
    <row r="205" spans="1:29">
      <c r="A205" s="1021"/>
      <c r="B205" s="1022"/>
      <c r="C205" s="1022"/>
      <c r="D205" s="1022"/>
      <c r="E205" s="1022"/>
      <c r="F205" s="1022"/>
      <c r="G205" s="1022"/>
      <c r="H205" s="1023"/>
      <c r="I205" s="1021"/>
      <c r="J205" s="1022"/>
      <c r="K205" s="1022"/>
      <c r="L205" s="1022"/>
      <c r="M205" s="1022"/>
      <c r="N205" s="1022"/>
      <c r="O205" s="1022"/>
      <c r="P205" s="1023"/>
      <c r="Q205" s="1021"/>
      <c r="R205" s="1022"/>
      <c r="S205" s="1022"/>
      <c r="T205" s="1022"/>
      <c r="U205" s="1022"/>
      <c r="V205" s="1022"/>
      <c r="W205" s="1022"/>
      <c r="X205" s="1023"/>
    </row>
    <row r="206" spans="1:29">
      <c r="A206" s="1021"/>
      <c r="B206" s="1022"/>
      <c r="C206" s="1022"/>
      <c r="D206" s="1022"/>
      <c r="E206" s="1022"/>
      <c r="F206" s="1022"/>
      <c r="G206" s="1022"/>
      <c r="H206" s="1023"/>
      <c r="I206" s="1021"/>
      <c r="J206" s="1022"/>
      <c r="K206" s="1022"/>
      <c r="L206" s="1022"/>
      <c r="M206" s="1022"/>
      <c r="N206" s="1022"/>
      <c r="O206" s="1022"/>
      <c r="P206" s="1023"/>
      <c r="Q206" s="1021"/>
      <c r="R206" s="1022"/>
      <c r="S206" s="1022"/>
      <c r="T206" s="1022"/>
      <c r="U206" s="1022"/>
      <c r="V206" s="1022"/>
      <c r="W206" s="1022"/>
      <c r="X206" s="1023"/>
    </row>
    <row r="207" spans="1:29">
      <c r="A207" s="1021"/>
      <c r="B207" s="1022"/>
      <c r="C207" s="1022"/>
      <c r="D207" s="1022"/>
      <c r="E207" s="1022"/>
      <c r="F207" s="1022"/>
      <c r="G207" s="1022"/>
      <c r="H207" s="1023"/>
      <c r="I207" s="1024"/>
      <c r="J207" s="1025"/>
      <c r="K207" s="1025"/>
      <c r="L207" s="1025"/>
      <c r="M207" s="1025"/>
      <c r="N207" s="1025"/>
      <c r="O207" s="1025"/>
      <c r="P207" s="1026"/>
      <c r="Q207" s="1024"/>
      <c r="R207" s="1025"/>
      <c r="S207" s="1025"/>
      <c r="T207" s="1025"/>
      <c r="U207" s="1025"/>
      <c r="V207" s="1025"/>
      <c r="W207" s="1025"/>
      <c r="X207" s="1026"/>
    </row>
    <row r="208" spans="1:29" ht="15" customHeight="1">
      <c r="A208" s="1021"/>
      <c r="B208" s="1022"/>
      <c r="C208" s="1022"/>
      <c r="D208" s="1022"/>
      <c r="E208" s="1022"/>
      <c r="F208" s="1022"/>
      <c r="G208" s="1022"/>
      <c r="H208" s="1023"/>
      <c r="I208" s="558" t="s">
        <v>487</v>
      </c>
      <c r="J208" s="704"/>
      <c r="K208" s="699" t="s">
        <v>1479</v>
      </c>
      <c r="L208" s="699"/>
      <c r="M208" s="699"/>
      <c r="N208" s="699"/>
      <c r="O208" s="699"/>
      <c r="P208" s="700"/>
      <c r="Q208" s="558" t="s">
        <v>487</v>
      </c>
      <c r="R208" s="704"/>
      <c r="S208" s="699"/>
      <c r="T208" s="699"/>
      <c r="U208" s="699"/>
      <c r="V208" s="699"/>
      <c r="W208" s="699"/>
      <c r="X208" s="700"/>
    </row>
    <row r="209" spans="1:24" ht="15" customHeight="1">
      <c r="A209" s="1021"/>
      <c r="B209" s="1022"/>
      <c r="C209" s="1022"/>
      <c r="D209" s="1022"/>
      <c r="E209" s="1022"/>
      <c r="F209" s="1022"/>
      <c r="G209" s="1022"/>
      <c r="H209" s="1023"/>
      <c r="I209" s="550"/>
      <c r="J209" s="541"/>
      <c r="K209" s="490"/>
      <c r="L209" s="490"/>
      <c r="M209" s="490"/>
      <c r="N209" s="490"/>
      <c r="O209" s="490"/>
      <c r="P209" s="701"/>
      <c r="Q209" s="550"/>
      <c r="R209" s="541"/>
      <c r="S209" s="490"/>
      <c r="T209" s="490"/>
      <c r="U209" s="490"/>
      <c r="V209" s="490"/>
      <c r="W209" s="490"/>
      <c r="X209" s="701"/>
    </row>
    <row r="210" spans="1:24" ht="15" customHeight="1">
      <c r="A210" s="1021"/>
      <c r="B210" s="1022"/>
      <c r="C210" s="1022"/>
      <c r="D210" s="1022"/>
      <c r="E210" s="1022"/>
      <c r="F210" s="1022"/>
      <c r="G210" s="1022"/>
      <c r="H210" s="1023"/>
      <c r="I210" s="550"/>
      <c r="J210" s="541"/>
      <c r="K210" s="490"/>
      <c r="L210" s="490"/>
      <c r="M210" s="490"/>
      <c r="N210" s="490"/>
      <c r="O210" s="490"/>
      <c r="P210" s="701"/>
      <c r="Q210" s="550"/>
      <c r="R210" s="541"/>
      <c r="S210" s="490"/>
      <c r="T210" s="490"/>
      <c r="U210" s="490"/>
      <c r="V210" s="490"/>
      <c r="W210" s="490"/>
      <c r="X210" s="701"/>
    </row>
    <row r="211" spans="1:24">
      <c r="A211" s="1021"/>
      <c r="B211" s="1022"/>
      <c r="C211" s="1022"/>
      <c r="D211" s="1022"/>
      <c r="E211" s="1022"/>
      <c r="F211" s="1022"/>
      <c r="G211" s="1022"/>
      <c r="H211" s="1023"/>
      <c r="I211" s="550"/>
      <c r="J211" s="541"/>
      <c r="K211" s="490"/>
      <c r="L211" s="490"/>
      <c r="M211" s="490"/>
      <c r="N211" s="490"/>
      <c r="O211" s="490"/>
      <c r="P211" s="701"/>
      <c r="Q211" s="550"/>
      <c r="R211" s="541"/>
      <c r="S211" s="490"/>
      <c r="T211" s="490"/>
      <c r="U211" s="490"/>
      <c r="V211" s="490"/>
      <c r="W211" s="490"/>
      <c r="X211" s="701"/>
    </row>
    <row r="212" spans="1:24">
      <c r="A212" s="1021"/>
      <c r="B212" s="1022"/>
      <c r="C212" s="1022"/>
      <c r="D212" s="1022"/>
      <c r="E212" s="1022"/>
      <c r="F212" s="1022"/>
      <c r="G212" s="1022"/>
      <c r="H212" s="1023"/>
      <c r="I212" s="550"/>
      <c r="J212" s="541"/>
      <c r="K212" s="490"/>
      <c r="L212" s="490"/>
      <c r="M212" s="490"/>
      <c r="N212" s="490"/>
      <c r="O212" s="490"/>
      <c r="P212" s="701"/>
      <c r="Q212" s="550"/>
      <c r="R212" s="541"/>
      <c r="S212" s="490"/>
      <c r="T212" s="490"/>
      <c r="U212" s="490"/>
      <c r="V212" s="490"/>
      <c r="W212" s="490"/>
      <c r="X212" s="701"/>
    </row>
    <row r="213" spans="1:24">
      <c r="A213" s="1024"/>
      <c r="B213" s="1025"/>
      <c r="C213" s="1025"/>
      <c r="D213" s="1025"/>
      <c r="E213" s="1025"/>
      <c r="F213" s="1025"/>
      <c r="G213" s="1025"/>
      <c r="H213" s="1026"/>
      <c r="I213" s="560"/>
      <c r="J213" s="577"/>
      <c r="K213" s="686"/>
      <c r="L213" s="686"/>
      <c r="M213" s="686"/>
      <c r="N213" s="686"/>
      <c r="O213" s="686"/>
      <c r="P213" s="687"/>
      <c r="Q213" s="560"/>
      <c r="R213" s="577"/>
      <c r="S213" s="686"/>
      <c r="T213" s="686"/>
      <c r="U213" s="686"/>
      <c r="V213" s="686"/>
      <c r="W213" s="686"/>
      <c r="X213" s="687"/>
    </row>
    <row r="234" spans="1:24" ht="16.5" customHeight="1">
      <c r="A234" s="652" t="s">
        <v>35</v>
      </c>
      <c r="B234" s="652"/>
      <c r="C234" s="652"/>
      <c r="D234" s="652"/>
      <c r="E234" s="652"/>
      <c r="F234" s="652"/>
      <c r="G234" s="652"/>
      <c r="H234" s="652"/>
      <c r="I234" s="652"/>
      <c r="J234" s="652"/>
      <c r="K234" s="652"/>
      <c r="L234" s="652"/>
      <c r="M234" s="652"/>
      <c r="N234" s="652"/>
      <c r="O234" s="652"/>
      <c r="P234" s="652"/>
      <c r="Q234" s="652"/>
      <c r="R234" s="652"/>
      <c r="S234" s="652"/>
      <c r="T234" s="652"/>
      <c r="U234" s="652"/>
      <c r="V234" s="652"/>
      <c r="W234" s="652"/>
      <c r="X234" s="652"/>
    </row>
    <row r="235" spans="1:24" ht="6" customHeight="1">
      <c r="A235" s="527"/>
      <c r="B235" s="527"/>
      <c r="C235" s="527"/>
      <c r="D235" s="2"/>
      <c r="E235" s="2"/>
      <c r="F235" s="2"/>
      <c r="G235" s="2"/>
      <c r="H235" s="527"/>
      <c r="I235" s="527"/>
      <c r="J235" s="2"/>
      <c r="K235" s="2"/>
      <c r="L235" s="2"/>
      <c r="M235" s="2"/>
      <c r="N235" s="2"/>
      <c r="O235" s="2"/>
      <c r="P235" s="2"/>
      <c r="Q235" s="2"/>
      <c r="R235" s="2"/>
      <c r="S235" s="2"/>
      <c r="T235" s="2"/>
      <c r="U235" s="2"/>
      <c r="V235" s="2"/>
      <c r="W235" s="3"/>
      <c r="X235" s="3"/>
    </row>
    <row r="236" spans="1:24" ht="16.5" customHeight="1">
      <c r="A236" s="1006" t="s">
        <v>350</v>
      </c>
      <c r="B236" s="1008"/>
      <c r="C236" s="1006" t="s">
        <v>465</v>
      </c>
      <c r="D236" s="1007"/>
      <c r="E236" s="1007"/>
      <c r="F236" s="1007"/>
      <c r="G236" s="1007"/>
      <c r="H236" s="1007"/>
      <c r="I236" s="1007"/>
      <c r="J236" s="1007"/>
      <c r="K236" s="1007"/>
      <c r="L236" s="1007"/>
      <c r="M236" s="1007"/>
      <c r="N236" s="1007"/>
      <c r="O236" s="1007"/>
      <c r="P236" s="1007"/>
      <c r="Q236" s="1007"/>
      <c r="R236" s="1007"/>
      <c r="S236" s="1007"/>
      <c r="T236" s="1007"/>
      <c r="U236" s="1007"/>
      <c r="V236" s="1007"/>
      <c r="W236" s="1007"/>
      <c r="X236" s="1008"/>
    </row>
    <row r="237" spans="1:24" ht="16.5" customHeight="1">
      <c r="A237" s="558" t="s">
        <v>497</v>
      </c>
      <c r="B237" s="559"/>
      <c r="C237" s="840" t="s">
        <v>141</v>
      </c>
      <c r="D237" s="699"/>
      <c r="E237" s="699"/>
      <c r="F237" s="699"/>
      <c r="G237" s="699"/>
      <c r="H237" s="699"/>
      <c r="I237" s="699"/>
      <c r="J237" s="699"/>
      <c r="K237" s="699"/>
      <c r="L237" s="699"/>
      <c r="M237" s="699"/>
      <c r="N237" s="699"/>
      <c r="O237" s="699"/>
      <c r="P237" s="699"/>
      <c r="Q237" s="699"/>
      <c r="R237" s="699"/>
      <c r="S237" s="699"/>
      <c r="T237" s="699"/>
      <c r="U237" s="699"/>
      <c r="V237" s="699"/>
      <c r="W237" s="699"/>
      <c r="X237" s="700"/>
    </row>
    <row r="238" spans="1:24" ht="16.5" customHeight="1">
      <c r="A238" s="550"/>
      <c r="B238" s="551"/>
      <c r="C238" s="869" t="s">
        <v>303</v>
      </c>
      <c r="D238" s="870"/>
      <c r="E238" s="870"/>
      <c r="F238" s="870"/>
      <c r="G238" s="870"/>
      <c r="H238" s="870"/>
      <c r="I238" s="870"/>
      <c r="J238" s="870"/>
      <c r="K238" s="870"/>
      <c r="L238" s="870"/>
      <c r="M238" s="870"/>
      <c r="N238" s="870"/>
      <c r="O238" s="870"/>
      <c r="P238" s="870"/>
      <c r="Q238" s="870"/>
      <c r="R238" s="870"/>
      <c r="S238" s="870"/>
      <c r="T238" s="870"/>
      <c r="U238" s="870"/>
      <c r="V238" s="870"/>
      <c r="W238" s="870"/>
      <c r="X238" s="1186"/>
    </row>
    <row r="239" spans="1:24" ht="16.5" customHeight="1">
      <c r="A239" s="560"/>
      <c r="B239" s="561"/>
      <c r="C239" s="685" t="s">
        <v>605</v>
      </c>
      <c r="D239" s="686"/>
      <c r="E239" s="686"/>
      <c r="F239" s="686"/>
      <c r="G239" s="686"/>
      <c r="H239" s="686"/>
      <c r="I239" s="686"/>
      <c r="J239" s="686"/>
      <c r="K239" s="686"/>
      <c r="L239" s="686"/>
      <c r="M239" s="686"/>
      <c r="N239" s="686"/>
      <c r="O239" s="686"/>
      <c r="P239" s="686"/>
      <c r="Q239" s="686"/>
      <c r="R239" s="686"/>
      <c r="S239" s="686"/>
      <c r="T239" s="686"/>
      <c r="U239" s="686"/>
      <c r="V239" s="686"/>
      <c r="W239" s="686"/>
      <c r="X239" s="687"/>
    </row>
    <row r="240" spans="1:24" ht="16.5" customHeight="1">
      <c r="A240" s="675" t="s">
        <v>491</v>
      </c>
      <c r="B240" s="677"/>
      <c r="C240" s="840" t="s">
        <v>436</v>
      </c>
      <c r="D240" s="699"/>
      <c r="E240" s="699"/>
      <c r="F240" s="699"/>
      <c r="G240" s="699"/>
      <c r="H240" s="699"/>
      <c r="I240" s="699"/>
      <c r="J240" s="699"/>
      <c r="K240" s="699"/>
      <c r="L240" s="699"/>
      <c r="M240" s="699"/>
      <c r="N240" s="699"/>
      <c r="O240" s="699"/>
      <c r="P240" s="699"/>
      <c r="Q240" s="699"/>
      <c r="R240" s="699"/>
      <c r="S240" s="699"/>
      <c r="T240" s="699"/>
      <c r="U240" s="699"/>
      <c r="V240" s="699"/>
      <c r="W240" s="699"/>
      <c r="X240" s="700"/>
    </row>
    <row r="241" spans="1:33" ht="16.5" customHeight="1">
      <c r="A241" s="678"/>
      <c r="B241" s="680"/>
      <c r="C241" s="841" t="s">
        <v>248</v>
      </c>
      <c r="D241" s="842"/>
      <c r="E241" s="842"/>
      <c r="F241" s="842"/>
      <c r="G241" s="842"/>
      <c r="H241" s="842"/>
      <c r="I241" s="842"/>
      <c r="J241" s="842"/>
      <c r="K241" s="842"/>
      <c r="L241" s="842"/>
      <c r="M241" s="842"/>
      <c r="N241" s="842"/>
      <c r="O241" s="842"/>
      <c r="P241" s="842"/>
      <c r="Q241" s="842"/>
      <c r="R241" s="842"/>
      <c r="S241" s="842"/>
      <c r="T241" s="842"/>
      <c r="U241" s="842"/>
      <c r="V241" s="842"/>
      <c r="W241" s="842"/>
      <c r="X241" s="1176"/>
    </row>
    <row r="242" spans="1:33" ht="16.5" customHeight="1">
      <c r="A242" s="678"/>
      <c r="B242" s="680"/>
      <c r="C242" s="841" t="s">
        <v>197</v>
      </c>
      <c r="D242" s="842"/>
      <c r="E242" s="842"/>
      <c r="F242" s="842"/>
      <c r="G242" s="842"/>
      <c r="H242" s="842"/>
      <c r="I242" s="842"/>
      <c r="J242" s="842"/>
      <c r="K242" s="842"/>
      <c r="L242" s="842"/>
      <c r="M242" s="842"/>
      <c r="N242" s="842"/>
      <c r="O242" s="842"/>
      <c r="P242" s="842"/>
      <c r="Q242" s="842"/>
      <c r="R242" s="842"/>
      <c r="S242" s="842"/>
      <c r="T242" s="842"/>
      <c r="U242" s="842"/>
      <c r="V242" s="842"/>
      <c r="W242" s="842"/>
      <c r="X242" s="1176"/>
    </row>
    <row r="243" spans="1:33" ht="16.5" customHeight="1">
      <c r="A243" s="678"/>
      <c r="B243" s="680"/>
      <c r="C243" s="785" t="s">
        <v>423</v>
      </c>
      <c r="D243" s="490"/>
      <c r="E243" s="490"/>
      <c r="F243" s="490"/>
      <c r="G243" s="490"/>
      <c r="H243" s="490"/>
      <c r="I243" s="490"/>
      <c r="J243" s="490"/>
      <c r="K243" s="490"/>
      <c r="L243" s="490"/>
      <c r="M243" s="490"/>
      <c r="N243" s="490"/>
      <c r="O243" s="490"/>
      <c r="P243" s="490"/>
      <c r="Q243" s="490"/>
      <c r="R243" s="490"/>
      <c r="S243" s="490"/>
      <c r="T243" s="490"/>
      <c r="U243" s="490"/>
      <c r="V243" s="490"/>
      <c r="W243" s="490"/>
      <c r="X243" s="701"/>
    </row>
    <row r="244" spans="1:33" s="6" customFormat="1" ht="16.5" customHeight="1">
      <c r="A244" s="678"/>
      <c r="B244" s="680"/>
      <c r="C244" s="844" t="s">
        <v>191</v>
      </c>
      <c r="D244" s="845"/>
      <c r="E244" s="845"/>
      <c r="F244" s="845"/>
      <c r="G244" s="845"/>
      <c r="H244" s="845"/>
      <c r="I244" s="845"/>
      <c r="J244" s="845"/>
      <c r="K244" s="845"/>
      <c r="L244" s="845"/>
      <c r="M244" s="845"/>
      <c r="N244" s="845"/>
      <c r="O244" s="845"/>
      <c r="P244" s="845"/>
      <c r="Q244" s="845"/>
      <c r="R244" s="845"/>
      <c r="S244" s="845"/>
      <c r="T244" s="845"/>
      <c r="U244" s="845"/>
      <c r="V244" s="845"/>
      <c r="W244" s="845"/>
      <c r="X244" s="1177"/>
    </row>
    <row r="245" spans="1:33" s="6" customFormat="1" ht="16.5" customHeight="1">
      <c r="A245" s="678"/>
      <c r="B245" s="680"/>
      <c r="C245" s="844" t="s">
        <v>344</v>
      </c>
      <c r="D245" s="845"/>
      <c r="E245" s="845"/>
      <c r="F245" s="845"/>
      <c r="G245" s="845"/>
      <c r="H245" s="845"/>
      <c r="I245" s="845"/>
      <c r="J245" s="845"/>
      <c r="K245" s="845"/>
      <c r="L245" s="845"/>
      <c r="M245" s="845"/>
      <c r="N245" s="845"/>
      <c r="O245" s="845"/>
      <c r="P245" s="845"/>
      <c r="Q245" s="845"/>
      <c r="R245" s="845"/>
      <c r="S245" s="845"/>
      <c r="T245" s="845"/>
      <c r="U245" s="845"/>
      <c r="V245" s="845"/>
      <c r="W245" s="845"/>
      <c r="X245" s="1177"/>
    </row>
    <row r="246" spans="1:33" ht="16.5" customHeight="1">
      <c r="A246" s="678"/>
      <c r="B246" s="680"/>
      <c r="C246" s="785" t="s">
        <v>38</v>
      </c>
      <c r="D246" s="490"/>
      <c r="E246" s="490"/>
      <c r="F246" s="490"/>
      <c r="G246" s="490"/>
      <c r="H246" s="490"/>
      <c r="I246" s="490"/>
      <c r="J246" s="490"/>
      <c r="K246" s="490"/>
      <c r="L246" s="490"/>
      <c r="M246" s="490"/>
      <c r="N246" s="490"/>
      <c r="O246" s="490"/>
      <c r="P246" s="490"/>
      <c r="Q246" s="490"/>
      <c r="R246" s="490"/>
      <c r="S246" s="490"/>
      <c r="T246" s="490"/>
      <c r="U246" s="490"/>
      <c r="V246" s="490"/>
      <c r="W246" s="490"/>
      <c r="X246" s="701"/>
    </row>
    <row r="247" spans="1:33" s="6" customFormat="1" ht="16.5" customHeight="1">
      <c r="A247" s="678"/>
      <c r="B247" s="680"/>
      <c r="C247" s="844" t="s">
        <v>147</v>
      </c>
      <c r="D247" s="845"/>
      <c r="E247" s="845"/>
      <c r="F247" s="845"/>
      <c r="G247" s="845"/>
      <c r="H247" s="845"/>
      <c r="I247" s="845"/>
      <c r="J247" s="845"/>
      <c r="K247" s="845"/>
      <c r="L247" s="845"/>
      <c r="M247" s="845"/>
      <c r="N247" s="845"/>
      <c r="O247" s="845"/>
      <c r="P247" s="845"/>
      <c r="Q247" s="845"/>
      <c r="R247" s="845"/>
      <c r="S247" s="845"/>
      <c r="T247" s="845"/>
      <c r="U247" s="845"/>
      <c r="V247" s="845"/>
      <c r="W247" s="845"/>
      <c r="X247" s="1177"/>
    </row>
    <row r="248" spans="1:33" s="6" customFormat="1" ht="16.5" customHeight="1">
      <c r="A248" s="678"/>
      <c r="B248" s="680"/>
      <c r="C248" s="844" t="s">
        <v>422</v>
      </c>
      <c r="D248" s="845"/>
      <c r="E248" s="845"/>
      <c r="F248" s="845"/>
      <c r="G248" s="845"/>
      <c r="H248" s="845"/>
      <c r="I248" s="845"/>
      <c r="J248" s="845"/>
      <c r="K248" s="845"/>
      <c r="L248" s="845"/>
      <c r="M248" s="845"/>
      <c r="N248" s="845"/>
      <c r="O248" s="845"/>
      <c r="P248" s="845"/>
      <c r="Q248" s="845"/>
      <c r="R248" s="845"/>
      <c r="S248" s="845"/>
      <c r="T248" s="845"/>
      <c r="U248" s="845"/>
      <c r="V248" s="845"/>
      <c r="W248" s="845"/>
      <c r="X248" s="1177"/>
    </row>
    <row r="249" spans="1:33" ht="16.5" customHeight="1">
      <c r="A249" s="678"/>
      <c r="B249" s="680"/>
      <c r="C249" s="857" t="s">
        <v>242</v>
      </c>
      <c r="D249" s="858"/>
      <c r="E249" s="858"/>
      <c r="F249" s="858"/>
      <c r="G249" s="858"/>
      <c r="H249" s="858"/>
      <c r="I249" s="858"/>
      <c r="J249" s="858"/>
      <c r="K249" s="858"/>
      <c r="L249" s="858"/>
      <c r="M249" s="858"/>
      <c r="N249" s="858"/>
      <c r="O249" s="858"/>
      <c r="P249" s="858"/>
      <c r="Q249" s="858"/>
      <c r="R249" s="858"/>
      <c r="S249" s="858"/>
      <c r="T249" s="858"/>
      <c r="U249" s="858"/>
      <c r="V249" s="858"/>
      <c r="W249" s="858"/>
      <c r="X249" s="1185"/>
    </row>
    <row r="250" spans="1:33" ht="16.5" customHeight="1">
      <c r="A250" s="678"/>
      <c r="B250" s="680"/>
      <c r="C250" s="10"/>
      <c r="D250" s="1182" t="s">
        <v>403</v>
      </c>
      <c r="E250" s="1183"/>
      <c r="F250" s="1183"/>
      <c r="G250" s="1184"/>
      <c r="H250" s="1182" t="s">
        <v>658</v>
      </c>
      <c r="I250" s="1183"/>
      <c r="J250" s="1183"/>
      <c r="K250" s="1183"/>
      <c r="L250" s="1183"/>
      <c r="M250" s="1183"/>
      <c r="N250" s="1183"/>
      <c r="O250" s="1184"/>
      <c r="P250" s="1179" t="s">
        <v>657</v>
      </c>
      <c r="Q250" s="1180"/>
      <c r="R250" s="1180"/>
      <c r="S250" s="1180"/>
      <c r="T250" s="1180"/>
      <c r="U250" s="1180"/>
      <c r="V250" s="1180"/>
      <c r="W250" s="1181"/>
      <c r="X250" s="11"/>
    </row>
    <row r="251" spans="1:33" ht="16.5" customHeight="1">
      <c r="A251" s="678"/>
      <c r="B251" s="680"/>
      <c r="C251" s="10"/>
      <c r="D251" s="860" t="s">
        <v>412</v>
      </c>
      <c r="E251" s="861"/>
      <c r="F251" s="861"/>
      <c r="G251" s="862"/>
      <c r="H251" s="860" t="s">
        <v>539</v>
      </c>
      <c r="I251" s="861"/>
      <c r="J251" s="861"/>
      <c r="K251" s="862"/>
      <c r="L251" s="860" t="s">
        <v>547</v>
      </c>
      <c r="M251" s="861"/>
      <c r="N251" s="861"/>
      <c r="O251" s="862"/>
      <c r="P251" s="860" t="s">
        <v>539</v>
      </c>
      <c r="Q251" s="861"/>
      <c r="R251" s="861"/>
      <c r="S251" s="862"/>
      <c r="T251" s="860" t="s">
        <v>547</v>
      </c>
      <c r="U251" s="861"/>
      <c r="V251" s="861"/>
      <c r="W251" s="862"/>
      <c r="X251" s="11"/>
      <c r="Z251" s="490" t="s">
        <v>430</v>
      </c>
      <c r="AA251" s="651"/>
      <c r="AB251" s="651"/>
      <c r="AC251" s="651"/>
      <c r="AE251" s="490" t="s">
        <v>617</v>
      </c>
      <c r="AF251" s="490"/>
      <c r="AG251" s="490"/>
    </row>
    <row r="252" spans="1:33" ht="16.5" customHeight="1">
      <c r="A252" s="678"/>
      <c r="B252" s="680"/>
      <c r="C252" s="10"/>
      <c r="D252" s="854" t="s">
        <v>405</v>
      </c>
      <c r="E252" s="855"/>
      <c r="F252" s="855"/>
      <c r="G252" s="856"/>
      <c r="H252" s="854" t="s">
        <v>541</v>
      </c>
      <c r="I252" s="855"/>
      <c r="J252" s="855"/>
      <c r="K252" s="856"/>
      <c r="L252" s="854" t="s">
        <v>544</v>
      </c>
      <c r="M252" s="855"/>
      <c r="N252" s="855"/>
      <c r="O252" s="856"/>
      <c r="P252" s="854" t="s">
        <v>549</v>
      </c>
      <c r="Q252" s="855"/>
      <c r="R252" s="855"/>
      <c r="S252" s="856"/>
      <c r="T252" s="854" t="s">
        <v>538</v>
      </c>
      <c r="U252" s="855"/>
      <c r="V252" s="855"/>
      <c r="W252" s="856"/>
      <c r="X252" s="11"/>
      <c r="Z252" s="651"/>
      <c r="AA252" s="651"/>
      <c r="AB252" s="651"/>
      <c r="AC252" s="651"/>
      <c r="AE252" s="490"/>
      <c r="AF252" s="490"/>
      <c r="AG252" s="490"/>
    </row>
    <row r="253" spans="1:33" ht="16.5" customHeight="1">
      <c r="A253" s="678"/>
      <c r="B253" s="680"/>
      <c r="C253" s="10"/>
      <c r="D253" s="854" t="s">
        <v>407</v>
      </c>
      <c r="E253" s="855"/>
      <c r="F253" s="855"/>
      <c r="G253" s="856"/>
      <c r="H253" s="854" t="s">
        <v>540</v>
      </c>
      <c r="I253" s="855"/>
      <c r="J253" s="855"/>
      <c r="K253" s="856"/>
      <c r="L253" s="854" t="s">
        <v>544</v>
      </c>
      <c r="M253" s="855"/>
      <c r="N253" s="855"/>
      <c r="O253" s="856"/>
      <c r="P253" s="854" t="s">
        <v>545</v>
      </c>
      <c r="Q253" s="855"/>
      <c r="R253" s="855"/>
      <c r="S253" s="856"/>
      <c r="T253" s="854" t="s">
        <v>542</v>
      </c>
      <c r="U253" s="855"/>
      <c r="V253" s="855"/>
      <c r="W253" s="856"/>
      <c r="X253" s="11"/>
    </row>
    <row r="254" spans="1:33" ht="16.5" customHeight="1">
      <c r="A254" s="678"/>
      <c r="B254" s="680"/>
      <c r="C254" s="10"/>
      <c r="D254" s="851" t="s">
        <v>413</v>
      </c>
      <c r="E254" s="852"/>
      <c r="F254" s="852"/>
      <c r="G254" s="853"/>
      <c r="H254" s="851" t="s">
        <v>541</v>
      </c>
      <c r="I254" s="852"/>
      <c r="J254" s="852"/>
      <c r="K254" s="853"/>
      <c r="L254" s="851" t="s">
        <v>540</v>
      </c>
      <c r="M254" s="852"/>
      <c r="N254" s="852"/>
      <c r="O254" s="853"/>
      <c r="P254" s="851" t="s">
        <v>542</v>
      </c>
      <c r="Q254" s="852"/>
      <c r="R254" s="852"/>
      <c r="S254" s="853"/>
      <c r="T254" s="851" t="s">
        <v>550</v>
      </c>
      <c r="U254" s="852"/>
      <c r="V254" s="852"/>
      <c r="W254" s="853"/>
      <c r="X254" s="11"/>
    </row>
    <row r="255" spans="1:33" ht="16.5" customHeight="1">
      <c r="A255" s="678"/>
      <c r="B255" s="680"/>
      <c r="C255" s="841" t="s">
        <v>666</v>
      </c>
      <c r="D255" s="842"/>
      <c r="E255" s="842"/>
      <c r="F255" s="842"/>
      <c r="G255" s="842"/>
      <c r="H255" s="842"/>
      <c r="I255" s="842"/>
      <c r="J255" s="842"/>
      <c r="K255" s="842"/>
      <c r="L255" s="842"/>
      <c r="M255" s="842"/>
      <c r="N255" s="842"/>
      <c r="O255" s="842"/>
      <c r="P255" s="842"/>
      <c r="Q255" s="842"/>
      <c r="R255" s="842"/>
      <c r="S255" s="842"/>
      <c r="T255" s="842"/>
      <c r="U255" s="842"/>
      <c r="V255" s="842"/>
      <c r="W255" s="842"/>
      <c r="X255" s="1176"/>
    </row>
    <row r="256" spans="1:33" ht="16.5" customHeight="1">
      <c r="A256" s="678"/>
      <c r="B256" s="680"/>
      <c r="C256" s="841" t="s">
        <v>339</v>
      </c>
      <c r="D256" s="842"/>
      <c r="E256" s="842"/>
      <c r="F256" s="842"/>
      <c r="G256" s="842"/>
      <c r="H256" s="842"/>
      <c r="I256" s="842"/>
      <c r="J256" s="842"/>
      <c r="K256" s="842"/>
      <c r="L256" s="842"/>
      <c r="M256" s="842"/>
      <c r="N256" s="842"/>
      <c r="O256" s="842"/>
      <c r="P256" s="842"/>
      <c r="Q256" s="842"/>
      <c r="R256" s="842"/>
      <c r="S256" s="842"/>
      <c r="T256" s="842"/>
      <c r="U256" s="842"/>
      <c r="V256" s="842"/>
      <c r="W256" s="842"/>
      <c r="X256" s="1176"/>
    </row>
    <row r="257" spans="1:24" ht="16.5" customHeight="1">
      <c r="A257" s="678"/>
      <c r="B257" s="680"/>
      <c r="C257" s="785" t="s">
        <v>424</v>
      </c>
      <c r="D257" s="490"/>
      <c r="E257" s="490"/>
      <c r="F257" s="490"/>
      <c r="G257" s="490"/>
      <c r="H257" s="490"/>
      <c r="I257" s="490"/>
      <c r="J257" s="490"/>
      <c r="K257" s="490"/>
      <c r="L257" s="490"/>
      <c r="M257" s="490"/>
      <c r="N257" s="490"/>
      <c r="O257" s="490"/>
      <c r="P257" s="490"/>
      <c r="Q257" s="490"/>
      <c r="R257" s="490"/>
      <c r="S257" s="490"/>
      <c r="T257" s="490"/>
      <c r="U257" s="490"/>
      <c r="V257" s="490"/>
      <c r="W257" s="490"/>
      <c r="X257" s="701"/>
    </row>
    <row r="258" spans="1:24" ht="16.5" customHeight="1">
      <c r="A258" s="678"/>
      <c r="B258" s="680"/>
      <c r="C258" s="847" t="s">
        <v>304</v>
      </c>
      <c r="D258" s="848"/>
      <c r="E258" s="848"/>
      <c r="F258" s="848"/>
      <c r="G258" s="848"/>
      <c r="H258" s="848"/>
      <c r="I258" s="848"/>
      <c r="J258" s="848"/>
      <c r="K258" s="848"/>
      <c r="L258" s="848"/>
      <c r="M258" s="848"/>
      <c r="N258" s="848"/>
      <c r="O258" s="848"/>
      <c r="P258" s="848"/>
      <c r="Q258" s="848"/>
      <c r="R258" s="848"/>
      <c r="S258" s="848"/>
      <c r="T258" s="848"/>
      <c r="U258" s="848"/>
      <c r="V258" s="848"/>
      <c r="W258" s="848"/>
      <c r="X258" s="1178"/>
    </row>
    <row r="259" spans="1:24" ht="16.5" customHeight="1">
      <c r="A259" s="678"/>
      <c r="B259" s="680"/>
      <c r="C259" s="847" t="s">
        <v>44</v>
      </c>
      <c r="D259" s="848"/>
      <c r="E259" s="848"/>
      <c r="F259" s="848"/>
      <c r="G259" s="848"/>
      <c r="H259" s="848"/>
      <c r="I259" s="848"/>
      <c r="J259" s="848"/>
      <c r="K259" s="848"/>
      <c r="L259" s="848"/>
      <c r="M259" s="848"/>
      <c r="N259" s="848"/>
      <c r="O259" s="848"/>
      <c r="P259" s="848"/>
      <c r="Q259" s="848"/>
      <c r="R259" s="848"/>
      <c r="S259" s="848"/>
      <c r="T259" s="848"/>
      <c r="U259" s="848"/>
      <c r="V259" s="848"/>
      <c r="W259" s="848"/>
      <c r="X259" s="1178"/>
    </row>
    <row r="260" spans="1:24" ht="16.5" customHeight="1">
      <c r="A260" s="678"/>
      <c r="B260" s="680"/>
      <c r="C260" s="10"/>
      <c r="D260" s="1179" t="s">
        <v>552</v>
      </c>
      <c r="E260" s="1180"/>
      <c r="F260" s="1180"/>
      <c r="G260" s="1180"/>
      <c r="H260" s="1180"/>
      <c r="I260" s="1180"/>
      <c r="J260" s="1181"/>
      <c r="K260" s="1182" t="s">
        <v>551</v>
      </c>
      <c r="L260" s="1183"/>
      <c r="M260" s="1183"/>
      <c r="N260" s="1183"/>
      <c r="O260" s="1183"/>
      <c r="P260" s="1183"/>
      <c r="Q260" s="1183"/>
      <c r="R260" s="1184"/>
      <c r="S260" s="1182" t="s">
        <v>546</v>
      </c>
      <c r="T260" s="1183"/>
      <c r="U260" s="1183"/>
      <c r="V260" s="1183"/>
      <c r="W260" s="1184"/>
      <c r="X260" s="11"/>
    </row>
    <row r="261" spans="1:24" ht="16.5" customHeight="1">
      <c r="A261" s="678"/>
      <c r="B261" s="680"/>
      <c r="C261" s="10"/>
      <c r="D261" s="1164" t="s">
        <v>249</v>
      </c>
      <c r="E261" s="1165"/>
      <c r="F261" s="1165"/>
      <c r="G261" s="1165"/>
      <c r="H261" s="1165"/>
      <c r="I261" s="1165"/>
      <c r="J261" s="1166"/>
      <c r="K261" s="1170" t="s">
        <v>609</v>
      </c>
      <c r="L261" s="1171"/>
      <c r="M261" s="1171"/>
      <c r="N261" s="1171"/>
      <c r="O261" s="1171"/>
      <c r="P261" s="1171"/>
      <c r="Q261" s="1171"/>
      <c r="R261" s="1172"/>
      <c r="S261" s="1164"/>
      <c r="T261" s="1165"/>
      <c r="U261" s="1165"/>
      <c r="V261" s="1165"/>
      <c r="W261" s="1166"/>
      <c r="X261" s="11"/>
    </row>
    <row r="262" spans="1:24" ht="16.5" customHeight="1">
      <c r="A262" s="678"/>
      <c r="B262" s="680"/>
      <c r="C262" s="10"/>
      <c r="D262" s="1167"/>
      <c r="E262" s="1168"/>
      <c r="F262" s="1168"/>
      <c r="G262" s="1168"/>
      <c r="H262" s="1168"/>
      <c r="I262" s="1168"/>
      <c r="J262" s="1169"/>
      <c r="K262" s="1173"/>
      <c r="L262" s="1174"/>
      <c r="M262" s="1174"/>
      <c r="N262" s="1174"/>
      <c r="O262" s="1174"/>
      <c r="P262" s="1174"/>
      <c r="Q262" s="1174"/>
      <c r="R262" s="1175"/>
      <c r="S262" s="1167"/>
      <c r="T262" s="1168"/>
      <c r="U262" s="1168"/>
      <c r="V262" s="1168"/>
      <c r="W262" s="1169"/>
      <c r="X262" s="11"/>
    </row>
    <row r="263" spans="1:24" ht="16.5" customHeight="1">
      <c r="A263" s="681"/>
      <c r="B263" s="683"/>
      <c r="C263" s="15" t="s">
        <v>246</v>
      </c>
      <c r="D263" s="16"/>
      <c r="E263" s="47"/>
      <c r="F263" s="47"/>
      <c r="G263" s="47"/>
      <c r="H263" s="47"/>
      <c r="I263" s="47"/>
      <c r="J263" s="47"/>
      <c r="K263" s="47"/>
      <c r="L263" s="53"/>
      <c r="M263" s="53"/>
      <c r="N263" s="53"/>
      <c r="O263" s="53"/>
      <c r="P263" s="53"/>
      <c r="Q263" s="53"/>
      <c r="R263" s="53"/>
      <c r="S263" s="53"/>
      <c r="T263" s="47"/>
      <c r="U263" s="47"/>
      <c r="V263" s="47"/>
      <c r="W263" s="47"/>
      <c r="X263" s="12"/>
    </row>
    <row r="264" spans="1:24" ht="16.5" customHeight="1">
      <c r="A264" s="4"/>
      <c r="B264" s="4"/>
      <c r="C264" s="5"/>
      <c r="D264" s="5"/>
      <c r="E264" s="5"/>
      <c r="F264" s="5"/>
      <c r="G264" s="5"/>
      <c r="H264" s="5"/>
      <c r="I264" s="5"/>
      <c r="J264" s="5"/>
      <c r="K264" s="5"/>
      <c r="L264" s="5"/>
      <c r="M264" s="5"/>
      <c r="N264" s="5"/>
      <c r="O264" s="5"/>
      <c r="P264" s="5"/>
      <c r="Q264" s="5"/>
      <c r="R264" s="5"/>
      <c r="S264" s="5"/>
      <c r="T264" s="5"/>
      <c r="U264" s="5"/>
      <c r="V264" s="5"/>
      <c r="W264" s="5"/>
      <c r="X264" s="5"/>
    </row>
    <row r="265" spans="1:24" ht="16.5" customHeight="1">
      <c r="A265" s="1006" t="s">
        <v>490</v>
      </c>
      <c r="B265" s="1007"/>
      <c r="C265" s="1007"/>
      <c r="D265" s="1007"/>
      <c r="E265" s="1007"/>
      <c r="F265" s="1007"/>
      <c r="G265" s="1007"/>
      <c r="H265" s="1008"/>
      <c r="I265" s="1006" t="s">
        <v>390</v>
      </c>
      <c r="J265" s="1007"/>
      <c r="K265" s="1007"/>
      <c r="L265" s="1007"/>
      <c r="M265" s="1007"/>
      <c r="N265" s="1007"/>
      <c r="O265" s="1007"/>
      <c r="P265" s="1008"/>
      <c r="Q265" s="1006" t="s">
        <v>1653</v>
      </c>
      <c r="R265" s="1007"/>
      <c r="S265" s="1007"/>
      <c r="T265" s="1007"/>
      <c r="U265" s="1007"/>
      <c r="V265" s="1007"/>
      <c r="W265" s="1007"/>
      <c r="X265" s="1008"/>
    </row>
    <row r="266" spans="1:24" ht="16.5" customHeight="1">
      <c r="A266" s="1009" t="s">
        <v>394</v>
      </c>
      <c r="B266" s="1010"/>
      <c r="C266" s="1010"/>
      <c r="D266" s="1010"/>
      <c r="E266" s="1010"/>
      <c r="F266" s="1010"/>
      <c r="G266" s="1010"/>
      <c r="H266" s="1011"/>
      <c r="I266" s="1018" t="s">
        <v>394</v>
      </c>
      <c r="J266" s="1019"/>
      <c r="K266" s="1019"/>
      <c r="L266" s="1019"/>
      <c r="M266" s="1019"/>
      <c r="N266" s="1019"/>
      <c r="O266" s="1019"/>
      <c r="P266" s="1020"/>
      <c r="Q266" s="1018" t="s">
        <v>394</v>
      </c>
      <c r="R266" s="1019"/>
      <c r="S266" s="1019"/>
      <c r="T266" s="1019"/>
      <c r="U266" s="1019"/>
      <c r="V266" s="1019"/>
      <c r="W266" s="1019"/>
      <c r="X266" s="1020"/>
    </row>
    <row r="267" spans="1:24" ht="16.5" customHeight="1">
      <c r="A267" s="1012"/>
      <c r="B267" s="1013"/>
      <c r="C267" s="1013"/>
      <c r="D267" s="1013"/>
      <c r="E267" s="1013"/>
      <c r="F267" s="1013"/>
      <c r="G267" s="1013"/>
      <c r="H267" s="1014"/>
      <c r="I267" s="1021"/>
      <c r="J267" s="1022"/>
      <c r="K267" s="1022"/>
      <c r="L267" s="1022"/>
      <c r="M267" s="1022"/>
      <c r="N267" s="1022"/>
      <c r="O267" s="1022"/>
      <c r="P267" s="1023"/>
      <c r="Q267" s="1021"/>
      <c r="R267" s="1022"/>
      <c r="S267" s="1022"/>
      <c r="T267" s="1022"/>
      <c r="U267" s="1022"/>
      <c r="V267" s="1022"/>
      <c r="W267" s="1022"/>
      <c r="X267" s="1023"/>
    </row>
    <row r="268" spans="1:24" ht="16.5" customHeight="1">
      <c r="A268" s="1012"/>
      <c r="B268" s="1013"/>
      <c r="C268" s="1013"/>
      <c r="D268" s="1013"/>
      <c r="E268" s="1013"/>
      <c r="F268" s="1013"/>
      <c r="G268" s="1013"/>
      <c r="H268" s="1014"/>
      <c r="I268" s="1021"/>
      <c r="J268" s="1022"/>
      <c r="K268" s="1022"/>
      <c r="L268" s="1022"/>
      <c r="M268" s="1022"/>
      <c r="N268" s="1022"/>
      <c r="O268" s="1022"/>
      <c r="P268" s="1023"/>
      <c r="Q268" s="1021"/>
      <c r="R268" s="1022"/>
      <c r="S268" s="1022"/>
      <c r="T268" s="1022"/>
      <c r="U268" s="1022"/>
      <c r="V268" s="1022"/>
      <c r="W268" s="1022"/>
      <c r="X268" s="1023"/>
    </row>
    <row r="269" spans="1:24" ht="16.5" customHeight="1">
      <c r="A269" s="1012"/>
      <c r="B269" s="1013"/>
      <c r="C269" s="1013"/>
      <c r="D269" s="1013"/>
      <c r="E269" s="1013"/>
      <c r="F269" s="1013"/>
      <c r="G269" s="1013"/>
      <c r="H269" s="1014"/>
      <c r="I269" s="1021"/>
      <c r="J269" s="1022"/>
      <c r="K269" s="1022"/>
      <c r="L269" s="1022"/>
      <c r="M269" s="1022"/>
      <c r="N269" s="1022"/>
      <c r="O269" s="1022"/>
      <c r="P269" s="1023"/>
      <c r="Q269" s="1021"/>
      <c r="R269" s="1022"/>
      <c r="S269" s="1022"/>
      <c r="T269" s="1022"/>
      <c r="U269" s="1022"/>
      <c r="V269" s="1022"/>
      <c r="W269" s="1022"/>
      <c r="X269" s="1023"/>
    </row>
    <row r="270" spans="1:24" ht="16.5" customHeight="1">
      <c r="A270" s="1012"/>
      <c r="B270" s="1013"/>
      <c r="C270" s="1013"/>
      <c r="D270" s="1013"/>
      <c r="E270" s="1013"/>
      <c r="F270" s="1013"/>
      <c r="G270" s="1013"/>
      <c r="H270" s="1014"/>
      <c r="I270" s="1021"/>
      <c r="J270" s="1022"/>
      <c r="K270" s="1022"/>
      <c r="L270" s="1022"/>
      <c r="M270" s="1022"/>
      <c r="N270" s="1022"/>
      <c r="O270" s="1022"/>
      <c r="P270" s="1023"/>
      <c r="Q270" s="1021"/>
      <c r="R270" s="1022"/>
      <c r="S270" s="1022"/>
      <c r="T270" s="1022"/>
      <c r="U270" s="1022"/>
      <c r="V270" s="1022"/>
      <c r="W270" s="1022"/>
      <c r="X270" s="1023"/>
    </row>
    <row r="271" spans="1:24" ht="16.5" customHeight="1">
      <c r="A271" s="1012"/>
      <c r="B271" s="1013"/>
      <c r="C271" s="1013"/>
      <c r="D271" s="1013"/>
      <c r="E271" s="1013"/>
      <c r="F271" s="1013"/>
      <c r="G271" s="1013"/>
      <c r="H271" s="1014"/>
      <c r="I271" s="1021"/>
      <c r="J271" s="1022"/>
      <c r="K271" s="1022"/>
      <c r="L271" s="1022"/>
      <c r="M271" s="1022"/>
      <c r="N271" s="1022"/>
      <c r="O271" s="1022"/>
      <c r="P271" s="1023"/>
      <c r="Q271" s="1021"/>
      <c r="R271" s="1022"/>
      <c r="S271" s="1022"/>
      <c r="T271" s="1022"/>
      <c r="U271" s="1022"/>
      <c r="V271" s="1022"/>
      <c r="W271" s="1022"/>
      <c r="X271" s="1023"/>
    </row>
    <row r="272" spans="1:24" ht="16.5" customHeight="1">
      <c r="A272" s="1012"/>
      <c r="B272" s="1013"/>
      <c r="C272" s="1013"/>
      <c r="D272" s="1013"/>
      <c r="E272" s="1013"/>
      <c r="F272" s="1013"/>
      <c r="G272" s="1013"/>
      <c r="H272" s="1014"/>
      <c r="I272" s="1024"/>
      <c r="J272" s="1025"/>
      <c r="K272" s="1025"/>
      <c r="L272" s="1025"/>
      <c r="M272" s="1025"/>
      <c r="N272" s="1025"/>
      <c r="O272" s="1025"/>
      <c r="P272" s="1026"/>
      <c r="Q272" s="1024"/>
      <c r="R272" s="1025"/>
      <c r="S272" s="1025"/>
      <c r="T272" s="1025"/>
      <c r="U272" s="1025"/>
      <c r="V272" s="1025"/>
      <c r="W272" s="1025"/>
      <c r="X272" s="1026"/>
    </row>
    <row r="273" spans="1:33" ht="16.5" customHeight="1">
      <c r="A273" s="1012"/>
      <c r="B273" s="1013"/>
      <c r="C273" s="1013"/>
      <c r="D273" s="1013"/>
      <c r="E273" s="1013"/>
      <c r="F273" s="1013"/>
      <c r="G273" s="1013"/>
      <c r="H273" s="1014"/>
      <c r="I273" s="558" t="s">
        <v>487</v>
      </c>
      <c r="J273" s="704"/>
      <c r="K273" s="699" t="s">
        <v>1480</v>
      </c>
      <c r="L273" s="699"/>
      <c r="M273" s="699"/>
      <c r="N273" s="699"/>
      <c r="O273" s="699"/>
      <c r="P273" s="700"/>
      <c r="Q273" s="558" t="s">
        <v>487</v>
      </c>
      <c r="R273" s="704"/>
      <c r="S273" s="699"/>
      <c r="T273" s="699"/>
      <c r="U273" s="699"/>
      <c r="V273" s="699"/>
      <c r="W273" s="699"/>
      <c r="X273" s="700"/>
    </row>
    <row r="274" spans="1:33" ht="16.5" customHeight="1">
      <c r="A274" s="1012"/>
      <c r="B274" s="1013"/>
      <c r="C274" s="1013"/>
      <c r="D274" s="1013"/>
      <c r="E274" s="1013"/>
      <c r="F274" s="1013"/>
      <c r="G274" s="1013"/>
      <c r="H274" s="1014"/>
      <c r="I274" s="550"/>
      <c r="J274" s="541"/>
      <c r="K274" s="490"/>
      <c r="L274" s="490"/>
      <c r="M274" s="490"/>
      <c r="N274" s="490"/>
      <c r="O274" s="490"/>
      <c r="P274" s="701"/>
      <c r="Q274" s="550"/>
      <c r="R274" s="541"/>
      <c r="S274" s="490"/>
      <c r="T274" s="490"/>
      <c r="U274" s="490"/>
      <c r="V274" s="490"/>
      <c r="W274" s="490"/>
      <c r="X274" s="701"/>
    </row>
    <row r="275" spans="1:33" ht="16.5" customHeight="1">
      <c r="A275" s="1015"/>
      <c r="B275" s="1016"/>
      <c r="C275" s="1016"/>
      <c r="D275" s="1016"/>
      <c r="E275" s="1016"/>
      <c r="F275" s="1016"/>
      <c r="G275" s="1016"/>
      <c r="H275" s="1017"/>
      <c r="I275" s="560"/>
      <c r="J275" s="577"/>
      <c r="K275" s="686"/>
      <c r="L275" s="686"/>
      <c r="M275" s="686"/>
      <c r="N275" s="686"/>
      <c r="O275" s="686"/>
      <c r="P275" s="687"/>
      <c r="Q275" s="560"/>
      <c r="R275" s="577"/>
      <c r="S275" s="686"/>
      <c r="T275" s="686"/>
      <c r="U275" s="686"/>
      <c r="V275" s="686"/>
      <c r="W275" s="686"/>
      <c r="X275" s="687"/>
    </row>
    <row r="276" spans="1:33" ht="16.5" customHeight="1">
      <c r="A276" s="7"/>
      <c r="B276" s="7"/>
      <c r="C276" s="7"/>
      <c r="D276" s="7"/>
      <c r="E276" s="7"/>
      <c r="F276" s="7"/>
      <c r="G276" s="7"/>
      <c r="H276" s="7"/>
      <c r="I276" s="4"/>
      <c r="J276" s="4"/>
      <c r="K276" s="5"/>
      <c r="L276" s="5"/>
      <c r="M276" s="5"/>
      <c r="N276" s="5"/>
      <c r="O276" s="5"/>
      <c r="P276" s="5"/>
      <c r="Q276" s="4"/>
      <c r="R276" s="4"/>
      <c r="S276" s="5"/>
      <c r="T276" s="5"/>
      <c r="U276" s="5"/>
      <c r="V276" s="5"/>
      <c r="W276" s="5"/>
      <c r="X276" s="5"/>
    </row>
    <row r="277" spans="1:33" ht="16.5" customHeight="1">
      <c r="A277" s="7"/>
      <c r="B277" s="7"/>
      <c r="C277" s="7"/>
      <c r="D277" s="7"/>
      <c r="E277" s="7"/>
      <c r="F277" s="7"/>
      <c r="G277" s="7"/>
      <c r="H277" s="7"/>
      <c r="I277" s="4"/>
      <c r="J277" s="4"/>
      <c r="K277" s="5"/>
      <c r="L277" s="5"/>
      <c r="M277" s="5"/>
      <c r="N277" s="5"/>
      <c r="O277" s="5"/>
      <c r="P277" s="5"/>
      <c r="Q277" s="4"/>
      <c r="R277" s="4"/>
      <c r="S277" s="5"/>
      <c r="T277" s="5"/>
      <c r="U277" s="5"/>
      <c r="V277" s="5"/>
      <c r="W277" s="5"/>
      <c r="X277" s="5"/>
    </row>
    <row r="278" spans="1:33" ht="16.5" customHeight="1">
      <c r="A278" s="7"/>
      <c r="B278" s="7"/>
      <c r="C278" s="7"/>
      <c r="D278" s="7"/>
      <c r="E278" s="7"/>
      <c r="F278" s="7"/>
      <c r="G278" s="7"/>
      <c r="H278" s="7"/>
      <c r="I278" s="4"/>
      <c r="J278" s="4"/>
      <c r="K278" s="5"/>
      <c r="L278" s="5"/>
      <c r="M278" s="5"/>
      <c r="N278" s="5"/>
      <c r="O278" s="5"/>
      <c r="P278" s="5"/>
      <c r="Q278" s="4"/>
      <c r="R278" s="4"/>
      <c r="S278" s="5"/>
      <c r="T278" s="5"/>
      <c r="U278" s="5"/>
      <c r="V278" s="5"/>
      <c r="W278" s="5"/>
      <c r="X278" s="5"/>
    </row>
    <row r="279" spans="1:33" ht="16.5">
      <c r="A279" s="652" t="s">
        <v>43</v>
      </c>
      <c r="B279" s="652"/>
      <c r="C279" s="652"/>
      <c r="D279" s="652"/>
      <c r="E279" s="652"/>
      <c r="F279" s="652"/>
      <c r="G279" s="652"/>
      <c r="H279" s="652"/>
      <c r="I279" s="652"/>
      <c r="J279" s="652"/>
      <c r="K279" s="652"/>
      <c r="L279" s="652"/>
      <c r="M279" s="652"/>
      <c r="N279" s="652"/>
      <c r="O279" s="652"/>
      <c r="P279" s="652"/>
      <c r="Q279" s="652"/>
      <c r="R279" s="652"/>
      <c r="S279" s="652"/>
      <c r="T279" s="652"/>
      <c r="U279" s="652"/>
      <c r="V279" s="652"/>
      <c r="W279" s="652"/>
      <c r="X279" s="652"/>
    </row>
    <row r="281" spans="1:33">
      <c r="A281" s="1006" t="s">
        <v>350</v>
      </c>
      <c r="B281" s="1008"/>
      <c r="C281" s="1006" t="s">
        <v>465</v>
      </c>
      <c r="D281" s="1007"/>
      <c r="E281" s="1007"/>
      <c r="F281" s="1007"/>
      <c r="G281" s="1007"/>
      <c r="H281" s="1007"/>
      <c r="I281" s="1007"/>
      <c r="J281" s="1007"/>
      <c r="K281" s="1007"/>
      <c r="L281" s="1007"/>
      <c r="M281" s="1007"/>
      <c r="N281" s="1007"/>
      <c r="O281" s="1007"/>
      <c r="P281" s="1007"/>
      <c r="Q281" s="1007"/>
      <c r="R281" s="1007"/>
      <c r="S281" s="1007"/>
      <c r="T281" s="1007"/>
      <c r="U281" s="1007"/>
      <c r="V281" s="1007"/>
      <c r="W281" s="1007"/>
      <c r="X281" s="1008"/>
    </row>
    <row r="282" spans="1:33" ht="16.5" customHeight="1">
      <c r="A282" s="558" t="s">
        <v>497</v>
      </c>
      <c r="B282" s="559"/>
      <c r="C282" s="688" t="s">
        <v>340</v>
      </c>
      <c r="D282" s="689"/>
      <c r="E282" s="689"/>
      <c r="F282" s="689"/>
      <c r="G282" s="689"/>
      <c r="H282" s="689"/>
      <c r="I282" s="689"/>
      <c r="J282" s="689"/>
      <c r="K282" s="689"/>
      <c r="L282" s="689"/>
      <c r="M282" s="689"/>
      <c r="N282" s="689"/>
      <c r="O282" s="689"/>
      <c r="P282" s="689"/>
      <c r="Q282" s="689"/>
      <c r="R282" s="689"/>
      <c r="S282" s="689"/>
      <c r="T282" s="689"/>
      <c r="U282" s="689"/>
      <c r="V282" s="689"/>
      <c r="W282" s="689"/>
      <c r="X282" s="690"/>
      <c r="Z282" s="490" t="s">
        <v>193</v>
      </c>
      <c r="AA282" s="651"/>
      <c r="AB282" s="651"/>
      <c r="AC282" s="651"/>
      <c r="AE282" s="490" t="s">
        <v>116</v>
      </c>
      <c r="AF282" s="651"/>
      <c r="AG282" s="651"/>
    </row>
    <row r="283" spans="1:33" ht="16.5" customHeight="1">
      <c r="A283" s="550"/>
      <c r="B283" s="551"/>
      <c r="C283" s="698" t="s">
        <v>143</v>
      </c>
      <c r="D283" s="693"/>
      <c r="E283" s="693"/>
      <c r="F283" s="693"/>
      <c r="G283" s="693"/>
      <c r="H283" s="693"/>
      <c r="I283" s="693"/>
      <c r="J283" s="693"/>
      <c r="K283" s="693"/>
      <c r="L283" s="693"/>
      <c r="M283" s="693"/>
      <c r="N283" s="693"/>
      <c r="O283" s="693"/>
      <c r="P283" s="693"/>
      <c r="Q283" s="693"/>
      <c r="R283" s="693"/>
      <c r="S283" s="693"/>
      <c r="T283" s="693"/>
      <c r="U283" s="693"/>
      <c r="V283" s="693"/>
      <c r="W283" s="693"/>
      <c r="X283" s="694"/>
      <c r="Z283" s="651"/>
      <c r="AA283" s="651"/>
      <c r="AB283" s="651"/>
      <c r="AC283" s="651"/>
      <c r="AE283" s="651"/>
      <c r="AF283" s="651"/>
      <c r="AG283" s="651"/>
    </row>
    <row r="284" spans="1:33" ht="16.5" customHeight="1">
      <c r="A284" s="550"/>
      <c r="B284" s="551"/>
      <c r="C284" s="695" t="s">
        <v>45</v>
      </c>
      <c r="D284" s="696"/>
      <c r="E284" s="696"/>
      <c r="F284" s="696"/>
      <c r="G284" s="696"/>
      <c r="H284" s="696"/>
      <c r="I284" s="696"/>
      <c r="J284" s="696"/>
      <c r="K284" s="696"/>
      <c r="L284" s="696"/>
      <c r="M284" s="696"/>
      <c r="N284" s="696"/>
      <c r="O284" s="696"/>
      <c r="P284" s="696"/>
      <c r="Q284" s="696"/>
      <c r="R284" s="696"/>
      <c r="S284" s="696"/>
      <c r="T284" s="696"/>
      <c r="U284" s="696"/>
      <c r="V284" s="696"/>
      <c r="W284" s="696"/>
      <c r="X284" s="697"/>
      <c r="Z284" s="651"/>
      <c r="AA284" s="651"/>
      <c r="AB284" s="651"/>
      <c r="AC284" s="651"/>
      <c r="AE284" s="651"/>
      <c r="AF284" s="651"/>
      <c r="AG284" s="651"/>
    </row>
    <row r="285" spans="1:33" ht="16.5" customHeight="1">
      <c r="A285" s="550"/>
      <c r="B285" s="551"/>
      <c r="C285" s="797" t="s">
        <v>335</v>
      </c>
      <c r="D285" s="798"/>
      <c r="E285" s="798"/>
      <c r="F285" s="798"/>
      <c r="G285" s="798"/>
      <c r="H285" s="798"/>
      <c r="I285" s="798"/>
      <c r="J285" s="798"/>
      <c r="K285" s="798"/>
      <c r="L285" s="798"/>
      <c r="M285" s="798"/>
      <c r="N285" s="798"/>
      <c r="O285" s="798"/>
      <c r="P285" s="798"/>
      <c r="Q285" s="798"/>
      <c r="R285" s="798"/>
      <c r="S285" s="798"/>
      <c r="T285" s="798"/>
      <c r="U285" s="798"/>
      <c r="V285" s="798"/>
      <c r="W285" s="798"/>
      <c r="X285" s="799"/>
      <c r="Z285" s="651"/>
      <c r="AA285" s="651"/>
      <c r="AB285" s="651"/>
      <c r="AC285" s="651"/>
    </row>
    <row r="286" spans="1:33" ht="16.5" customHeight="1">
      <c r="A286" s="560"/>
      <c r="B286" s="561"/>
      <c r="C286" s="800" t="s">
        <v>611</v>
      </c>
      <c r="D286" s="801"/>
      <c r="E286" s="801"/>
      <c r="F286" s="801"/>
      <c r="G286" s="801"/>
      <c r="H286" s="801"/>
      <c r="I286" s="801"/>
      <c r="J286" s="801"/>
      <c r="K286" s="801"/>
      <c r="L286" s="801"/>
      <c r="M286" s="801"/>
      <c r="N286" s="801"/>
      <c r="O286" s="801"/>
      <c r="P286" s="801"/>
      <c r="Q286" s="801"/>
      <c r="R286" s="801"/>
      <c r="S286" s="801"/>
      <c r="T286" s="801"/>
      <c r="U286" s="801"/>
      <c r="V286" s="801"/>
      <c r="W286" s="801"/>
      <c r="X286" s="802"/>
    </row>
    <row r="287" spans="1:33" ht="35.1" customHeight="1">
      <c r="A287" s="657" t="s">
        <v>491</v>
      </c>
      <c r="B287" s="658"/>
      <c r="C287" s="659" t="s">
        <v>84</v>
      </c>
      <c r="D287" s="660"/>
      <c r="E287" s="660"/>
      <c r="F287" s="660"/>
      <c r="G287" s="660"/>
      <c r="H287" s="660"/>
      <c r="I287" s="660"/>
      <c r="J287" s="660"/>
      <c r="K287" s="660"/>
      <c r="L287" s="660"/>
      <c r="M287" s="660"/>
      <c r="N287" s="660"/>
      <c r="O287" s="660"/>
      <c r="P287" s="660"/>
      <c r="Q287" s="660"/>
      <c r="R287" s="660"/>
      <c r="S287" s="660"/>
      <c r="T287" s="660"/>
      <c r="U287" s="660"/>
      <c r="V287" s="660"/>
      <c r="W287" s="660"/>
      <c r="X287" s="661"/>
    </row>
    <row r="288" spans="1:33" ht="9.9499999999999993" customHeight="1"/>
    <row r="289" spans="1:24" ht="15" customHeight="1">
      <c r="A289" s="1006" t="s">
        <v>490</v>
      </c>
      <c r="B289" s="1007"/>
      <c r="C289" s="1007"/>
      <c r="D289" s="1007"/>
      <c r="E289" s="1007"/>
      <c r="F289" s="1007"/>
      <c r="G289" s="1007"/>
      <c r="H289" s="1008"/>
      <c r="I289" s="1006" t="s">
        <v>390</v>
      </c>
      <c r="J289" s="1007"/>
      <c r="K289" s="1007"/>
      <c r="L289" s="1007"/>
      <c r="M289" s="1007"/>
      <c r="N289" s="1007"/>
      <c r="O289" s="1007"/>
      <c r="P289" s="1008"/>
      <c r="Q289" s="1006" t="s">
        <v>1653</v>
      </c>
      <c r="R289" s="1007"/>
      <c r="S289" s="1007"/>
      <c r="T289" s="1007"/>
      <c r="U289" s="1007"/>
      <c r="V289" s="1007"/>
      <c r="W289" s="1007"/>
      <c r="X289" s="1008"/>
    </row>
    <row r="290" spans="1:24">
      <c r="A290" s="1009" t="s">
        <v>394</v>
      </c>
      <c r="B290" s="1010"/>
      <c r="C290" s="1010"/>
      <c r="D290" s="1010"/>
      <c r="E290" s="1010"/>
      <c r="F290" s="1010"/>
      <c r="G290" s="1010"/>
      <c r="H290" s="1011"/>
      <c r="I290" s="1018" t="s">
        <v>394</v>
      </c>
      <c r="J290" s="1019"/>
      <c r="K290" s="1019"/>
      <c r="L290" s="1019"/>
      <c r="M290" s="1019"/>
      <c r="N290" s="1019"/>
      <c r="O290" s="1019"/>
      <c r="P290" s="1020"/>
      <c r="Q290" s="1018" t="s">
        <v>394</v>
      </c>
      <c r="R290" s="1019"/>
      <c r="S290" s="1019"/>
      <c r="T290" s="1019"/>
      <c r="U290" s="1019"/>
      <c r="V290" s="1019"/>
      <c r="W290" s="1019"/>
      <c r="X290" s="1020"/>
    </row>
    <row r="291" spans="1:24">
      <c r="A291" s="1012"/>
      <c r="B291" s="1013"/>
      <c r="C291" s="1013"/>
      <c r="D291" s="1013"/>
      <c r="E291" s="1013"/>
      <c r="F291" s="1013"/>
      <c r="G291" s="1013"/>
      <c r="H291" s="1014"/>
      <c r="I291" s="1021"/>
      <c r="J291" s="1022"/>
      <c r="K291" s="1022"/>
      <c r="L291" s="1022"/>
      <c r="M291" s="1022"/>
      <c r="N291" s="1022"/>
      <c r="O291" s="1022"/>
      <c r="P291" s="1023"/>
      <c r="Q291" s="1021"/>
      <c r="R291" s="1022"/>
      <c r="S291" s="1022"/>
      <c r="T291" s="1022"/>
      <c r="U291" s="1022"/>
      <c r="V291" s="1022"/>
      <c r="W291" s="1022"/>
      <c r="X291" s="1023"/>
    </row>
    <row r="292" spans="1:24">
      <c r="A292" s="1012"/>
      <c r="B292" s="1013"/>
      <c r="C292" s="1013"/>
      <c r="D292" s="1013"/>
      <c r="E292" s="1013"/>
      <c r="F292" s="1013"/>
      <c r="G292" s="1013"/>
      <c r="H292" s="1014"/>
      <c r="I292" s="1021"/>
      <c r="J292" s="1022"/>
      <c r="K292" s="1022"/>
      <c r="L292" s="1022"/>
      <c r="M292" s="1022"/>
      <c r="N292" s="1022"/>
      <c r="O292" s="1022"/>
      <c r="P292" s="1023"/>
      <c r="Q292" s="1021"/>
      <c r="R292" s="1022"/>
      <c r="S292" s="1022"/>
      <c r="T292" s="1022"/>
      <c r="U292" s="1022"/>
      <c r="V292" s="1022"/>
      <c r="W292" s="1022"/>
      <c r="X292" s="1023"/>
    </row>
    <row r="293" spans="1:24">
      <c r="A293" s="1012"/>
      <c r="B293" s="1013"/>
      <c r="C293" s="1013"/>
      <c r="D293" s="1013"/>
      <c r="E293" s="1013"/>
      <c r="F293" s="1013"/>
      <c r="G293" s="1013"/>
      <c r="H293" s="1014"/>
      <c r="I293" s="1021"/>
      <c r="J293" s="1022"/>
      <c r="K293" s="1022"/>
      <c r="L293" s="1022"/>
      <c r="M293" s="1022"/>
      <c r="N293" s="1022"/>
      <c r="O293" s="1022"/>
      <c r="P293" s="1023"/>
      <c r="Q293" s="1021"/>
      <c r="R293" s="1022"/>
      <c r="S293" s="1022"/>
      <c r="T293" s="1022"/>
      <c r="U293" s="1022"/>
      <c r="V293" s="1022"/>
      <c r="W293" s="1022"/>
      <c r="X293" s="1023"/>
    </row>
    <row r="294" spans="1:24">
      <c r="A294" s="1012"/>
      <c r="B294" s="1013"/>
      <c r="C294" s="1013"/>
      <c r="D294" s="1013"/>
      <c r="E294" s="1013"/>
      <c r="F294" s="1013"/>
      <c r="G294" s="1013"/>
      <c r="H294" s="1014"/>
      <c r="I294" s="1021"/>
      <c r="J294" s="1022"/>
      <c r="K294" s="1022"/>
      <c r="L294" s="1022"/>
      <c r="M294" s="1022"/>
      <c r="N294" s="1022"/>
      <c r="O294" s="1022"/>
      <c r="P294" s="1023"/>
      <c r="Q294" s="1021"/>
      <c r="R294" s="1022"/>
      <c r="S294" s="1022"/>
      <c r="T294" s="1022"/>
      <c r="U294" s="1022"/>
      <c r="V294" s="1022"/>
      <c r="W294" s="1022"/>
      <c r="X294" s="1023"/>
    </row>
    <row r="295" spans="1:24">
      <c r="A295" s="1012"/>
      <c r="B295" s="1013"/>
      <c r="C295" s="1013"/>
      <c r="D295" s="1013"/>
      <c r="E295" s="1013"/>
      <c r="F295" s="1013"/>
      <c r="G295" s="1013"/>
      <c r="H295" s="1014"/>
      <c r="I295" s="1021"/>
      <c r="J295" s="1022"/>
      <c r="K295" s="1022"/>
      <c r="L295" s="1022"/>
      <c r="M295" s="1022"/>
      <c r="N295" s="1022"/>
      <c r="O295" s="1022"/>
      <c r="P295" s="1023"/>
      <c r="Q295" s="1021"/>
      <c r="R295" s="1022"/>
      <c r="S295" s="1022"/>
      <c r="T295" s="1022"/>
      <c r="U295" s="1022"/>
      <c r="V295" s="1022"/>
      <c r="W295" s="1022"/>
      <c r="X295" s="1023"/>
    </row>
    <row r="296" spans="1:24">
      <c r="A296" s="1012"/>
      <c r="B296" s="1013"/>
      <c r="C296" s="1013"/>
      <c r="D296" s="1013"/>
      <c r="E296" s="1013"/>
      <c r="F296" s="1013"/>
      <c r="G296" s="1013"/>
      <c r="H296" s="1014"/>
      <c r="I296" s="1024"/>
      <c r="J296" s="1025"/>
      <c r="K296" s="1025"/>
      <c r="L296" s="1025"/>
      <c r="M296" s="1025"/>
      <c r="N296" s="1025"/>
      <c r="O296" s="1025"/>
      <c r="P296" s="1026"/>
      <c r="Q296" s="1024"/>
      <c r="R296" s="1025"/>
      <c r="S296" s="1025"/>
      <c r="T296" s="1025"/>
      <c r="U296" s="1025"/>
      <c r="V296" s="1025"/>
      <c r="W296" s="1025"/>
      <c r="X296" s="1026"/>
    </row>
    <row r="297" spans="1:24" ht="15" customHeight="1">
      <c r="A297" s="1012"/>
      <c r="B297" s="1013"/>
      <c r="C297" s="1013"/>
      <c r="D297" s="1013"/>
      <c r="E297" s="1013"/>
      <c r="F297" s="1013"/>
      <c r="G297" s="1013"/>
      <c r="H297" s="1014"/>
      <c r="I297" s="558" t="s">
        <v>487</v>
      </c>
      <c r="J297" s="704"/>
      <c r="K297" s="741" t="s">
        <v>1378</v>
      </c>
      <c r="L297" s="741"/>
      <c r="M297" s="741"/>
      <c r="N297" s="741"/>
      <c r="O297" s="741"/>
      <c r="P297" s="747"/>
      <c r="Q297" s="558" t="s">
        <v>487</v>
      </c>
      <c r="R297" s="704"/>
      <c r="S297" s="741" t="s">
        <v>1540</v>
      </c>
      <c r="T297" s="741"/>
      <c r="U297" s="741"/>
      <c r="V297" s="741"/>
      <c r="W297" s="741"/>
      <c r="X297" s="747"/>
    </row>
    <row r="298" spans="1:24">
      <c r="A298" s="1012"/>
      <c r="B298" s="1013"/>
      <c r="C298" s="1013"/>
      <c r="D298" s="1013"/>
      <c r="E298" s="1013"/>
      <c r="F298" s="1013"/>
      <c r="G298" s="1013"/>
      <c r="H298" s="1014"/>
      <c r="I298" s="550"/>
      <c r="J298" s="541"/>
      <c r="K298" s="743"/>
      <c r="L298" s="743"/>
      <c r="M298" s="743"/>
      <c r="N298" s="743"/>
      <c r="O298" s="743"/>
      <c r="P298" s="748"/>
      <c r="Q298" s="550"/>
      <c r="R298" s="541"/>
      <c r="S298" s="743"/>
      <c r="T298" s="743"/>
      <c r="U298" s="743"/>
      <c r="V298" s="743"/>
      <c r="W298" s="743"/>
      <c r="X298" s="748"/>
    </row>
    <row r="299" spans="1:24">
      <c r="A299" s="1015"/>
      <c r="B299" s="1016"/>
      <c r="C299" s="1016"/>
      <c r="D299" s="1016"/>
      <c r="E299" s="1016"/>
      <c r="F299" s="1016"/>
      <c r="G299" s="1016"/>
      <c r="H299" s="1017"/>
      <c r="I299" s="560"/>
      <c r="J299" s="577"/>
      <c r="K299" s="749"/>
      <c r="L299" s="749"/>
      <c r="M299" s="749"/>
      <c r="N299" s="749"/>
      <c r="O299" s="749"/>
      <c r="P299" s="750"/>
      <c r="Q299" s="560"/>
      <c r="R299" s="577"/>
      <c r="S299" s="749"/>
      <c r="T299" s="749"/>
      <c r="U299" s="749"/>
      <c r="V299" s="749"/>
      <c r="W299" s="749"/>
      <c r="X299" s="750"/>
    </row>
    <row r="300" spans="1:24">
      <c r="A300" s="7"/>
      <c r="B300" s="7"/>
      <c r="C300" s="7"/>
      <c r="D300" s="7"/>
      <c r="E300" s="7"/>
      <c r="F300" s="7"/>
      <c r="G300" s="7"/>
      <c r="H300" s="7"/>
      <c r="I300" s="4"/>
      <c r="J300" s="4"/>
      <c r="K300" s="151"/>
      <c r="L300" s="151"/>
      <c r="M300" s="151"/>
      <c r="N300" s="151"/>
      <c r="O300" s="151"/>
      <c r="P300" s="151"/>
      <c r="Q300" s="4"/>
      <c r="R300" s="4"/>
      <c r="S300" s="151"/>
      <c r="T300" s="151"/>
      <c r="U300" s="151"/>
      <c r="V300" s="151"/>
      <c r="W300" s="151"/>
      <c r="X300" s="151"/>
    </row>
    <row r="301" spans="1:24" ht="16.5">
      <c r="A301" s="652" t="s">
        <v>282</v>
      </c>
      <c r="B301" s="652"/>
      <c r="C301" s="652"/>
      <c r="D301" s="652"/>
      <c r="E301" s="652"/>
      <c r="F301" s="652"/>
      <c r="G301" s="652"/>
      <c r="H301" s="652"/>
      <c r="I301" s="652"/>
      <c r="J301" s="652"/>
      <c r="K301" s="652"/>
      <c r="L301" s="652"/>
      <c r="M301" s="652"/>
      <c r="N301" s="652"/>
      <c r="O301" s="652"/>
      <c r="P301" s="652"/>
      <c r="Q301" s="652"/>
      <c r="R301" s="652"/>
      <c r="S301" s="652"/>
      <c r="T301" s="652"/>
      <c r="U301" s="652"/>
      <c r="V301" s="652"/>
      <c r="W301" s="652"/>
      <c r="X301" s="652"/>
    </row>
    <row r="303" spans="1:24" ht="16.5" customHeight="1">
      <c r="A303" s="1006" t="s">
        <v>350</v>
      </c>
      <c r="B303" s="1008"/>
      <c r="C303" s="1006" t="s">
        <v>465</v>
      </c>
      <c r="D303" s="1007"/>
      <c r="E303" s="1007"/>
      <c r="F303" s="1007"/>
      <c r="G303" s="1007"/>
      <c r="H303" s="1007"/>
      <c r="I303" s="1007"/>
      <c r="J303" s="1007"/>
      <c r="K303" s="1007"/>
      <c r="L303" s="1007"/>
      <c r="M303" s="1007"/>
      <c r="N303" s="1007"/>
      <c r="O303" s="1007"/>
      <c r="P303" s="1007"/>
      <c r="Q303" s="1007"/>
      <c r="R303" s="1007"/>
      <c r="S303" s="1007"/>
      <c r="T303" s="1007"/>
      <c r="U303" s="1007"/>
      <c r="V303" s="1007"/>
      <c r="W303" s="1007"/>
      <c r="X303" s="1008"/>
    </row>
    <row r="304" spans="1:24" ht="35.1" customHeight="1">
      <c r="A304" s="476" t="s">
        <v>497</v>
      </c>
      <c r="B304" s="478"/>
      <c r="C304" s="659" t="s">
        <v>426</v>
      </c>
      <c r="D304" s="660"/>
      <c r="E304" s="660"/>
      <c r="F304" s="660"/>
      <c r="G304" s="660"/>
      <c r="H304" s="660"/>
      <c r="I304" s="660"/>
      <c r="J304" s="660"/>
      <c r="K304" s="660"/>
      <c r="L304" s="660"/>
      <c r="M304" s="660"/>
      <c r="N304" s="660"/>
      <c r="O304" s="660"/>
      <c r="P304" s="660"/>
      <c r="Q304" s="660"/>
      <c r="R304" s="660"/>
      <c r="S304" s="660"/>
      <c r="T304" s="660"/>
      <c r="U304" s="660"/>
      <c r="V304" s="660"/>
      <c r="W304" s="660"/>
      <c r="X304" s="661"/>
    </row>
    <row r="305" spans="1:32" ht="16.5" customHeight="1">
      <c r="A305" s="558" t="s">
        <v>491</v>
      </c>
      <c r="B305" s="559"/>
      <c r="C305" s="1158" t="s">
        <v>331</v>
      </c>
      <c r="D305" s="1159"/>
      <c r="E305" s="1159"/>
      <c r="F305" s="1159"/>
      <c r="G305" s="1159"/>
      <c r="H305" s="1159"/>
      <c r="I305" s="1159"/>
      <c r="J305" s="1159"/>
      <c r="K305" s="1159"/>
      <c r="L305" s="1159"/>
      <c r="M305" s="1159"/>
      <c r="N305" s="1159"/>
      <c r="O305" s="1159"/>
      <c r="P305" s="1159"/>
      <c r="Q305" s="1159"/>
      <c r="R305" s="1159"/>
      <c r="S305" s="1159"/>
      <c r="T305" s="1159"/>
      <c r="U305" s="1159"/>
      <c r="V305" s="1159"/>
      <c r="W305" s="1159"/>
      <c r="X305" s="1160"/>
      <c r="AA305" s="490" t="s">
        <v>431</v>
      </c>
      <c r="AB305" s="651"/>
      <c r="AC305" s="651"/>
      <c r="AE305" s="490" t="s">
        <v>630</v>
      </c>
      <c r="AF305" s="651"/>
    </row>
    <row r="306" spans="1:32" ht="16.5" customHeight="1">
      <c r="A306" s="550"/>
      <c r="B306" s="551"/>
      <c r="C306" s="1161" t="s">
        <v>592</v>
      </c>
      <c r="D306" s="1162"/>
      <c r="E306" s="1162"/>
      <c r="F306" s="1162"/>
      <c r="G306" s="1162"/>
      <c r="H306" s="1162"/>
      <c r="I306" s="1162"/>
      <c r="J306" s="1162"/>
      <c r="K306" s="1162"/>
      <c r="L306" s="1162"/>
      <c r="M306" s="1162"/>
      <c r="N306" s="1162"/>
      <c r="O306" s="1162"/>
      <c r="P306" s="1162"/>
      <c r="Q306" s="1162"/>
      <c r="R306" s="1162"/>
      <c r="S306" s="1162"/>
      <c r="T306" s="1162"/>
      <c r="U306" s="1162"/>
      <c r="V306" s="1162"/>
      <c r="W306" s="1162"/>
      <c r="X306" s="1163"/>
      <c r="AA306" s="651"/>
      <c r="AB306" s="651"/>
      <c r="AC306" s="651"/>
      <c r="AE306" s="651"/>
      <c r="AF306" s="651"/>
    </row>
    <row r="307" spans="1:32" ht="16.5" customHeight="1">
      <c r="A307" s="560"/>
      <c r="B307" s="561"/>
      <c r="C307" s="800" t="s">
        <v>198</v>
      </c>
      <c r="D307" s="801"/>
      <c r="E307" s="801"/>
      <c r="F307" s="801"/>
      <c r="G307" s="801"/>
      <c r="H307" s="801"/>
      <c r="I307" s="801"/>
      <c r="J307" s="801"/>
      <c r="K307" s="801"/>
      <c r="L307" s="801"/>
      <c r="M307" s="801"/>
      <c r="N307" s="801"/>
      <c r="O307" s="801"/>
      <c r="P307" s="801"/>
      <c r="Q307" s="801"/>
      <c r="R307" s="801"/>
      <c r="S307" s="801"/>
      <c r="T307" s="801"/>
      <c r="U307" s="801"/>
      <c r="V307" s="801"/>
      <c r="W307" s="801"/>
      <c r="X307" s="802"/>
    </row>
    <row r="308" spans="1:32" ht="9.9499999999999993" customHeight="1"/>
    <row r="309" spans="1:32" ht="16.5" customHeight="1">
      <c r="A309" s="1006" t="s">
        <v>490</v>
      </c>
      <c r="B309" s="1007"/>
      <c r="C309" s="1007"/>
      <c r="D309" s="1007"/>
      <c r="E309" s="1007"/>
      <c r="F309" s="1007"/>
      <c r="G309" s="1007"/>
      <c r="H309" s="1008"/>
      <c r="I309" s="1006" t="s">
        <v>390</v>
      </c>
      <c r="J309" s="1007"/>
      <c r="K309" s="1007"/>
      <c r="L309" s="1007"/>
      <c r="M309" s="1007"/>
      <c r="N309" s="1007"/>
      <c r="O309" s="1007"/>
      <c r="P309" s="1008"/>
      <c r="Q309" s="1006" t="s">
        <v>1653</v>
      </c>
      <c r="R309" s="1007"/>
      <c r="S309" s="1007"/>
      <c r="T309" s="1007"/>
      <c r="U309" s="1007"/>
      <c r="V309" s="1007"/>
      <c r="W309" s="1007"/>
      <c r="X309" s="1008"/>
    </row>
    <row r="310" spans="1:32" ht="16.5" customHeight="1">
      <c r="A310" s="1009" t="s">
        <v>394</v>
      </c>
      <c r="B310" s="1010"/>
      <c r="C310" s="1010"/>
      <c r="D310" s="1010"/>
      <c r="E310" s="1010"/>
      <c r="F310" s="1010"/>
      <c r="G310" s="1010"/>
      <c r="H310" s="1011"/>
      <c r="I310" s="1018" t="s">
        <v>394</v>
      </c>
      <c r="J310" s="1019"/>
      <c r="K310" s="1019"/>
      <c r="L310" s="1019"/>
      <c r="M310" s="1019"/>
      <c r="N310" s="1019"/>
      <c r="O310" s="1019"/>
      <c r="P310" s="1020"/>
      <c r="Q310" s="1018" t="s">
        <v>394</v>
      </c>
      <c r="R310" s="1019"/>
      <c r="S310" s="1019"/>
      <c r="T310" s="1019"/>
      <c r="U310" s="1019"/>
      <c r="V310" s="1019"/>
      <c r="W310" s="1019"/>
      <c r="X310" s="1020"/>
    </row>
    <row r="311" spans="1:32" ht="16.5" customHeight="1">
      <c r="A311" s="1012"/>
      <c r="B311" s="1013"/>
      <c r="C311" s="1013"/>
      <c r="D311" s="1013"/>
      <c r="E311" s="1013"/>
      <c r="F311" s="1013"/>
      <c r="G311" s="1013"/>
      <c r="H311" s="1014"/>
      <c r="I311" s="1021"/>
      <c r="J311" s="1022"/>
      <c r="K311" s="1022"/>
      <c r="L311" s="1022"/>
      <c r="M311" s="1022"/>
      <c r="N311" s="1022"/>
      <c r="O311" s="1022"/>
      <c r="P311" s="1023"/>
      <c r="Q311" s="1021"/>
      <c r="R311" s="1022"/>
      <c r="S311" s="1022"/>
      <c r="T311" s="1022"/>
      <c r="U311" s="1022"/>
      <c r="V311" s="1022"/>
      <c r="W311" s="1022"/>
      <c r="X311" s="1023"/>
      <c r="AA311" s="131" t="s">
        <v>1412</v>
      </c>
    </row>
    <row r="312" spans="1:32" ht="16.5" customHeight="1">
      <c r="A312" s="1012"/>
      <c r="B312" s="1013"/>
      <c r="C312" s="1013"/>
      <c r="D312" s="1013"/>
      <c r="E312" s="1013"/>
      <c r="F312" s="1013"/>
      <c r="G312" s="1013"/>
      <c r="H312" s="1014"/>
      <c r="I312" s="1021"/>
      <c r="J312" s="1022"/>
      <c r="K312" s="1022"/>
      <c r="L312" s="1022"/>
      <c r="M312" s="1022"/>
      <c r="N312" s="1022"/>
      <c r="O312" s="1022"/>
      <c r="P312" s="1023"/>
      <c r="Q312" s="1021"/>
      <c r="R312" s="1022"/>
      <c r="S312" s="1022"/>
      <c r="T312" s="1022"/>
      <c r="U312" s="1022"/>
      <c r="V312" s="1022"/>
      <c r="W312" s="1022"/>
      <c r="X312" s="1023"/>
    </row>
    <row r="313" spans="1:32" ht="16.5" customHeight="1">
      <c r="A313" s="1012"/>
      <c r="B313" s="1013"/>
      <c r="C313" s="1013"/>
      <c r="D313" s="1013"/>
      <c r="E313" s="1013"/>
      <c r="F313" s="1013"/>
      <c r="G313" s="1013"/>
      <c r="H313" s="1014"/>
      <c r="I313" s="1021"/>
      <c r="J313" s="1022"/>
      <c r="K313" s="1022"/>
      <c r="L313" s="1022"/>
      <c r="M313" s="1022"/>
      <c r="N313" s="1022"/>
      <c r="O313" s="1022"/>
      <c r="P313" s="1023"/>
      <c r="Q313" s="1021"/>
      <c r="R313" s="1022"/>
      <c r="S313" s="1022"/>
      <c r="T313" s="1022"/>
      <c r="U313" s="1022"/>
      <c r="V313" s="1022"/>
      <c r="W313" s="1022"/>
      <c r="X313" s="1023"/>
    </row>
    <row r="314" spans="1:32" ht="16.5" customHeight="1">
      <c r="A314" s="1012"/>
      <c r="B314" s="1013"/>
      <c r="C314" s="1013"/>
      <c r="D314" s="1013"/>
      <c r="E314" s="1013"/>
      <c r="F314" s="1013"/>
      <c r="G314" s="1013"/>
      <c r="H314" s="1014"/>
      <c r="I314" s="1021"/>
      <c r="J314" s="1022"/>
      <c r="K314" s="1022"/>
      <c r="L314" s="1022"/>
      <c r="M314" s="1022"/>
      <c r="N314" s="1022"/>
      <c r="O314" s="1022"/>
      <c r="P314" s="1023"/>
      <c r="Q314" s="1021"/>
      <c r="R314" s="1022"/>
      <c r="S314" s="1022"/>
      <c r="T314" s="1022"/>
      <c r="U314" s="1022"/>
      <c r="V314" s="1022"/>
      <c r="W314" s="1022"/>
      <c r="X314" s="1023"/>
    </row>
    <row r="315" spans="1:32" ht="16.5" customHeight="1">
      <c r="A315" s="1012"/>
      <c r="B315" s="1013"/>
      <c r="C315" s="1013"/>
      <c r="D315" s="1013"/>
      <c r="E315" s="1013"/>
      <c r="F315" s="1013"/>
      <c r="G315" s="1013"/>
      <c r="H315" s="1014"/>
      <c r="I315" s="1021"/>
      <c r="J315" s="1022"/>
      <c r="K315" s="1022"/>
      <c r="L315" s="1022"/>
      <c r="M315" s="1022"/>
      <c r="N315" s="1022"/>
      <c r="O315" s="1022"/>
      <c r="P315" s="1023"/>
      <c r="Q315" s="1021"/>
      <c r="R315" s="1022"/>
      <c r="S315" s="1022"/>
      <c r="T315" s="1022"/>
      <c r="U315" s="1022"/>
      <c r="V315" s="1022"/>
      <c r="W315" s="1022"/>
      <c r="X315" s="1023"/>
    </row>
    <row r="316" spans="1:32" ht="16.5" customHeight="1">
      <c r="A316" s="1012"/>
      <c r="B316" s="1013"/>
      <c r="C316" s="1013"/>
      <c r="D316" s="1013"/>
      <c r="E316" s="1013"/>
      <c r="F316" s="1013"/>
      <c r="G316" s="1013"/>
      <c r="H316" s="1014"/>
      <c r="I316" s="1024"/>
      <c r="J316" s="1025"/>
      <c r="K316" s="1025"/>
      <c r="L316" s="1025"/>
      <c r="M316" s="1025"/>
      <c r="N316" s="1025"/>
      <c r="O316" s="1025"/>
      <c r="P316" s="1026"/>
      <c r="Q316" s="1024"/>
      <c r="R316" s="1025"/>
      <c r="S316" s="1025"/>
      <c r="T316" s="1025"/>
      <c r="U316" s="1025"/>
      <c r="V316" s="1025"/>
      <c r="W316" s="1025"/>
      <c r="X316" s="1026"/>
    </row>
    <row r="317" spans="1:32" ht="15.95" customHeight="1">
      <c r="A317" s="1012"/>
      <c r="B317" s="1013"/>
      <c r="C317" s="1013"/>
      <c r="D317" s="1013"/>
      <c r="E317" s="1013"/>
      <c r="F317" s="1013"/>
      <c r="G317" s="1013"/>
      <c r="H317" s="1014"/>
      <c r="I317" s="558" t="s">
        <v>487</v>
      </c>
      <c r="J317" s="704"/>
      <c r="K317" s="725" t="s">
        <v>1599</v>
      </c>
      <c r="L317" s="1126"/>
      <c r="M317" s="1126"/>
      <c r="N317" s="1126"/>
      <c r="O317" s="1126"/>
      <c r="P317" s="726"/>
      <c r="Q317" s="558" t="s">
        <v>487</v>
      </c>
      <c r="R317" s="704"/>
      <c r="S317" s="699"/>
      <c r="T317" s="699"/>
      <c r="U317" s="699"/>
      <c r="V317" s="699"/>
      <c r="W317" s="699"/>
      <c r="X317" s="700"/>
    </row>
    <row r="318" spans="1:32" ht="15.95" customHeight="1">
      <c r="A318" s="1012"/>
      <c r="B318" s="1013"/>
      <c r="C318" s="1013"/>
      <c r="D318" s="1013"/>
      <c r="E318" s="1013"/>
      <c r="F318" s="1013"/>
      <c r="G318" s="1013"/>
      <c r="H318" s="1014"/>
      <c r="I318" s="550"/>
      <c r="J318" s="541"/>
      <c r="K318" s="1127"/>
      <c r="L318" s="727"/>
      <c r="M318" s="727"/>
      <c r="N318" s="727"/>
      <c r="O318" s="727"/>
      <c r="P318" s="728"/>
      <c r="Q318" s="550"/>
      <c r="R318" s="541"/>
      <c r="S318" s="490"/>
      <c r="T318" s="490"/>
      <c r="U318" s="490"/>
      <c r="V318" s="490"/>
      <c r="W318" s="490"/>
      <c r="X318" s="701"/>
    </row>
    <row r="319" spans="1:32" ht="15.95" customHeight="1">
      <c r="A319" s="1012"/>
      <c r="B319" s="1013"/>
      <c r="C319" s="1013"/>
      <c r="D319" s="1013"/>
      <c r="E319" s="1013"/>
      <c r="F319" s="1013"/>
      <c r="G319" s="1013"/>
      <c r="H319" s="1014"/>
      <c r="I319" s="550"/>
      <c r="J319" s="541"/>
      <c r="K319" s="1127"/>
      <c r="L319" s="727"/>
      <c r="M319" s="727"/>
      <c r="N319" s="727"/>
      <c r="O319" s="727"/>
      <c r="P319" s="728"/>
      <c r="Q319" s="550"/>
      <c r="R319" s="541"/>
      <c r="S319" s="490"/>
      <c r="T319" s="490"/>
      <c r="U319" s="490"/>
      <c r="V319" s="490"/>
      <c r="W319" s="490"/>
      <c r="X319" s="701"/>
    </row>
    <row r="320" spans="1:32" ht="15.95" customHeight="1">
      <c r="A320" s="1012"/>
      <c r="B320" s="1013"/>
      <c r="C320" s="1013"/>
      <c r="D320" s="1013"/>
      <c r="E320" s="1013"/>
      <c r="F320" s="1013"/>
      <c r="G320" s="1013"/>
      <c r="H320" s="1014"/>
      <c r="I320" s="550"/>
      <c r="J320" s="541"/>
      <c r="K320" s="727"/>
      <c r="L320" s="727"/>
      <c r="M320" s="727"/>
      <c r="N320" s="727"/>
      <c r="O320" s="727"/>
      <c r="P320" s="728"/>
      <c r="Q320" s="550"/>
      <c r="R320" s="541"/>
      <c r="S320" s="490"/>
      <c r="T320" s="490"/>
      <c r="U320" s="490"/>
      <c r="V320" s="490"/>
      <c r="W320" s="490"/>
      <c r="X320" s="701"/>
    </row>
    <row r="321" spans="1:31" ht="15.95" customHeight="1">
      <c r="A321" s="1015"/>
      <c r="B321" s="1016"/>
      <c r="C321" s="1016"/>
      <c r="D321" s="1016"/>
      <c r="E321" s="1016"/>
      <c r="F321" s="1016"/>
      <c r="G321" s="1016"/>
      <c r="H321" s="1017"/>
      <c r="I321" s="560"/>
      <c r="J321" s="577"/>
      <c r="K321" s="1128"/>
      <c r="L321" s="1128"/>
      <c r="M321" s="1128"/>
      <c r="N321" s="1128"/>
      <c r="O321" s="1128"/>
      <c r="P321" s="1129"/>
      <c r="Q321" s="560"/>
      <c r="R321" s="577"/>
      <c r="S321" s="686"/>
      <c r="T321" s="686"/>
      <c r="U321" s="686"/>
      <c r="V321" s="686"/>
      <c r="W321" s="686"/>
      <c r="X321" s="687"/>
    </row>
    <row r="322" spans="1:31" ht="16.5" customHeight="1">
      <c r="A322" s="7"/>
      <c r="B322" s="7"/>
      <c r="C322" s="7"/>
      <c r="D322" s="7"/>
      <c r="E322" s="7"/>
      <c r="F322" s="7"/>
      <c r="G322" s="7"/>
      <c r="H322" s="7"/>
      <c r="I322" s="4"/>
      <c r="J322" s="4"/>
      <c r="K322" s="5"/>
      <c r="L322" s="5"/>
      <c r="M322" s="5"/>
      <c r="N322" s="5"/>
      <c r="O322" s="5"/>
      <c r="P322" s="5"/>
      <c r="Q322" s="4"/>
      <c r="R322" s="4"/>
      <c r="S322" s="5"/>
      <c r="T322" s="5"/>
      <c r="U322" s="5"/>
      <c r="V322" s="5"/>
      <c r="W322" s="5"/>
      <c r="X322" s="5"/>
    </row>
    <row r="323" spans="1:31" ht="16.5" customHeight="1">
      <c r="A323" s="652" t="s">
        <v>653</v>
      </c>
      <c r="B323" s="652"/>
      <c r="C323" s="652"/>
      <c r="D323" s="652"/>
      <c r="E323" s="652"/>
      <c r="F323" s="652"/>
      <c r="G323" s="652"/>
      <c r="H323" s="652"/>
      <c r="I323" s="652"/>
      <c r="J323" s="652"/>
      <c r="K323" s="652"/>
      <c r="L323" s="652"/>
      <c r="M323" s="652"/>
      <c r="N323" s="652"/>
      <c r="O323" s="652"/>
      <c r="P323" s="652"/>
      <c r="Q323" s="652"/>
      <c r="R323" s="652"/>
      <c r="S323" s="652"/>
      <c r="T323" s="652"/>
      <c r="U323" s="652"/>
      <c r="V323" s="652"/>
      <c r="W323" s="652"/>
      <c r="X323" s="652"/>
    </row>
    <row r="324" spans="1:31" ht="16.5" customHeight="1"/>
    <row r="325" spans="1:31" ht="16.5" customHeight="1">
      <c r="A325" s="1006" t="s">
        <v>350</v>
      </c>
      <c r="B325" s="1008"/>
      <c r="C325" s="1006" t="s">
        <v>465</v>
      </c>
      <c r="D325" s="1007"/>
      <c r="E325" s="1007"/>
      <c r="F325" s="1007"/>
      <c r="G325" s="1007"/>
      <c r="H325" s="1007"/>
      <c r="I325" s="1007"/>
      <c r="J325" s="1007"/>
      <c r="K325" s="1007"/>
      <c r="L325" s="1007"/>
      <c r="M325" s="1007"/>
      <c r="N325" s="1007"/>
      <c r="O325" s="1007"/>
      <c r="P325" s="1007"/>
      <c r="Q325" s="1007"/>
      <c r="R325" s="1007"/>
      <c r="S325" s="1007"/>
      <c r="T325" s="1007"/>
      <c r="U325" s="1007"/>
      <c r="V325" s="1007"/>
      <c r="W325" s="1007"/>
      <c r="X325" s="1008"/>
    </row>
    <row r="326" spans="1:31" ht="16.5" customHeight="1">
      <c r="A326" s="675" t="s">
        <v>497</v>
      </c>
      <c r="B326" s="677"/>
      <c r="C326" s="688" t="s">
        <v>425</v>
      </c>
      <c r="D326" s="689"/>
      <c r="E326" s="689"/>
      <c r="F326" s="689"/>
      <c r="G326" s="689"/>
      <c r="H326" s="689"/>
      <c r="I326" s="689"/>
      <c r="J326" s="689"/>
      <c r="K326" s="689"/>
      <c r="L326" s="689"/>
      <c r="M326" s="689"/>
      <c r="N326" s="689"/>
      <c r="O326" s="689"/>
      <c r="P326" s="689"/>
      <c r="Q326" s="689"/>
      <c r="R326" s="689"/>
      <c r="S326" s="689"/>
      <c r="T326" s="689"/>
      <c r="U326" s="689"/>
      <c r="V326" s="689"/>
      <c r="W326" s="689"/>
      <c r="X326" s="690"/>
      <c r="Z326" s="1" t="s">
        <v>51</v>
      </c>
      <c r="AE326" s="1" t="s">
        <v>306</v>
      </c>
    </row>
    <row r="327" spans="1:31" ht="16.5" customHeight="1">
      <c r="A327" s="681"/>
      <c r="B327" s="683"/>
      <c r="C327" s="800" t="s">
        <v>342</v>
      </c>
      <c r="D327" s="801"/>
      <c r="E327" s="801"/>
      <c r="F327" s="801"/>
      <c r="G327" s="801"/>
      <c r="H327" s="801"/>
      <c r="I327" s="801"/>
      <c r="J327" s="801"/>
      <c r="K327" s="801"/>
      <c r="L327" s="801"/>
      <c r="M327" s="801"/>
      <c r="N327" s="801"/>
      <c r="O327" s="801"/>
      <c r="P327" s="801"/>
      <c r="Q327" s="801"/>
      <c r="R327" s="801"/>
      <c r="S327" s="801"/>
      <c r="T327" s="801"/>
      <c r="U327" s="801"/>
      <c r="V327" s="801"/>
      <c r="W327" s="801"/>
      <c r="X327" s="802"/>
    </row>
    <row r="328" spans="1:31" ht="16.5" customHeight="1">
      <c r="A328" s="675" t="s">
        <v>491</v>
      </c>
      <c r="B328" s="677"/>
      <c r="C328" s="688" t="s">
        <v>179</v>
      </c>
      <c r="D328" s="689"/>
      <c r="E328" s="689"/>
      <c r="F328" s="689"/>
      <c r="G328" s="689"/>
      <c r="H328" s="689"/>
      <c r="I328" s="689"/>
      <c r="J328" s="689"/>
      <c r="K328" s="689"/>
      <c r="L328" s="689"/>
      <c r="M328" s="689"/>
      <c r="N328" s="689"/>
      <c r="O328" s="689"/>
      <c r="P328" s="689"/>
      <c r="Q328" s="689"/>
      <c r="R328" s="689"/>
      <c r="S328" s="689"/>
      <c r="T328" s="689"/>
      <c r="U328" s="689"/>
      <c r="V328" s="689"/>
      <c r="W328" s="689"/>
      <c r="X328" s="690"/>
    </row>
    <row r="329" spans="1:31" ht="16.5" customHeight="1">
      <c r="A329" s="681"/>
      <c r="B329" s="683"/>
      <c r="C329" s="800" t="s">
        <v>348</v>
      </c>
      <c r="D329" s="801"/>
      <c r="E329" s="801"/>
      <c r="F329" s="801"/>
      <c r="G329" s="801"/>
      <c r="H329" s="801"/>
      <c r="I329" s="801"/>
      <c r="J329" s="801"/>
      <c r="K329" s="801"/>
      <c r="L329" s="801"/>
      <c r="M329" s="801"/>
      <c r="N329" s="801"/>
      <c r="O329" s="801"/>
      <c r="P329" s="801"/>
      <c r="Q329" s="801"/>
      <c r="R329" s="801"/>
      <c r="S329" s="801"/>
      <c r="T329" s="801"/>
      <c r="U329" s="801"/>
      <c r="V329" s="801"/>
      <c r="W329" s="801"/>
      <c r="X329" s="802"/>
    </row>
    <row r="330" spans="1:31" ht="16.5" customHeight="1"/>
    <row r="331" spans="1:31" ht="16.5" customHeight="1">
      <c r="A331" s="1006" t="s">
        <v>490</v>
      </c>
      <c r="B331" s="1007"/>
      <c r="C331" s="1007"/>
      <c r="D331" s="1007"/>
      <c r="E331" s="1007"/>
      <c r="F331" s="1007"/>
      <c r="G331" s="1007"/>
      <c r="H331" s="1008"/>
      <c r="I331" s="1006" t="s">
        <v>390</v>
      </c>
      <c r="J331" s="1007"/>
      <c r="K331" s="1007"/>
      <c r="L331" s="1007"/>
      <c r="M331" s="1007"/>
      <c r="N331" s="1007"/>
      <c r="O331" s="1007"/>
      <c r="P331" s="1008"/>
      <c r="Q331" s="1006" t="s">
        <v>1653</v>
      </c>
      <c r="R331" s="1007"/>
      <c r="S331" s="1007"/>
      <c r="T331" s="1007"/>
      <c r="U331" s="1007"/>
      <c r="V331" s="1007"/>
      <c r="W331" s="1007"/>
      <c r="X331" s="1008"/>
    </row>
    <row r="332" spans="1:31" ht="16.5" customHeight="1">
      <c r="A332" s="1009" t="s">
        <v>394</v>
      </c>
      <c r="B332" s="1010"/>
      <c r="C332" s="1010"/>
      <c r="D332" s="1010"/>
      <c r="E332" s="1010"/>
      <c r="F332" s="1010"/>
      <c r="G332" s="1010"/>
      <c r="H332" s="1011"/>
      <c r="I332" s="1018" t="s">
        <v>394</v>
      </c>
      <c r="J332" s="1019"/>
      <c r="K332" s="1019"/>
      <c r="L332" s="1019"/>
      <c r="M332" s="1019"/>
      <c r="N332" s="1019"/>
      <c r="O332" s="1019"/>
      <c r="P332" s="1020"/>
      <c r="Q332" s="1018" t="s">
        <v>394</v>
      </c>
      <c r="R332" s="1019"/>
      <c r="S332" s="1019"/>
      <c r="T332" s="1019"/>
      <c r="U332" s="1019"/>
      <c r="V332" s="1019"/>
      <c r="W332" s="1019"/>
      <c r="X332" s="1020"/>
    </row>
    <row r="333" spans="1:31" ht="16.5" customHeight="1">
      <c r="A333" s="1012"/>
      <c r="B333" s="1013"/>
      <c r="C333" s="1013"/>
      <c r="D333" s="1013"/>
      <c r="E333" s="1013"/>
      <c r="F333" s="1013"/>
      <c r="G333" s="1013"/>
      <c r="H333" s="1014"/>
      <c r="I333" s="1021"/>
      <c r="J333" s="1022"/>
      <c r="K333" s="1022"/>
      <c r="L333" s="1022"/>
      <c r="M333" s="1022"/>
      <c r="N333" s="1022"/>
      <c r="O333" s="1022"/>
      <c r="P333" s="1023"/>
      <c r="Q333" s="1021"/>
      <c r="R333" s="1022"/>
      <c r="S333" s="1022"/>
      <c r="T333" s="1022"/>
      <c r="U333" s="1022"/>
      <c r="V333" s="1022"/>
      <c r="W333" s="1022"/>
      <c r="X333" s="1023"/>
    </row>
    <row r="334" spans="1:31" ht="16.5" customHeight="1">
      <c r="A334" s="1012"/>
      <c r="B334" s="1013"/>
      <c r="C334" s="1013"/>
      <c r="D334" s="1013"/>
      <c r="E334" s="1013"/>
      <c r="F334" s="1013"/>
      <c r="G334" s="1013"/>
      <c r="H334" s="1014"/>
      <c r="I334" s="1021"/>
      <c r="J334" s="1022"/>
      <c r="K334" s="1022"/>
      <c r="L334" s="1022"/>
      <c r="M334" s="1022"/>
      <c r="N334" s="1022"/>
      <c r="O334" s="1022"/>
      <c r="P334" s="1023"/>
      <c r="Q334" s="1021"/>
      <c r="R334" s="1022"/>
      <c r="S334" s="1022"/>
      <c r="T334" s="1022"/>
      <c r="U334" s="1022"/>
      <c r="V334" s="1022"/>
      <c r="W334" s="1022"/>
      <c r="X334" s="1023"/>
      <c r="Z334" s="131" t="s">
        <v>1413</v>
      </c>
    </row>
    <row r="335" spans="1:31" ht="16.5" customHeight="1">
      <c r="A335" s="1012"/>
      <c r="B335" s="1013"/>
      <c r="C335" s="1013"/>
      <c r="D335" s="1013"/>
      <c r="E335" s="1013"/>
      <c r="F335" s="1013"/>
      <c r="G335" s="1013"/>
      <c r="H335" s="1014"/>
      <c r="I335" s="1021"/>
      <c r="J335" s="1022"/>
      <c r="K335" s="1022"/>
      <c r="L335" s="1022"/>
      <c r="M335" s="1022"/>
      <c r="N335" s="1022"/>
      <c r="O335" s="1022"/>
      <c r="P335" s="1023"/>
      <c r="Q335" s="1021"/>
      <c r="R335" s="1022"/>
      <c r="S335" s="1022"/>
      <c r="T335" s="1022"/>
      <c r="U335" s="1022"/>
      <c r="V335" s="1022"/>
      <c r="W335" s="1022"/>
      <c r="X335" s="1023"/>
    </row>
    <row r="336" spans="1:31" ht="16.5" customHeight="1">
      <c r="A336" s="1012"/>
      <c r="B336" s="1013"/>
      <c r="C336" s="1013"/>
      <c r="D336" s="1013"/>
      <c r="E336" s="1013"/>
      <c r="F336" s="1013"/>
      <c r="G336" s="1013"/>
      <c r="H336" s="1014"/>
      <c r="I336" s="1021"/>
      <c r="J336" s="1022"/>
      <c r="K336" s="1022"/>
      <c r="L336" s="1022"/>
      <c r="M336" s="1022"/>
      <c r="N336" s="1022"/>
      <c r="O336" s="1022"/>
      <c r="P336" s="1023"/>
      <c r="Q336" s="1021"/>
      <c r="R336" s="1022"/>
      <c r="S336" s="1022"/>
      <c r="T336" s="1022"/>
      <c r="U336" s="1022"/>
      <c r="V336" s="1022"/>
      <c r="W336" s="1022"/>
      <c r="X336" s="1023"/>
    </row>
    <row r="337" spans="1:24" ht="16.5" customHeight="1">
      <c r="A337" s="1012"/>
      <c r="B337" s="1013"/>
      <c r="C337" s="1013"/>
      <c r="D337" s="1013"/>
      <c r="E337" s="1013"/>
      <c r="F337" s="1013"/>
      <c r="G337" s="1013"/>
      <c r="H337" s="1014"/>
      <c r="I337" s="1021"/>
      <c r="J337" s="1022"/>
      <c r="K337" s="1022"/>
      <c r="L337" s="1022"/>
      <c r="M337" s="1022"/>
      <c r="N337" s="1022"/>
      <c r="O337" s="1022"/>
      <c r="P337" s="1023"/>
      <c r="Q337" s="1021"/>
      <c r="R337" s="1022"/>
      <c r="S337" s="1022"/>
      <c r="T337" s="1022"/>
      <c r="U337" s="1022"/>
      <c r="V337" s="1022"/>
      <c r="W337" s="1022"/>
      <c r="X337" s="1023"/>
    </row>
    <row r="338" spans="1:24" ht="16.5" customHeight="1">
      <c r="A338" s="1012"/>
      <c r="B338" s="1013"/>
      <c r="C338" s="1013"/>
      <c r="D338" s="1013"/>
      <c r="E338" s="1013"/>
      <c r="F338" s="1013"/>
      <c r="G338" s="1013"/>
      <c r="H338" s="1014"/>
      <c r="I338" s="1024"/>
      <c r="J338" s="1025"/>
      <c r="K338" s="1025"/>
      <c r="L338" s="1025"/>
      <c r="M338" s="1025"/>
      <c r="N338" s="1025"/>
      <c r="O338" s="1025"/>
      <c r="P338" s="1026"/>
      <c r="Q338" s="1024"/>
      <c r="R338" s="1025"/>
      <c r="S338" s="1025"/>
      <c r="T338" s="1025"/>
      <c r="U338" s="1025"/>
      <c r="V338" s="1025"/>
      <c r="W338" s="1025"/>
      <c r="X338" s="1026"/>
    </row>
    <row r="339" spans="1:24" ht="15" customHeight="1">
      <c r="A339" s="1012"/>
      <c r="B339" s="1013"/>
      <c r="C339" s="1013"/>
      <c r="D339" s="1013"/>
      <c r="E339" s="1013"/>
      <c r="F339" s="1013"/>
      <c r="G339" s="1013"/>
      <c r="H339" s="1014"/>
      <c r="I339" s="558" t="s">
        <v>487</v>
      </c>
      <c r="J339" s="704"/>
      <c r="K339" s="699" t="s">
        <v>1423</v>
      </c>
      <c r="L339" s="699"/>
      <c r="M339" s="699"/>
      <c r="N339" s="699"/>
      <c r="O339" s="699"/>
      <c r="P339" s="700"/>
      <c r="Q339" s="558" t="s">
        <v>487</v>
      </c>
      <c r="R339" s="704"/>
      <c r="S339" s="699"/>
      <c r="T339" s="699"/>
      <c r="U339" s="699"/>
      <c r="V339" s="699"/>
      <c r="W339" s="699"/>
      <c r="X339" s="700"/>
    </row>
    <row r="340" spans="1:24" ht="16.5" customHeight="1">
      <c r="A340" s="1012"/>
      <c r="B340" s="1013"/>
      <c r="C340" s="1013"/>
      <c r="D340" s="1013"/>
      <c r="E340" s="1013"/>
      <c r="F340" s="1013"/>
      <c r="G340" s="1013"/>
      <c r="H340" s="1014"/>
      <c r="I340" s="550"/>
      <c r="J340" s="541"/>
      <c r="K340" s="490"/>
      <c r="L340" s="490"/>
      <c r="M340" s="490"/>
      <c r="N340" s="490"/>
      <c r="O340" s="490"/>
      <c r="P340" s="701"/>
      <c r="Q340" s="550"/>
      <c r="R340" s="541"/>
      <c r="S340" s="490"/>
      <c r="T340" s="490"/>
      <c r="U340" s="490"/>
      <c r="V340" s="490"/>
      <c r="W340" s="490"/>
      <c r="X340" s="701"/>
    </row>
    <row r="341" spans="1:24" ht="16.5" customHeight="1">
      <c r="A341" s="1015"/>
      <c r="B341" s="1016"/>
      <c r="C341" s="1016"/>
      <c r="D341" s="1016"/>
      <c r="E341" s="1016"/>
      <c r="F341" s="1016"/>
      <c r="G341" s="1016"/>
      <c r="H341" s="1017"/>
      <c r="I341" s="560"/>
      <c r="J341" s="577"/>
      <c r="K341" s="686"/>
      <c r="L341" s="686"/>
      <c r="M341" s="686"/>
      <c r="N341" s="686"/>
      <c r="O341" s="686"/>
      <c r="P341" s="687"/>
      <c r="Q341" s="560"/>
      <c r="R341" s="577"/>
      <c r="S341" s="686"/>
      <c r="T341" s="686"/>
      <c r="U341" s="686"/>
      <c r="V341" s="686"/>
      <c r="W341" s="686"/>
      <c r="X341" s="687"/>
    </row>
    <row r="342" spans="1:24" ht="16.5" customHeight="1">
      <c r="A342" s="7"/>
      <c r="B342" s="7"/>
      <c r="C342" s="7"/>
      <c r="D342" s="7"/>
      <c r="E342" s="7"/>
      <c r="F342" s="7"/>
      <c r="G342" s="7"/>
      <c r="H342" s="7"/>
      <c r="I342" s="4"/>
      <c r="J342" s="4"/>
      <c r="K342" s="5"/>
      <c r="L342" s="5"/>
      <c r="M342" s="5"/>
      <c r="N342" s="5"/>
      <c r="O342" s="5"/>
      <c r="P342" s="5"/>
      <c r="Q342" s="4"/>
      <c r="R342" s="4"/>
      <c r="S342" s="5"/>
      <c r="T342" s="5"/>
      <c r="U342" s="5"/>
      <c r="V342" s="5"/>
      <c r="W342" s="5"/>
      <c r="X342" s="5"/>
    </row>
    <row r="343" spans="1:24" ht="16.5" customHeight="1">
      <c r="A343" s="7"/>
      <c r="B343" s="7"/>
      <c r="C343" s="7"/>
      <c r="D343" s="7"/>
      <c r="E343" s="7"/>
      <c r="F343" s="7"/>
      <c r="G343" s="7"/>
      <c r="H343" s="7"/>
      <c r="I343" s="4"/>
      <c r="J343" s="4"/>
      <c r="K343" s="5"/>
      <c r="L343" s="5"/>
      <c r="M343" s="5"/>
      <c r="N343" s="5"/>
      <c r="O343" s="5"/>
      <c r="P343" s="5"/>
      <c r="Q343" s="4"/>
      <c r="R343" s="4"/>
      <c r="S343" s="5"/>
      <c r="T343" s="5"/>
      <c r="U343" s="5"/>
      <c r="V343" s="5"/>
      <c r="W343" s="5"/>
      <c r="X343" s="5"/>
    </row>
    <row r="344" spans="1:24" ht="16.5" customHeight="1">
      <c r="A344" s="7"/>
      <c r="B344" s="7"/>
      <c r="C344" s="7"/>
      <c r="D344" s="7"/>
      <c r="E344" s="7"/>
      <c r="F344" s="7"/>
      <c r="G344" s="7"/>
      <c r="H344" s="7"/>
      <c r="I344" s="4"/>
      <c r="J344" s="4"/>
      <c r="K344" s="5"/>
      <c r="L344" s="5"/>
      <c r="M344" s="5"/>
      <c r="N344" s="5"/>
      <c r="O344" s="5"/>
      <c r="P344" s="5"/>
      <c r="Q344" s="4"/>
      <c r="R344" s="4"/>
      <c r="S344" s="5"/>
      <c r="T344" s="5"/>
      <c r="U344" s="5"/>
      <c r="V344" s="5"/>
      <c r="W344" s="5"/>
      <c r="X344" s="5"/>
    </row>
    <row r="345" spans="1:24" ht="16.5" customHeight="1"/>
    <row r="346" spans="1:24" ht="16.5" customHeight="1"/>
    <row r="347" spans="1:24" ht="16.5" customHeight="1"/>
    <row r="348" spans="1:24" ht="16.5" customHeight="1"/>
    <row r="349" spans="1:24" ht="16.5" customHeight="1"/>
    <row r="350" spans="1:24" ht="16.5" customHeight="1"/>
    <row r="351" spans="1:24" ht="16.5" customHeight="1"/>
    <row r="352" spans="1:24" ht="16.5" customHeight="1"/>
    <row r="353" spans="2:2" ht="16.5" customHeight="1"/>
    <row r="354" spans="2:2" ht="16.5" customHeight="1"/>
    <row r="355" spans="2:2" ht="16.5" customHeight="1"/>
    <row r="356" spans="2:2" ht="16.5" customHeight="1"/>
    <row r="357" spans="2:2" ht="16.5" customHeight="1"/>
    <row r="358" spans="2:2" ht="16.5" customHeight="1"/>
    <row r="359" spans="2:2" ht="16.5" customHeight="1"/>
    <row r="360" spans="2:2" ht="16.5" customHeight="1"/>
    <row r="361" spans="2:2" ht="16.5" customHeight="1"/>
    <row r="362" spans="2:2" ht="16.5" customHeight="1"/>
    <row r="363" spans="2:2" ht="16.5" customHeight="1"/>
    <row r="364" spans="2:2" ht="16.5" customHeight="1"/>
    <row r="365" spans="2:2" ht="16.5" customHeight="1"/>
    <row r="366" spans="2:2" s="147" customFormat="1"/>
    <row r="367" spans="2:2" s="89" customFormat="1" ht="18" customHeight="1">
      <c r="B367" s="88" t="s">
        <v>1873</v>
      </c>
    </row>
    <row r="368" spans="2:2" s="89" customFormat="1" ht="18" customHeight="1"/>
    <row r="369" spans="2:34" s="89" customFormat="1" ht="18" customHeight="1">
      <c r="B369" s="1151" t="s">
        <v>1874</v>
      </c>
      <c r="C369" s="1152"/>
      <c r="D369" s="1152"/>
      <c r="E369" s="1152"/>
      <c r="F369" s="1152"/>
      <c r="G369" s="1153"/>
      <c r="H369" s="1151" t="s">
        <v>1875</v>
      </c>
      <c r="I369" s="1152"/>
      <c r="J369" s="1153"/>
      <c r="K369" s="1154" t="s">
        <v>1876</v>
      </c>
      <c r="L369" s="1155"/>
      <c r="M369" s="1155"/>
      <c r="N369" s="1156"/>
      <c r="O369" s="1157" t="s">
        <v>1877</v>
      </c>
      <c r="P369" s="1155"/>
      <c r="Q369" s="1155"/>
      <c r="R369" s="1156"/>
      <c r="S369" s="1151" t="s">
        <v>1342</v>
      </c>
      <c r="T369" s="1152"/>
      <c r="U369" s="1152"/>
      <c r="V369" s="1153"/>
    </row>
    <row r="370" spans="2:34" s="89" customFormat="1" ht="18" customHeight="1">
      <c r="B370" s="630" t="s">
        <v>1878</v>
      </c>
      <c r="C370" s="631"/>
      <c r="D370" s="631"/>
      <c r="E370" s="631"/>
      <c r="F370" s="631"/>
      <c r="G370" s="632"/>
      <c r="H370" s="630" t="s">
        <v>1804</v>
      </c>
      <c r="I370" s="631"/>
      <c r="J370" s="632"/>
      <c r="K370" s="1145">
        <v>29</v>
      </c>
      <c r="L370" s="1146"/>
      <c r="M370" s="1146"/>
      <c r="N370" s="1147"/>
      <c r="O370" s="1145">
        <v>30</v>
      </c>
      <c r="P370" s="1146"/>
      <c r="Q370" s="1146"/>
      <c r="R370" s="1147"/>
      <c r="S370" s="1148"/>
      <c r="T370" s="1149"/>
      <c r="U370" s="1149"/>
      <c r="V370" s="1150"/>
      <c r="AB370" s="89" t="s">
        <v>1354</v>
      </c>
      <c r="AE370" s="1"/>
      <c r="AF370" s="1"/>
      <c r="AG370" s="1"/>
    </row>
    <row r="371" spans="2:34" s="89" customFormat="1" ht="18" customHeight="1">
      <c r="B371" s="617" t="s">
        <v>1879</v>
      </c>
      <c r="C371" s="618"/>
      <c r="D371" s="618"/>
      <c r="E371" s="618"/>
      <c r="F371" s="618"/>
      <c r="G371" s="619"/>
      <c r="H371" s="617" t="s">
        <v>1804</v>
      </c>
      <c r="I371" s="618"/>
      <c r="J371" s="619"/>
      <c r="K371" s="1130">
        <v>11</v>
      </c>
      <c r="L371" s="1131"/>
      <c r="M371" s="1131"/>
      <c r="N371" s="1135"/>
      <c r="O371" s="1130">
        <v>15</v>
      </c>
      <c r="P371" s="1131"/>
      <c r="Q371" s="1131"/>
      <c r="R371" s="1132"/>
      <c r="S371" s="1133"/>
      <c r="T371" s="260"/>
      <c r="U371" s="260"/>
      <c r="V371" s="1134"/>
      <c r="AB371" s="91" t="s">
        <v>1880</v>
      </c>
      <c r="AC371" s="731">
        <v>7.5</v>
      </c>
      <c r="AD371" s="733"/>
      <c r="AE371" s="1"/>
      <c r="AF371" s="1"/>
      <c r="AG371" s="1"/>
    </row>
    <row r="372" spans="2:34" s="89" customFormat="1" ht="18" customHeight="1">
      <c r="B372" s="633" t="s">
        <v>1881</v>
      </c>
      <c r="C372" s="635"/>
      <c r="D372" s="617" t="s">
        <v>1882</v>
      </c>
      <c r="E372" s="618"/>
      <c r="F372" s="618"/>
      <c r="G372" s="619"/>
      <c r="H372" s="617" t="s">
        <v>1883</v>
      </c>
      <c r="I372" s="618"/>
      <c r="J372" s="619"/>
      <c r="K372" s="1130">
        <v>16.3</v>
      </c>
      <c r="L372" s="1131"/>
      <c r="M372" s="1131"/>
      <c r="N372" s="1135"/>
      <c r="O372" s="1130">
        <v>21.7</v>
      </c>
      <c r="P372" s="1131"/>
      <c r="Q372" s="1131"/>
      <c r="R372" s="1132"/>
      <c r="S372" s="1133"/>
      <c r="T372" s="260"/>
      <c r="U372" s="260"/>
      <c r="V372" s="1134"/>
      <c r="AB372" s="91" t="s">
        <v>1884</v>
      </c>
      <c r="AC372" s="1122" t="s">
        <v>1355</v>
      </c>
      <c r="AD372" s="1123"/>
      <c r="AE372" s="1"/>
      <c r="AF372" s="1"/>
      <c r="AG372" s="1"/>
    </row>
    <row r="373" spans="2:34" s="89" customFormat="1" ht="18" customHeight="1">
      <c r="B373" s="645"/>
      <c r="C373" s="647"/>
      <c r="D373" s="617" t="s">
        <v>1885</v>
      </c>
      <c r="E373" s="618"/>
      <c r="F373" s="618"/>
      <c r="G373" s="619"/>
      <c r="H373" s="617" t="s">
        <v>1804</v>
      </c>
      <c r="I373" s="618"/>
      <c r="J373" s="619"/>
      <c r="K373" s="1130"/>
      <c r="L373" s="1131"/>
      <c r="M373" s="1131"/>
      <c r="N373" s="1135"/>
      <c r="O373" s="1130"/>
      <c r="P373" s="1131"/>
      <c r="Q373" s="1131"/>
      <c r="R373" s="1132"/>
      <c r="S373" s="1133"/>
      <c r="T373" s="260"/>
      <c r="U373" s="260"/>
      <c r="V373" s="1134"/>
      <c r="AB373" s="91" t="s">
        <v>1356</v>
      </c>
      <c r="AC373" s="1124">
        <f>21/(21-AC371)</f>
        <v>1.5555555555555556</v>
      </c>
      <c r="AD373" s="1125"/>
      <c r="AE373" s="1"/>
      <c r="AF373" s="1"/>
      <c r="AG373" s="1"/>
    </row>
    <row r="374" spans="2:34" s="89" customFormat="1" ht="18" customHeight="1">
      <c r="B374" s="633" t="s">
        <v>1886</v>
      </c>
      <c r="C374" s="635"/>
      <c r="D374" s="617" t="s">
        <v>1887</v>
      </c>
      <c r="E374" s="618"/>
      <c r="F374" s="618"/>
      <c r="G374" s="619"/>
      <c r="H374" s="617" t="s">
        <v>1888</v>
      </c>
      <c r="I374" s="618"/>
      <c r="J374" s="619"/>
      <c r="K374" s="1130">
        <v>200</v>
      </c>
      <c r="L374" s="1131"/>
      <c r="M374" s="1131"/>
      <c r="N374" s="1135"/>
      <c r="O374" s="1130">
        <v>300</v>
      </c>
      <c r="P374" s="1131"/>
      <c r="Q374" s="1131"/>
      <c r="R374" s="1132"/>
      <c r="S374" s="1133"/>
      <c r="T374" s="260"/>
      <c r="U374" s="260"/>
      <c r="V374" s="1134"/>
      <c r="AB374" s="1"/>
      <c r="AC374" s="1"/>
      <c r="AD374" s="1"/>
      <c r="AE374" s="1"/>
      <c r="AF374" s="1"/>
      <c r="AG374" s="1"/>
    </row>
    <row r="375" spans="2:34" s="89" customFormat="1" ht="18" customHeight="1">
      <c r="B375" s="645"/>
      <c r="C375" s="647"/>
      <c r="D375" s="617" t="s">
        <v>1889</v>
      </c>
      <c r="E375" s="618"/>
      <c r="F375" s="618"/>
      <c r="G375" s="619"/>
      <c r="H375" s="617" t="s">
        <v>1804</v>
      </c>
      <c r="I375" s="618"/>
      <c r="J375" s="619"/>
      <c r="K375" s="1130">
        <v>53</v>
      </c>
      <c r="L375" s="1131"/>
      <c r="M375" s="1131"/>
      <c r="N375" s="1135"/>
      <c r="O375" s="1130">
        <v>52</v>
      </c>
      <c r="P375" s="1131"/>
      <c r="Q375" s="1131"/>
      <c r="R375" s="1132"/>
      <c r="S375" s="1133"/>
      <c r="T375" s="260"/>
      <c r="U375" s="260"/>
      <c r="V375" s="1134"/>
      <c r="AB375" s="69" t="s">
        <v>1818</v>
      </c>
    </row>
    <row r="376" spans="2:34" s="89" customFormat="1" ht="18" customHeight="1">
      <c r="B376" s="617" t="s">
        <v>1890</v>
      </c>
      <c r="C376" s="618"/>
      <c r="D376" s="618"/>
      <c r="E376" s="618"/>
      <c r="F376" s="618"/>
      <c r="G376" s="619"/>
      <c r="H376" s="617" t="s">
        <v>1891</v>
      </c>
      <c r="I376" s="618"/>
      <c r="J376" s="619"/>
      <c r="K376" s="1130">
        <v>5.2</v>
      </c>
      <c r="L376" s="1131"/>
      <c r="M376" s="1131"/>
      <c r="N376" s="1135"/>
      <c r="O376" s="1130">
        <v>5.5</v>
      </c>
      <c r="P376" s="1131"/>
      <c r="Q376" s="1131"/>
      <c r="R376" s="1132"/>
      <c r="S376" s="1133"/>
      <c r="T376" s="260"/>
      <c r="U376" s="260"/>
      <c r="V376" s="1134"/>
      <c r="AB376" s="89" t="s">
        <v>1819</v>
      </c>
      <c r="AE376" s="69">
        <v>21.7</v>
      </c>
      <c r="AF376" s="89" t="s">
        <v>1820</v>
      </c>
    </row>
    <row r="377" spans="2:34" s="89" customFormat="1" ht="18" customHeight="1">
      <c r="B377" s="617" t="s">
        <v>1892</v>
      </c>
      <c r="C377" s="618"/>
      <c r="D377" s="618"/>
      <c r="E377" s="618"/>
      <c r="F377" s="618"/>
      <c r="G377" s="619"/>
      <c r="H377" s="617" t="s">
        <v>1804</v>
      </c>
      <c r="I377" s="618"/>
      <c r="J377" s="619"/>
      <c r="K377" s="1130">
        <v>29</v>
      </c>
      <c r="L377" s="1131"/>
      <c r="M377" s="1131"/>
      <c r="N377" s="1135"/>
      <c r="O377" s="1130">
        <v>30</v>
      </c>
      <c r="P377" s="1131"/>
      <c r="Q377" s="1131"/>
      <c r="R377" s="1132"/>
      <c r="S377" s="1133"/>
      <c r="T377" s="260"/>
      <c r="U377" s="260"/>
      <c r="V377" s="1134"/>
      <c r="AB377" s="89" t="s">
        <v>1821</v>
      </c>
      <c r="AE377" s="184">
        <v>9420</v>
      </c>
      <c r="AF377" s="89" t="s">
        <v>1822</v>
      </c>
    </row>
    <row r="378" spans="2:34" s="89" customFormat="1" ht="18" customHeight="1">
      <c r="B378" s="617" t="s">
        <v>1893</v>
      </c>
      <c r="C378" s="618"/>
      <c r="D378" s="618"/>
      <c r="E378" s="618"/>
      <c r="F378" s="618"/>
      <c r="G378" s="619"/>
      <c r="H378" s="617" t="s">
        <v>1894</v>
      </c>
      <c r="I378" s="618"/>
      <c r="J378" s="619"/>
      <c r="K378" s="1136">
        <v>10</v>
      </c>
      <c r="L378" s="1137"/>
      <c r="M378" s="1137"/>
      <c r="N378" s="1138"/>
      <c r="O378" s="1136">
        <v>15</v>
      </c>
      <c r="P378" s="1137"/>
      <c r="Q378" s="1137"/>
      <c r="R378" s="1138"/>
      <c r="S378" s="1133"/>
      <c r="T378" s="260"/>
      <c r="U378" s="260"/>
      <c r="V378" s="1134"/>
      <c r="AB378" s="89" t="s">
        <v>1823</v>
      </c>
      <c r="AE378" s="187">
        <f>AE376*AE377</f>
        <v>204414</v>
      </c>
      <c r="AF378" s="89" t="s">
        <v>1895</v>
      </c>
    </row>
    <row r="379" spans="2:34" s="89" customFormat="1" ht="18" customHeight="1">
      <c r="B379" s="648" t="s">
        <v>1356</v>
      </c>
      <c r="C379" s="649"/>
      <c r="D379" s="649"/>
      <c r="E379" s="649"/>
      <c r="F379" s="649"/>
      <c r="G379" s="650"/>
      <c r="H379" s="648"/>
      <c r="I379" s="649"/>
      <c r="J379" s="650"/>
      <c r="K379" s="1139">
        <v>1.27</v>
      </c>
      <c r="L379" s="1140"/>
      <c r="M379" s="1140"/>
      <c r="N379" s="1141"/>
      <c r="O379" s="1139">
        <v>1.26</v>
      </c>
      <c r="P379" s="1140"/>
      <c r="Q379" s="1140"/>
      <c r="R379" s="1141"/>
      <c r="S379" s="1142"/>
      <c r="T379" s="1143"/>
      <c r="U379" s="1143"/>
      <c r="V379" s="1144"/>
      <c r="AB379" s="89" t="s">
        <v>1824</v>
      </c>
      <c r="AE379" s="185">
        <v>10</v>
      </c>
      <c r="AF379" s="89" t="s">
        <v>1825</v>
      </c>
    </row>
    <row r="380" spans="2:34" s="147" customFormat="1">
      <c r="AB380" s="89" t="s">
        <v>1826</v>
      </c>
      <c r="AC380" s="89"/>
      <c r="AD380" s="89"/>
      <c r="AE380" s="188">
        <v>663.7</v>
      </c>
      <c r="AF380" s="89" t="s">
        <v>1896</v>
      </c>
      <c r="AG380" s="89"/>
      <c r="AH380" s="89"/>
    </row>
    <row r="381" spans="2:34" s="147" customFormat="1">
      <c r="AB381" s="89" t="s">
        <v>1827</v>
      </c>
      <c r="AC381" s="89"/>
      <c r="AD381" s="89"/>
      <c r="AE381" s="186">
        <f>AE378/AE380</f>
        <v>307.99156245291545</v>
      </c>
      <c r="AF381" s="89" t="s">
        <v>1828</v>
      </c>
      <c r="AG381" s="89"/>
      <c r="AH381" s="89"/>
    </row>
    <row r="382" spans="2:34" s="147" customFormat="1">
      <c r="AB382" s="89" t="s">
        <v>1829</v>
      </c>
      <c r="AC382" s="89"/>
      <c r="AD382" s="89"/>
      <c r="AE382" s="185">
        <v>97</v>
      </c>
      <c r="AF382" s="89" t="s">
        <v>1347</v>
      </c>
      <c r="AG382" s="89"/>
      <c r="AH382" s="89"/>
    </row>
    <row r="383" spans="2:34" s="147" customFormat="1">
      <c r="AB383" s="89" t="s">
        <v>1897</v>
      </c>
      <c r="AC383" s="89"/>
      <c r="AD383" s="89"/>
      <c r="AE383" s="186">
        <f>AE381*AE382/100</f>
        <v>298.75181557932797</v>
      </c>
      <c r="AF383" s="89" t="str">
        <f>"kg/h at Load factor "&amp;AE382&amp;" %"</f>
        <v>kg/h at Load factor 97 %</v>
      </c>
      <c r="AG383" s="89"/>
      <c r="AH383" s="89"/>
    </row>
    <row r="384" spans="2:34" s="147" customFormat="1">
      <c r="AB384" s="89"/>
      <c r="AC384" s="89"/>
      <c r="AD384" s="89"/>
      <c r="AE384" s="89"/>
      <c r="AF384" s="89"/>
      <c r="AG384" s="89"/>
    </row>
    <row r="385" spans="28:32" s="147" customFormat="1" ht="16.5">
      <c r="AB385" s="89"/>
      <c r="AC385" s="89"/>
      <c r="AD385" s="184"/>
      <c r="AE385" s="89"/>
      <c r="AF385" s="89"/>
    </row>
    <row r="386" spans="28:32" s="147" customFormat="1"/>
    <row r="387" spans="28:32" s="147" customFormat="1" ht="16.5">
      <c r="AB387" s="89"/>
      <c r="AC387" s="89"/>
      <c r="AD387" s="184"/>
      <c r="AE387" s="89"/>
      <c r="AF387" s="89"/>
    </row>
    <row r="388" spans="28:32" s="147" customFormat="1">
      <c r="AB388" s="89"/>
      <c r="AC388" s="89"/>
      <c r="AD388" s="185"/>
      <c r="AE388" s="89"/>
      <c r="AF388" s="89"/>
    </row>
    <row r="389" spans="28:32" s="147" customFormat="1"/>
    <row r="390" spans="28:32" s="147" customFormat="1"/>
    <row r="391" spans="28:32" s="147" customFormat="1"/>
    <row r="392" spans="28:32" s="147" customFormat="1"/>
    <row r="393" spans="28:32" s="147" customFormat="1"/>
    <row r="394" spans="28:32" s="147" customFormat="1"/>
    <row r="395" spans="28:32" s="147" customFormat="1"/>
    <row r="396" spans="28:32" s="147" customFormat="1"/>
    <row r="397" spans="28:32" s="147" customFormat="1"/>
    <row r="398" spans="28:32" s="147" customFormat="1"/>
    <row r="399" spans="28:32" s="147" customFormat="1"/>
    <row r="400" spans="28:32" s="147" customFormat="1"/>
  </sheetData>
  <mergeCells count="396">
    <mergeCell ref="Z282:AC285"/>
    <mergeCell ref="AE282:AG284"/>
    <mergeCell ref="AA305:AC306"/>
    <mergeCell ref="AE305:AF306"/>
    <mergeCell ref="Z118:AC123"/>
    <mergeCell ref="Z143:AC145"/>
    <mergeCell ref="Z146:AC150"/>
    <mergeCell ref="AA166:AC167"/>
    <mergeCell ref="Z188:AC190"/>
    <mergeCell ref="Z191:AC193"/>
    <mergeCell ref="Z251:AC252"/>
    <mergeCell ref="AE251:AG252"/>
    <mergeCell ref="Z48:AC49"/>
    <mergeCell ref="Z70:AC72"/>
    <mergeCell ref="Z73:AC75"/>
    <mergeCell ref="AE70:AG72"/>
    <mergeCell ref="Z95:AC97"/>
    <mergeCell ref="Z98:AC99"/>
    <mergeCell ref="AE95:AG96"/>
    <mergeCell ref="Z115:AC117"/>
    <mergeCell ref="A5:C5"/>
    <mergeCell ref="H5:I5"/>
    <mergeCell ref="T5:X5"/>
    <mergeCell ref="A6:B6"/>
    <mergeCell ref="C6:U6"/>
    <mergeCell ref="V6:X6"/>
    <mergeCell ref="A7:B17"/>
    <mergeCell ref="C7:U7"/>
    <mergeCell ref="V7:X7"/>
    <mergeCell ref="C8:U8"/>
    <mergeCell ref="V8:X8"/>
    <mergeCell ref="C9:U9"/>
    <mergeCell ref="V9:X9"/>
    <mergeCell ref="C10:U10"/>
    <mergeCell ref="V10:X10"/>
    <mergeCell ref="C11:U11"/>
    <mergeCell ref="A4:B4"/>
    <mergeCell ref="C4:H4"/>
    <mergeCell ref="I4:K4"/>
    <mergeCell ref="L4:Q4"/>
    <mergeCell ref="R4:T4"/>
    <mergeCell ref="U4:X4"/>
    <mergeCell ref="A2:Q3"/>
    <mergeCell ref="R2:T2"/>
    <mergeCell ref="U2:X2"/>
    <mergeCell ref="V11:X11"/>
    <mergeCell ref="C12:U12"/>
    <mergeCell ref="V12:X12"/>
    <mergeCell ref="C13:U13"/>
    <mergeCell ref="V13:X13"/>
    <mergeCell ref="C14:U14"/>
    <mergeCell ref="V14:X14"/>
    <mergeCell ref="R3:T3"/>
    <mergeCell ref="U3:X3"/>
    <mergeCell ref="A35:B36"/>
    <mergeCell ref="C35:X36"/>
    <mergeCell ref="A38:X38"/>
    <mergeCell ref="A18:B23"/>
    <mergeCell ref="C18:X20"/>
    <mergeCell ref="C21:X23"/>
    <mergeCell ref="A24:B34"/>
    <mergeCell ref="C24:X34"/>
    <mergeCell ref="C15:U15"/>
    <mergeCell ref="V15:X15"/>
    <mergeCell ref="C16:U16"/>
    <mergeCell ref="V16:X16"/>
    <mergeCell ref="C17:U17"/>
    <mergeCell ref="V17:X17"/>
    <mergeCell ref="A39:X39"/>
    <mergeCell ref="A40:X40"/>
    <mergeCell ref="A41:X41"/>
    <mergeCell ref="A42:X42"/>
    <mergeCell ref="A65:X65"/>
    <mergeCell ref="A67:B67"/>
    <mergeCell ref="C67:X67"/>
    <mergeCell ref="A52:H52"/>
    <mergeCell ref="I52:P52"/>
    <mergeCell ref="Q52:X52"/>
    <mergeCell ref="A53:H63"/>
    <mergeCell ref="A45:X45"/>
    <mergeCell ref="A47:B47"/>
    <mergeCell ref="C47:X47"/>
    <mergeCell ref="A48:B50"/>
    <mergeCell ref="C48:X48"/>
    <mergeCell ref="C49:X49"/>
    <mergeCell ref="C50:X50"/>
    <mergeCell ref="I53:P60"/>
    <mergeCell ref="Q53:X60"/>
    <mergeCell ref="I61:J63"/>
    <mergeCell ref="K61:P63"/>
    <mergeCell ref="Q61:R63"/>
    <mergeCell ref="S61:X63"/>
    <mergeCell ref="A74:H74"/>
    <mergeCell ref="I74:P74"/>
    <mergeCell ref="Q74:X74"/>
    <mergeCell ref="A75:H85"/>
    <mergeCell ref="I75:P82"/>
    <mergeCell ref="Q75:X82"/>
    <mergeCell ref="I83:J85"/>
    <mergeCell ref="K83:P85"/>
    <mergeCell ref="A68:B69"/>
    <mergeCell ref="C68:X68"/>
    <mergeCell ref="C69:X69"/>
    <mergeCell ref="A70:B72"/>
    <mergeCell ref="C70:X70"/>
    <mergeCell ref="C71:X71"/>
    <mergeCell ref="C72:X72"/>
    <mergeCell ref="Q83:R85"/>
    <mergeCell ref="S83:X85"/>
    <mergeCell ref="A98:B99"/>
    <mergeCell ref="C98:X98"/>
    <mergeCell ref="C99:X99"/>
    <mergeCell ref="A101:H101"/>
    <mergeCell ref="I101:P101"/>
    <mergeCell ref="Q101:X101"/>
    <mergeCell ref="A93:X93"/>
    <mergeCell ref="A95:B95"/>
    <mergeCell ref="C95:X95"/>
    <mergeCell ref="A96:B97"/>
    <mergeCell ref="C96:X96"/>
    <mergeCell ref="C97:X97"/>
    <mergeCell ref="A115:B115"/>
    <mergeCell ref="C115:X115"/>
    <mergeCell ref="A116:B119"/>
    <mergeCell ref="C116:X116"/>
    <mergeCell ref="C117:X117"/>
    <mergeCell ref="C118:X118"/>
    <mergeCell ref="C119:X119"/>
    <mergeCell ref="A102:H111"/>
    <mergeCell ref="I102:P108"/>
    <mergeCell ref="Q102:X108"/>
    <mergeCell ref="A113:X113"/>
    <mergeCell ref="I109:J111"/>
    <mergeCell ref="K109:P111"/>
    <mergeCell ref="Q109:R111"/>
    <mergeCell ref="S109:X111"/>
    <mergeCell ref="A126:H126"/>
    <mergeCell ref="I126:P126"/>
    <mergeCell ref="Q126:X126"/>
    <mergeCell ref="A127:H137"/>
    <mergeCell ref="I127:P133"/>
    <mergeCell ref="Q127:X133"/>
    <mergeCell ref="I134:J137"/>
    <mergeCell ref="K134:P137"/>
    <mergeCell ref="A120:B124"/>
    <mergeCell ref="C120:X120"/>
    <mergeCell ref="C121:X121"/>
    <mergeCell ref="C122:X122"/>
    <mergeCell ref="C123:X123"/>
    <mergeCell ref="C124:X124"/>
    <mergeCell ref="Q134:R137"/>
    <mergeCell ref="S134:X137"/>
    <mergeCell ref="A146:B147"/>
    <mergeCell ref="C146:X146"/>
    <mergeCell ref="C147:X147"/>
    <mergeCell ref="A149:H149"/>
    <mergeCell ref="I149:P149"/>
    <mergeCell ref="Q149:X149"/>
    <mergeCell ref="A140:X140"/>
    <mergeCell ref="A142:B142"/>
    <mergeCell ref="C142:X142"/>
    <mergeCell ref="A143:B145"/>
    <mergeCell ref="C143:X143"/>
    <mergeCell ref="C144:X144"/>
    <mergeCell ref="C145:X145"/>
    <mergeCell ref="A164:B164"/>
    <mergeCell ref="C164:X164"/>
    <mergeCell ref="A165:B165"/>
    <mergeCell ref="C165:X165"/>
    <mergeCell ref="A166:B167"/>
    <mergeCell ref="C166:X166"/>
    <mergeCell ref="C167:X167"/>
    <mergeCell ref="A150:H160"/>
    <mergeCell ref="I150:P157"/>
    <mergeCell ref="Q150:X157"/>
    <mergeCell ref="A162:X162"/>
    <mergeCell ref="I158:J160"/>
    <mergeCell ref="K158:P160"/>
    <mergeCell ref="Q158:R160"/>
    <mergeCell ref="S158:X160"/>
    <mergeCell ref="A186:X186"/>
    <mergeCell ref="A188:B188"/>
    <mergeCell ref="C188:X188"/>
    <mergeCell ref="A189:B191"/>
    <mergeCell ref="C189:X189"/>
    <mergeCell ref="C190:X190"/>
    <mergeCell ref="C191:X191"/>
    <mergeCell ref="A169:H169"/>
    <mergeCell ref="I169:P169"/>
    <mergeCell ref="Q169:X169"/>
    <mergeCell ref="A170:H180"/>
    <mergeCell ref="I170:P177"/>
    <mergeCell ref="Q170:X177"/>
    <mergeCell ref="I178:J180"/>
    <mergeCell ref="K178:P180"/>
    <mergeCell ref="Q178:R180"/>
    <mergeCell ref="S178:X180"/>
    <mergeCell ref="A197:H203"/>
    <mergeCell ref="I197:P207"/>
    <mergeCell ref="Q197:X207"/>
    <mergeCell ref="A204:H213"/>
    <mergeCell ref="I208:J213"/>
    <mergeCell ref="K208:P213"/>
    <mergeCell ref="Q208:R213"/>
    <mergeCell ref="S208:X213"/>
    <mergeCell ref="A192:B194"/>
    <mergeCell ref="C192:X192"/>
    <mergeCell ref="C193:X193"/>
    <mergeCell ref="C194:X194"/>
    <mergeCell ref="A196:H196"/>
    <mergeCell ref="I196:P196"/>
    <mergeCell ref="Q196:X196"/>
    <mergeCell ref="A234:X234"/>
    <mergeCell ref="A235:C235"/>
    <mergeCell ref="H235:I235"/>
    <mergeCell ref="A236:B236"/>
    <mergeCell ref="C236:X236"/>
    <mergeCell ref="A237:B239"/>
    <mergeCell ref="C237:X237"/>
    <mergeCell ref="C238:X238"/>
    <mergeCell ref="C239:X239"/>
    <mergeCell ref="C248:X248"/>
    <mergeCell ref="C249:X249"/>
    <mergeCell ref="D250:G250"/>
    <mergeCell ref="H250:O250"/>
    <mergeCell ref="P250:W250"/>
    <mergeCell ref="D251:G251"/>
    <mergeCell ref="H251:K251"/>
    <mergeCell ref="L251:O251"/>
    <mergeCell ref="P251:S251"/>
    <mergeCell ref="T251:W251"/>
    <mergeCell ref="D252:G252"/>
    <mergeCell ref="H252:K252"/>
    <mergeCell ref="L252:O252"/>
    <mergeCell ref="P252:S252"/>
    <mergeCell ref="T252:W252"/>
    <mergeCell ref="D253:G253"/>
    <mergeCell ref="H253:K253"/>
    <mergeCell ref="L253:O253"/>
    <mergeCell ref="P253:S253"/>
    <mergeCell ref="T253:W253"/>
    <mergeCell ref="C257:X257"/>
    <mergeCell ref="C258:X258"/>
    <mergeCell ref="C259:X259"/>
    <mergeCell ref="D260:J260"/>
    <mergeCell ref="K260:R260"/>
    <mergeCell ref="S260:W260"/>
    <mergeCell ref="D254:G254"/>
    <mergeCell ref="H254:K254"/>
    <mergeCell ref="L254:O254"/>
    <mergeCell ref="P254:S254"/>
    <mergeCell ref="T254:W254"/>
    <mergeCell ref="C255:X255"/>
    <mergeCell ref="A266:H275"/>
    <mergeCell ref="I266:P272"/>
    <mergeCell ref="Q266:X272"/>
    <mergeCell ref="A279:X279"/>
    <mergeCell ref="I273:J275"/>
    <mergeCell ref="K273:P275"/>
    <mergeCell ref="Q273:R275"/>
    <mergeCell ref="S273:X275"/>
    <mergeCell ref="D261:J262"/>
    <mergeCell ref="K261:R262"/>
    <mergeCell ref="S261:W262"/>
    <mergeCell ref="A265:H265"/>
    <mergeCell ref="I265:P265"/>
    <mergeCell ref="Q265:X265"/>
    <mergeCell ref="A240:B263"/>
    <mergeCell ref="C240:X240"/>
    <mergeCell ref="C241:X241"/>
    <mergeCell ref="C242:X242"/>
    <mergeCell ref="C243:X243"/>
    <mergeCell ref="C244:X244"/>
    <mergeCell ref="C245:X245"/>
    <mergeCell ref="C246:X246"/>
    <mergeCell ref="C247:X247"/>
    <mergeCell ref="C256:X256"/>
    <mergeCell ref="A287:B287"/>
    <mergeCell ref="C287:X287"/>
    <mergeCell ref="A289:H289"/>
    <mergeCell ref="I289:P289"/>
    <mergeCell ref="Q289:X289"/>
    <mergeCell ref="A290:H299"/>
    <mergeCell ref="I290:P296"/>
    <mergeCell ref="Q290:X296"/>
    <mergeCell ref="A281:B281"/>
    <mergeCell ref="C281:X281"/>
    <mergeCell ref="A282:B286"/>
    <mergeCell ref="C282:X282"/>
    <mergeCell ref="C283:X283"/>
    <mergeCell ref="C284:X284"/>
    <mergeCell ref="C285:X285"/>
    <mergeCell ref="C286:X286"/>
    <mergeCell ref="I297:J299"/>
    <mergeCell ref="K297:P299"/>
    <mergeCell ref="Q297:R299"/>
    <mergeCell ref="S297:X299"/>
    <mergeCell ref="A301:X301"/>
    <mergeCell ref="A303:B303"/>
    <mergeCell ref="C303:X303"/>
    <mergeCell ref="A304:B304"/>
    <mergeCell ref="C304:X304"/>
    <mergeCell ref="A305:B307"/>
    <mergeCell ref="C305:X305"/>
    <mergeCell ref="C306:X306"/>
    <mergeCell ref="C307:X307"/>
    <mergeCell ref="A323:X323"/>
    <mergeCell ref="A325:B325"/>
    <mergeCell ref="C325:X325"/>
    <mergeCell ref="A326:B327"/>
    <mergeCell ref="C326:X326"/>
    <mergeCell ref="C327:X327"/>
    <mergeCell ref="A309:H309"/>
    <mergeCell ref="I309:P309"/>
    <mergeCell ref="Q309:X309"/>
    <mergeCell ref="A310:H321"/>
    <mergeCell ref="I310:P316"/>
    <mergeCell ref="Q310:X316"/>
    <mergeCell ref="A328:B329"/>
    <mergeCell ref="C328:X328"/>
    <mergeCell ref="C329:X329"/>
    <mergeCell ref="A331:H331"/>
    <mergeCell ref="I331:P331"/>
    <mergeCell ref="Q331:X331"/>
    <mergeCell ref="S339:X341"/>
    <mergeCell ref="I339:J341"/>
    <mergeCell ref="K339:P341"/>
    <mergeCell ref="Q339:R341"/>
    <mergeCell ref="H372:J372"/>
    <mergeCell ref="K372:N372"/>
    <mergeCell ref="O372:R372"/>
    <mergeCell ref="S372:V372"/>
    <mergeCell ref="A332:H341"/>
    <mergeCell ref="I332:P338"/>
    <mergeCell ref="Q332:X338"/>
    <mergeCell ref="B370:G370"/>
    <mergeCell ref="H370:J370"/>
    <mergeCell ref="K370:N370"/>
    <mergeCell ref="O370:R370"/>
    <mergeCell ref="S370:V370"/>
    <mergeCell ref="B369:G369"/>
    <mergeCell ref="H369:J369"/>
    <mergeCell ref="K369:N369"/>
    <mergeCell ref="O369:R369"/>
    <mergeCell ref="S369:V369"/>
    <mergeCell ref="B377:G377"/>
    <mergeCell ref="H377:J377"/>
    <mergeCell ref="K377:N377"/>
    <mergeCell ref="O377:R377"/>
    <mergeCell ref="S377:V377"/>
    <mergeCell ref="S374:V374"/>
    <mergeCell ref="D375:G375"/>
    <mergeCell ref="H375:J375"/>
    <mergeCell ref="K375:N375"/>
    <mergeCell ref="O375:R375"/>
    <mergeCell ref="S375:V375"/>
    <mergeCell ref="H376:J376"/>
    <mergeCell ref="K376:N376"/>
    <mergeCell ref="D374:G374"/>
    <mergeCell ref="H374:J374"/>
    <mergeCell ref="K374:N374"/>
    <mergeCell ref="O374:R374"/>
    <mergeCell ref="B378:G378"/>
    <mergeCell ref="H378:J378"/>
    <mergeCell ref="K378:N378"/>
    <mergeCell ref="O378:R378"/>
    <mergeCell ref="S378:V378"/>
    <mergeCell ref="B379:G379"/>
    <mergeCell ref="H379:J379"/>
    <mergeCell ref="K379:N379"/>
    <mergeCell ref="O379:R379"/>
    <mergeCell ref="S379:V379"/>
    <mergeCell ref="AC371:AD371"/>
    <mergeCell ref="B372:C373"/>
    <mergeCell ref="D372:G372"/>
    <mergeCell ref="B374:C375"/>
    <mergeCell ref="B376:G376"/>
    <mergeCell ref="AC372:AD372"/>
    <mergeCell ref="AC373:AD373"/>
    <mergeCell ref="Z59:AF61"/>
    <mergeCell ref="I317:J321"/>
    <mergeCell ref="K317:P321"/>
    <mergeCell ref="Q317:R321"/>
    <mergeCell ref="S317:X321"/>
    <mergeCell ref="O376:R376"/>
    <mergeCell ref="S376:V376"/>
    <mergeCell ref="D373:G373"/>
    <mergeCell ref="H373:J373"/>
    <mergeCell ref="K373:N373"/>
    <mergeCell ref="O373:R373"/>
    <mergeCell ref="S373:V373"/>
    <mergeCell ref="B371:G371"/>
    <mergeCell ref="H371:J371"/>
    <mergeCell ref="K371:N371"/>
    <mergeCell ref="O371:R371"/>
    <mergeCell ref="S371:V371"/>
  </mergeCells>
  <phoneticPr fontId="54" type="noConversion"/>
  <dataValidations count="1">
    <dataValidation type="list" allowBlank="1" showInputMessage="1" showErrorMessage="1" sqref="V7:X17">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Bold,Regular"&amp;9Ⅲ. 기계설비 성능점검 대상 점검표</oddHeader>
    <oddFooter>&amp;L&amp;"맑은 고딕,Regular"&amp;G&amp;R&amp;"맑은 고딕,Regular"&amp;G</oddFooter>
  </headerFooter>
  <legacyDrawingHF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2:AF1100"/>
  <sheetViews>
    <sheetView showGridLines="0" view="pageBreakPreview" zoomScale="115" zoomScaleNormal="100" zoomScaleSheetLayoutView="115" workbookViewId="0"/>
  </sheetViews>
  <sheetFormatPr defaultColWidth="9" defaultRowHeight="15"/>
  <cols>
    <col min="1" max="25" width="3.25" style="1" customWidth="1"/>
    <col min="26" max="16384" width="9" style="1"/>
  </cols>
  <sheetData>
    <row r="2" spans="1:27" ht="24.75" customHeight="1">
      <c r="A2" s="924" t="s">
        <v>832</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7" ht="25.15" customHeight="1">
      <c r="A3" s="925"/>
      <c r="B3" s="925"/>
      <c r="C3" s="925"/>
      <c r="D3" s="925"/>
      <c r="E3" s="925"/>
      <c r="F3" s="925"/>
      <c r="G3" s="925"/>
      <c r="H3" s="925"/>
      <c r="I3" s="925"/>
      <c r="J3" s="925"/>
      <c r="K3" s="925"/>
      <c r="L3" s="925"/>
      <c r="M3" s="925"/>
      <c r="N3" s="925"/>
      <c r="O3" s="925"/>
      <c r="P3" s="925"/>
      <c r="Q3" s="925"/>
      <c r="R3" s="1115" t="s">
        <v>1837</v>
      </c>
      <c r="S3" s="1116"/>
      <c r="T3" s="1117"/>
      <c r="U3" s="476"/>
      <c r="V3" s="477"/>
      <c r="W3" s="477"/>
      <c r="X3" s="478"/>
    </row>
    <row r="4" spans="1:27"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7" ht="2.4500000000000002" customHeight="1">
      <c r="A5" s="527"/>
      <c r="B5" s="527"/>
      <c r="C5" s="527"/>
      <c r="D5" s="2"/>
      <c r="E5" s="2"/>
      <c r="F5" s="2"/>
      <c r="G5" s="2"/>
      <c r="H5" s="527"/>
      <c r="I5" s="527"/>
      <c r="J5" s="2"/>
      <c r="K5" s="2"/>
      <c r="L5" s="2"/>
      <c r="M5" s="2"/>
      <c r="N5" s="2"/>
      <c r="O5" s="2"/>
      <c r="P5" s="2"/>
      <c r="Q5" s="2"/>
      <c r="R5" s="2"/>
      <c r="S5" s="2"/>
      <c r="T5" s="527"/>
      <c r="U5" s="527"/>
      <c r="V5" s="527"/>
      <c r="W5" s="527"/>
      <c r="X5" s="527"/>
    </row>
    <row r="6" spans="1:27" ht="24" customHeight="1">
      <c r="A6" s="1218" t="s">
        <v>350</v>
      </c>
      <c r="B6" s="1219"/>
      <c r="C6" s="1235" t="s">
        <v>465</v>
      </c>
      <c r="D6" s="1233"/>
      <c r="E6" s="1233"/>
      <c r="F6" s="1233"/>
      <c r="G6" s="1233"/>
      <c r="H6" s="1233"/>
      <c r="I6" s="1233"/>
      <c r="J6" s="1233"/>
      <c r="K6" s="1233"/>
      <c r="L6" s="1233"/>
      <c r="M6" s="1233"/>
      <c r="N6" s="1233"/>
      <c r="O6" s="1233"/>
      <c r="P6" s="1233"/>
      <c r="Q6" s="1233"/>
      <c r="R6" s="1233"/>
      <c r="S6" s="1233"/>
      <c r="T6" s="1233"/>
      <c r="U6" s="1219"/>
      <c r="V6" s="1235" t="s">
        <v>442</v>
      </c>
      <c r="W6" s="1233"/>
      <c r="X6" s="1234"/>
    </row>
    <row r="7" spans="1:27" ht="18" customHeight="1">
      <c r="A7" s="1220" t="s">
        <v>481</v>
      </c>
      <c r="B7" s="483"/>
      <c r="C7" s="448" t="s">
        <v>73</v>
      </c>
      <c r="D7" s="449"/>
      <c r="E7" s="449"/>
      <c r="F7" s="449"/>
      <c r="G7" s="449"/>
      <c r="H7" s="449"/>
      <c r="I7" s="449"/>
      <c r="J7" s="449"/>
      <c r="K7" s="449"/>
      <c r="L7" s="449"/>
      <c r="M7" s="449"/>
      <c r="N7" s="449"/>
      <c r="O7" s="449"/>
      <c r="P7" s="449"/>
      <c r="Q7" s="449"/>
      <c r="R7" s="449"/>
      <c r="S7" s="449"/>
      <c r="T7" s="449"/>
      <c r="U7" s="450"/>
      <c r="V7" s="1121" t="s">
        <v>375</v>
      </c>
      <c r="W7" s="537"/>
      <c r="X7" s="1230"/>
      <c r="Y7" s="490"/>
      <c r="Z7" s="651"/>
      <c r="AA7" s="651"/>
    </row>
    <row r="8" spans="1:27" ht="18" customHeight="1">
      <c r="A8" s="1221"/>
      <c r="B8" s="1081"/>
      <c r="C8" s="451" t="s">
        <v>74</v>
      </c>
      <c r="D8" s="452"/>
      <c r="E8" s="452"/>
      <c r="F8" s="452"/>
      <c r="G8" s="452"/>
      <c r="H8" s="452"/>
      <c r="I8" s="452"/>
      <c r="J8" s="452"/>
      <c r="K8" s="452"/>
      <c r="L8" s="452"/>
      <c r="M8" s="452"/>
      <c r="N8" s="452"/>
      <c r="O8" s="452"/>
      <c r="P8" s="452"/>
      <c r="Q8" s="452"/>
      <c r="R8" s="452"/>
      <c r="S8" s="452"/>
      <c r="T8" s="452"/>
      <c r="U8" s="453"/>
      <c r="V8" s="1077" t="s">
        <v>375</v>
      </c>
      <c r="W8" s="511"/>
      <c r="X8" s="1231"/>
      <c r="Y8" s="651"/>
      <c r="Z8" s="651"/>
      <c r="AA8" s="651"/>
    </row>
    <row r="9" spans="1:27" ht="18" customHeight="1">
      <c r="A9" s="1221"/>
      <c r="B9" s="1081"/>
      <c r="C9" s="1237" t="s">
        <v>1600</v>
      </c>
      <c r="D9" s="1238"/>
      <c r="E9" s="1238"/>
      <c r="F9" s="1238"/>
      <c r="G9" s="1238"/>
      <c r="H9" s="1238"/>
      <c r="I9" s="1238"/>
      <c r="J9" s="1238"/>
      <c r="K9" s="1238"/>
      <c r="L9" s="1238"/>
      <c r="M9" s="1238"/>
      <c r="N9" s="1238"/>
      <c r="O9" s="1238"/>
      <c r="P9" s="1238"/>
      <c r="Q9" s="1238"/>
      <c r="R9" s="1238"/>
      <c r="S9" s="1238"/>
      <c r="T9" s="1238"/>
      <c r="U9" s="1239"/>
      <c r="V9" s="1077" t="s">
        <v>375</v>
      </c>
      <c r="W9" s="511"/>
      <c r="X9" s="1231"/>
    </row>
    <row r="10" spans="1:27" ht="18" customHeight="1">
      <c r="A10" s="1221"/>
      <c r="B10" s="1081"/>
      <c r="C10" s="451" t="s">
        <v>1143</v>
      </c>
      <c r="D10" s="452"/>
      <c r="E10" s="452"/>
      <c r="F10" s="452"/>
      <c r="G10" s="452"/>
      <c r="H10" s="452"/>
      <c r="I10" s="452"/>
      <c r="J10" s="452"/>
      <c r="K10" s="452"/>
      <c r="L10" s="452"/>
      <c r="M10" s="452"/>
      <c r="N10" s="452"/>
      <c r="O10" s="452"/>
      <c r="P10" s="452"/>
      <c r="Q10" s="452"/>
      <c r="R10" s="452"/>
      <c r="S10" s="452"/>
      <c r="T10" s="452"/>
      <c r="U10" s="453"/>
      <c r="V10" s="1077" t="s">
        <v>375</v>
      </c>
      <c r="W10" s="511"/>
      <c r="X10" s="1231"/>
    </row>
    <row r="11" spans="1:27" ht="18" customHeight="1">
      <c r="A11" s="1221"/>
      <c r="B11" s="1081"/>
      <c r="C11" s="451" t="s">
        <v>1216</v>
      </c>
      <c r="D11" s="452"/>
      <c r="E11" s="452"/>
      <c r="F11" s="452"/>
      <c r="G11" s="452"/>
      <c r="H11" s="452"/>
      <c r="I11" s="452"/>
      <c r="J11" s="452"/>
      <c r="K11" s="452"/>
      <c r="L11" s="452"/>
      <c r="M11" s="452"/>
      <c r="N11" s="452"/>
      <c r="O11" s="452"/>
      <c r="P11" s="452"/>
      <c r="Q11" s="452"/>
      <c r="R11" s="452"/>
      <c r="S11" s="452"/>
      <c r="T11" s="452"/>
      <c r="U11" s="453"/>
      <c r="V11" s="1077" t="s">
        <v>375</v>
      </c>
      <c r="W11" s="511"/>
      <c r="X11" s="1231"/>
    </row>
    <row r="12" spans="1:27" ht="18" customHeight="1">
      <c r="A12" s="1224"/>
      <c r="B12" s="486"/>
      <c r="C12" s="487" t="s">
        <v>1205</v>
      </c>
      <c r="D12" s="488"/>
      <c r="E12" s="488"/>
      <c r="F12" s="488"/>
      <c r="G12" s="488"/>
      <c r="H12" s="488"/>
      <c r="I12" s="488"/>
      <c r="J12" s="488"/>
      <c r="K12" s="488"/>
      <c r="L12" s="488"/>
      <c r="M12" s="488"/>
      <c r="N12" s="488"/>
      <c r="O12" s="488"/>
      <c r="P12" s="488"/>
      <c r="Q12" s="488"/>
      <c r="R12" s="488"/>
      <c r="S12" s="488"/>
      <c r="T12" s="488"/>
      <c r="U12" s="489"/>
      <c r="V12" s="1079" t="s">
        <v>375</v>
      </c>
      <c r="W12" s="555"/>
      <c r="X12" s="1232"/>
    </row>
    <row r="13" spans="1:27" ht="18" customHeight="1">
      <c r="A13" s="1220" t="s">
        <v>1647</v>
      </c>
      <c r="B13" s="483"/>
      <c r="C13" s="1082" t="s">
        <v>1648</v>
      </c>
      <c r="D13" s="1083"/>
      <c r="E13" s="1083"/>
      <c r="F13" s="1083"/>
      <c r="G13" s="1083"/>
      <c r="H13" s="1083"/>
      <c r="I13" s="1083"/>
      <c r="J13" s="1083"/>
      <c r="K13" s="1083"/>
      <c r="L13" s="1083"/>
      <c r="M13" s="1083"/>
      <c r="N13" s="1083"/>
      <c r="O13" s="1083"/>
      <c r="P13" s="1083"/>
      <c r="Q13" s="1083"/>
      <c r="R13" s="1083"/>
      <c r="S13" s="1083"/>
      <c r="T13" s="1083"/>
      <c r="U13" s="1083"/>
      <c r="V13" s="1083"/>
      <c r="W13" s="1083"/>
      <c r="X13" s="1236"/>
    </row>
    <row r="14" spans="1:27" ht="18" customHeight="1">
      <c r="A14" s="1221"/>
      <c r="B14" s="1081"/>
      <c r="C14" s="1085"/>
      <c r="D14" s="1086"/>
      <c r="E14" s="1086"/>
      <c r="F14" s="1086"/>
      <c r="G14" s="1086"/>
      <c r="H14" s="1086"/>
      <c r="I14" s="1086"/>
      <c r="J14" s="1086"/>
      <c r="K14" s="1086"/>
      <c r="L14" s="1086"/>
      <c r="M14" s="1086"/>
      <c r="N14" s="1086"/>
      <c r="O14" s="1086"/>
      <c r="P14" s="1086"/>
      <c r="Q14" s="1086"/>
      <c r="R14" s="1086"/>
      <c r="S14" s="1086"/>
      <c r="T14" s="1086"/>
      <c r="U14" s="1086"/>
      <c r="V14" s="1086"/>
      <c r="W14" s="1086"/>
      <c r="X14" s="1226"/>
    </row>
    <row r="15" spans="1:27" ht="18" customHeight="1">
      <c r="A15" s="1221"/>
      <c r="B15" s="1081"/>
      <c r="C15" s="1085"/>
      <c r="D15" s="1086"/>
      <c r="E15" s="1086"/>
      <c r="F15" s="1086"/>
      <c r="G15" s="1086"/>
      <c r="H15" s="1086"/>
      <c r="I15" s="1086"/>
      <c r="J15" s="1086"/>
      <c r="K15" s="1086"/>
      <c r="L15" s="1086"/>
      <c r="M15" s="1086"/>
      <c r="N15" s="1086"/>
      <c r="O15" s="1086"/>
      <c r="P15" s="1086"/>
      <c r="Q15" s="1086"/>
      <c r="R15" s="1086"/>
      <c r="S15" s="1086"/>
      <c r="T15" s="1086"/>
      <c r="U15" s="1086"/>
      <c r="V15" s="1086"/>
      <c r="W15" s="1086"/>
      <c r="X15" s="1226"/>
    </row>
    <row r="16" spans="1:27" ht="18" customHeight="1">
      <c r="A16" s="1221"/>
      <c r="B16" s="1081"/>
      <c r="C16" s="1088" t="s">
        <v>70</v>
      </c>
      <c r="D16" s="1089"/>
      <c r="E16" s="1089"/>
      <c r="F16" s="1089"/>
      <c r="G16" s="1089"/>
      <c r="H16" s="1089"/>
      <c r="I16" s="1089"/>
      <c r="J16" s="1089"/>
      <c r="K16" s="1089"/>
      <c r="L16" s="1089"/>
      <c r="M16" s="1089"/>
      <c r="N16" s="1089"/>
      <c r="O16" s="1089"/>
      <c r="P16" s="1089"/>
      <c r="Q16" s="1089"/>
      <c r="R16" s="1089"/>
      <c r="S16" s="1089"/>
      <c r="T16" s="1089"/>
      <c r="U16" s="1089"/>
      <c r="V16" s="1089"/>
      <c r="W16" s="1089"/>
      <c r="X16" s="1225"/>
    </row>
    <row r="17" spans="1:24" ht="18" customHeight="1">
      <c r="A17" s="1221"/>
      <c r="B17" s="1081"/>
      <c r="C17" s="1085"/>
      <c r="D17" s="1086"/>
      <c r="E17" s="1086"/>
      <c r="F17" s="1086"/>
      <c r="G17" s="1086"/>
      <c r="H17" s="1086"/>
      <c r="I17" s="1086"/>
      <c r="J17" s="1086"/>
      <c r="K17" s="1086"/>
      <c r="L17" s="1086"/>
      <c r="M17" s="1086"/>
      <c r="N17" s="1086"/>
      <c r="O17" s="1086"/>
      <c r="P17" s="1086"/>
      <c r="Q17" s="1086"/>
      <c r="R17" s="1086"/>
      <c r="S17" s="1086"/>
      <c r="T17" s="1086"/>
      <c r="U17" s="1086"/>
      <c r="V17" s="1086"/>
      <c r="W17" s="1086"/>
      <c r="X17" s="1226"/>
    </row>
    <row r="18" spans="1:24" ht="18" customHeight="1">
      <c r="A18" s="1222"/>
      <c r="B18" s="1223"/>
      <c r="C18" s="1227"/>
      <c r="D18" s="1228"/>
      <c r="E18" s="1228"/>
      <c r="F18" s="1228"/>
      <c r="G18" s="1228"/>
      <c r="H18" s="1228"/>
      <c r="I18" s="1228"/>
      <c r="J18" s="1228"/>
      <c r="K18" s="1228"/>
      <c r="L18" s="1228"/>
      <c r="M18" s="1228"/>
      <c r="N18" s="1228"/>
      <c r="O18" s="1228"/>
      <c r="P18" s="1228"/>
      <c r="Q18" s="1228"/>
      <c r="R18" s="1228"/>
      <c r="S18" s="1228"/>
      <c r="T18" s="1228"/>
      <c r="U18" s="1228"/>
      <c r="V18" s="1228"/>
      <c r="W18" s="1228"/>
      <c r="X18" s="1229"/>
    </row>
    <row r="19" spans="1:24" ht="18" customHeight="1">
      <c r="A19" s="1080" t="s">
        <v>503</v>
      </c>
      <c r="B19" s="1081"/>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1080"/>
      <c r="B20" s="1081"/>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1080"/>
      <c r="B21" s="108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1080"/>
      <c r="B22" s="108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1080"/>
      <c r="B23" s="108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1080"/>
      <c r="B24" s="108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1080"/>
      <c r="B25" s="108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1080"/>
      <c r="B26" s="108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1080"/>
      <c r="B27" s="108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1080"/>
      <c r="B28" s="108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1080"/>
      <c r="B29" s="1081"/>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1080"/>
      <c r="B30" s="1081"/>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1080"/>
      <c r="B31" s="1081"/>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1080"/>
      <c r="B32" s="1081"/>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29" ht="18" customHeight="1">
      <c r="A33" s="484"/>
      <c r="B33" s="486"/>
      <c r="C33" s="560"/>
      <c r="D33" s="577"/>
      <c r="E33" s="577"/>
      <c r="F33" s="577"/>
      <c r="G33" s="577"/>
      <c r="H33" s="577"/>
      <c r="I33" s="577"/>
      <c r="J33" s="577"/>
      <c r="K33" s="577"/>
      <c r="L33" s="577"/>
      <c r="M33" s="577"/>
      <c r="N33" s="577"/>
      <c r="O33" s="577"/>
      <c r="P33" s="577"/>
      <c r="Q33" s="577"/>
      <c r="R33" s="577"/>
      <c r="S33" s="577"/>
      <c r="T33" s="577"/>
      <c r="U33" s="577"/>
      <c r="V33" s="577"/>
      <c r="W33" s="577"/>
      <c r="X33" s="561"/>
    </row>
    <row r="34" spans="1:29" ht="18" customHeight="1">
      <c r="A34" s="481" t="s">
        <v>368</v>
      </c>
      <c r="B34" s="483"/>
      <c r="C34" s="840"/>
      <c r="D34" s="699"/>
      <c r="E34" s="699"/>
      <c r="F34" s="699"/>
      <c r="G34" s="699"/>
      <c r="H34" s="699"/>
      <c r="I34" s="699"/>
      <c r="J34" s="699"/>
      <c r="K34" s="699"/>
      <c r="L34" s="699"/>
      <c r="M34" s="699"/>
      <c r="N34" s="699"/>
      <c r="O34" s="699"/>
      <c r="P34" s="699"/>
      <c r="Q34" s="699"/>
      <c r="R34" s="699"/>
      <c r="S34" s="699"/>
      <c r="T34" s="699"/>
      <c r="U34" s="699"/>
      <c r="V34" s="699"/>
      <c r="W34" s="699"/>
      <c r="X34" s="700"/>
    </row>
    <row r="35" spans="1:29" ht="18" customHeight="1">
      <c r="A35" s="484"/>
      <c r="B35" s="486"/>
      <c r="C35" s="685"/>
      <c r="D35" s="686"/>
      <c r="E35" s="686"/>
      <c r="F35" s="686"/>
      <c r="G35" s="686"/>
      <c r="H35" s="686"/>
      <c r="I35" s="686"/>
      <c r="J35" s="686"/>
      <c r="K35" s="686"/>
      <c r="L35" s="686"/>
      <c r="M35" s="686"/>
      <c r="N35" s="686"/>
      <c r="O35" s="686"/>
      <c r="P35" s="686"/>
      <c r="Q35" s="686"/>
      <c r="R35" s="686"/>
      <c r="S35" s="686"/>
      <c r="T35" s="686"/>
      <c r="U35" s="686"/>
      <c r="V35" s="686"/>
      <c r="W35" s="686"/>
      <c r="X35" s="687"/>
    </row>
    <row r="36" spans="1:29" ht="4.5" customHeight="1">
      <c r="A36" s="4"/>
      <c r="B36" s="4"/>
      <c r="C36" s="5"/>
      <c r="D36" s="5"/>
      <c r="E36" s="5"/>
      <c r="F36" s="5"/>
      <c r="G36" s="5"/>
      <c r="H36" s="5"/>
      <c r="I36" s="5"/>
      <c r="J36" s="5"/>
      <c r="K36" s="5"/>
      <c r="L36" s="5"/>
      <c r="M36" s="5"/>
      <c r="N36" s="5"/>
      <c r="O36" s="5"/>
      <c r="P36" s="5"/>
      <c r="Q36" s="5"/>
      <c r="R36" s="5"/>
      <c r="S36" s="5"/>
      <c r="T36" s="5"/>
      <c r="U36" s="5"/>
      <c r="V36" s="5"/>
      <c r="W36" s="5"/>
      <c r="X36" s="5"/>
    </row>
    <row r="37" spans="1:29" ht="18" customHeight="1">
      <c r="A37" s="1218" t="s">
        <v>473</v>
      </c>
      <c r="B37" s="1233"/>
      <c r="C37" s="1233"/>
      <c r="D37" s="1233"/>
      <c r="E37" s="1233"/>
      <c r="F37" s="1233"/>
      <c r="G37" s="1233"/>
      <c r="H37" s="1233"/>
      <c r="I37" s="1233"/>
      <c r="J37" s="1233"/>
      <c r="K37" s="1233"/>
      <c r="L37" s="1233"/>
      <c r="M37" s="1233"/>
      <c r="N37" s="1233"/>
      <c r="O37" s="1233"/>
      <c r="P37" s="1233"/>
      <c r="Q37" s="1233"/>
      <c r="R37" s="1233"/>
      <c r="S37" s="1233"/>
      <c r="T37" s="1233"/>
      <c r="U37" s="1233"/>
      <c r="V37" s="1233"/>
      <c r="W37" s="1233"/>
      <c r="X37" s="1234"/>
    </row>
    <row r="38" spans="1:29"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29"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29" s="147" customFormat="1" ht="13.7" customHeight="1">
      <c r="A40" s="886" t="s">
        <v>1650</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29" s="147" customFormat="1" ht="13.7" customHeight="1">
      <c r="A41" s="1255" t="s">
        <v>1658</v>
      </c>
      <c r="B41" s="1256"/>
      <c r="C41" s="1256"/>
      <c r="D41" s="1256"/>
      <c r="E41" s="1256"/>
      <c r="F41" s="1256"/>
      <c r="G41" s="1256"/>
      <c r="H41" s="1256"/>
      <c r="I41" s="1256"/>
      <c r="J41" s="1256"/>
      <c r="K41" s="1256"/>
      <c r="L41" s="1256"/>
      <c r="M41" s="1256"/>
      <c r="N41" s="1256"/>
      <c r="O41" s="1256"/>
      <c r="P41" s="1256"/>
      <c r="Q41" s="1256"/>
      <c r="R41" s="1256"/>
      <c r="S41" s="1256"/>
      <c r="T41" s="1256"/>
      <c r="U41" s="1256"/>
      <c r="V41" s="1256"/>
      <c r="W41" s="1256"/>
      <c r="X41" s="1257"/>
    </row>
    <row r="42" spans="1:29" ht="18" customHeight="1">
      <c r="A42" s="81"/>
      <c r="B42" s="81"/>
      <c r="C42" s="81"/>
      <c r="D42" s="81"/>
      <c r="E42" s="81"/>
      <c r="F42" s="81"/>
      <c r="G42" s="81"/>
      <c r="H42" s="81"/>
      <c r="I42" s="81"/>
      <c r="J42" s="81"/>
      <c r="K42" s="81"/>
      <c r="L42" s="81"/>
      <c r="M42" s="81"/>
      <c r="N42" s="81"/>
      <c r="O42" s="81"/>
      <c r="P42" s="81"/>
      <c r="Q42" s="81"/>
      <c r="R42" s="81"/>
      <c r="S42" s="81"/>
      <c r="T42" s="81"/>
      <c r="U42" s="81"/>
      <c r="V42" s="81"/>
      <c r="W42" s="81"/>
      <c r="X42" s="81"/>
    </row>
    <row r="43" spans="1:29" ht="18" customHeight="1">
      <c r="A43" s="81"/>
      <c r="B43" s="81"/>
      <c r="C43" s="81"/>
      <c r="D43" s="81"/>
      <c r="E43" s="81"/>
      <c r="F43" s="81"/>
      <c r="G43" s="81"/>
      <c r="H43" s="81"/>
      <c r="I43" s="81"/>
      <c r="J43" s="81"/>
      <c r="K43" s="81"/>
      <c r="L43" s="81"/>
      <c r="M43" s="81"/>
      <c r="N43" s="81"/>
      <c r="O43" s="81"/>
      <c r="P43" s="81"/>
      <c r="Q43" s="81"/>
      <c r="R43" s="81"/>
      <c r="S43" s="81"/>
      <c r="T43" s="81"/>
      <c r="U43" s="81"/>
      <c r="V43" s="81"/>
      <c r="W43" s="81"/>
      <c r="X43" s="81"/>
    </row>
    <row r="44" spans="1:29" ht="16.5">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6" spans="1:29" ht="15" customHeight="1">
      <c r="A46" s="1006" t="s">
        <v>350</v>
      </c>
      <c r="B46" s="1008"/>
      <c r="C46" s="473" t="s">
        <v>465</v>
      </c>
      <c r="D46" s="474"/>
      <c r="E46" s="474"/>
      <c r="F46" s="474"/>
      <c r="G46" s="474"/>
      <c r="H46" s="474"/>
      <c r="I46" s="474"/>
      <c r="J46" s="474"/>
      <c r="K46" s="474"/>
      <c r="L46" s="474"/>
      <c r="M46" s="474"/>
      <c r="N46" s="474"/>
      <c r="O46" s="474"/>
      <c r="P46" s="474"/>
      <c r="Q46" s="474"/>
      <c r="R46" s="474"/>
      <c r="S46" s="474"/>
      <c r="T46" s="474"/>
      <c r="U46" s="474"/>
      <c r="V46" s="474"/>
      <c r="W46" s="474"/>
      <c r="X46" s="475"/>
      <c r="Y46" s="490" t="s">
        <v>428</v>
      </c>
      <c r="Z46" s="651"/>
      <c r="AA46" s="651"/>
      <c r="AC46" s="1" t="s">
        <v>305</v>
      </c>
    </row>
    <row r="47" spans="1:29" ht="1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Y47" s="651"/>
      <c r="Z47" s="651"/>
      <c r="AA47" s="651"/>
    </row>
    <row r="48" spans="1:29" ht="15" customHeight="1">
      <c r="A48" s="550"/>
      <c r="B48" s="551"/>
      <c r="C48" s="897" t="s">
        <v>173</v>
      </c>
      <c r="D48" s="898"/>
      <c r="E48" s="898"/>
      <c r="F48" s="898"/>
      <c r="G48" s="898"/>
      <c r="H48" s="898"/>
      <c r="I48" s="898"/>
      <c r="J48" s="898"/>
      <c r="K48" s="898"/>
      <c r="L48" s="898"/>
      <c r="M48" s="898"/>
      <c r="N48" s="898"/>
      <c r="O48" s="898"/>
      <c r="P48" s="898"/>
      <c r="Q48" s="898"/>
      <c r="R48" s="898"/>
      <c r="S48" s="898"/>
      <c r="T48" s="898"/>
      <c r="U48" s="898"/>
      <c r="V48" s="898"/>
      <c r="W48" s="898"/>
      <c r="X48" s="1033"/>
      <c r="Y48" s="651"/>
      <c r="Z48" s="651"/>
      <c r="AA48" s="651"/>
    </row>
    <row r="49" spans="1:32" ht="1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row>
    <row r="50" spans="1:32">
      <c r="A50" s="4"/>
      <c r="B50" s="4"/>
      <c r="C50" s="5"/>
      <c r="D50" s="5"/>
      <c r="E50" s="5"/>
      <c r="F50" s="5"/>
      <c r="G50" s="5"/>
      <c r="H50" s="5"/>
      <c r="I50" s="5"/>
      <c r="J50" s="5"/>
      <c r="K50" s="5"/>
      <c r="L50" s="5"/>
      <c r="M50" s="5"/>
      <c r="N50" s="5"/>
      <c r="O50" s="5"/>
      <c r="P50" s="5"/>
      <c r="Q50" s="5"/>
      <c r="R50" s="5"/>
      <c r="S50" s="5"/>
      <c r="T50" s="5"/>
      <c r="U50" s="5"/>
      <c r="V50" s="5"/>
      <c r="W50" s="5"/>
      <c r="X50" s="5"/>
    </row>
    <row r="51" spans="1:32" ht="15" customHeight="1">
      <c r="A51" s="654" t="s">
        <v>490</v>
      </c>
      <c r="B51" s="656"/>
      <c r="C51" s="656"/>
      <c r="D51" s="656"/>
      <c r="E51" s="656"/>
      <c r="F51" s="656"/>
      <c r="G51" s="656"/>
      <c r="H51" s="655"/>
      <c r="I51" s="654" t="s">
        <v>390</v>
      </c>
      <c r="J51" s="656"/>
      <c r="K51" s="656"/>
      <c r="L51" s="656"/>
      <c r="M51" s="656"/>
      <c r="N51" s="656"/>
      <c r="O51" s="656"/>
      <c r="P51" s="655"/>
      <c r="Q51" s="654" t="s">
        <v>1653</v>
      </c>
      <c r="R51" s="656"/>
      <c r="S51" s="656"/>
      <c r="T51" s="656"/>
      <c r="U51" s="656"/>
      <c r="V51" s="656"/>
      <c r="W51" s="656"/>
      <c r="X51" s="655"/>
    </row>
    <row r="52" spans="1:32" ht="15" customHeight="1">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c r="Z58" s="490" t="s">
        <v>1255</v>
      </c>
      <c r="AA58" s="490"/>
      <c r="AB58" s="490"/>
      <c r="AC58" s="490"/>
      <c r="AD58" s="490"/>
      <c r="AE58" s="490"/>
      <c r="AF58" s="490"/>
    </row>
    <row r="59" spans="1:32">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c r="Z59" s="490"/>
      <c r="AA59" s="490"/>
      <c r="AB59" s="490"/>
      <c r="AC59" s="490"/>
      <c r="AD59" s="490"/>
      <c r="AE59" s="490"/>
      <c r="AF59" s="490"/>
    </row>
    <row r="60" spans="1:32">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c r="AA60" s="490"/>
      <c r="AB60" s="490"/>
      <c r="AC60" s="490"/>
      <c r="AD60" s="490"/>
      <c r="AE60" s="490"/>
      <c r="AF60" s="490"/>
    </row>
    <row r="61" spans="1:32">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row>
    <row r="62" spans="1:32">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row>
    <row r="64" spans="1:32" ht="16.5">
      <c r="A64" s="1209" t="s">
        <v>74</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6" spans="1:24" ht="15" customHeight="1">
      <c r="A66" s="1006" t="s">
        <v>350</v>
      </c>
      <c r="B66" s="1008"/>
      <c r="C66" s="1006" t="s">
        <v>465</v>
      </c>
      <c r="D66" s="1007"/>
      <c r="E66" s="1007"/>
      <c r="F66" s="1007"/>
      <c r="G66" s="1007"/>
      <c r="H66" s="1007"/>
      <c r="I66" s="1007"/>
      <c r="J66" s="1007"/>
      <c r="K66" s="1007"/>
      <c r="L66" s="1007"/>
      <c r="M66" s="1007"/>
      <c r="N66" s="1007"/>
      <c r="O66" s="1007"/>
      <c r="P66" s="1007"/>
      <c r="Q66" s="1007"/>
      <c r="R66" s="1007"/>
      <c r="S66" s="1007"/>
      <c r="T66" s="1007"/>
      <c r="U66" s="1007"/>
      <c r="V66" s="1007"/>
      <c r="W66" s="1007"/>
      <c r="X66" s="1008"/>
    </row>
    <row r="67" spans="1:24" ht="35.1" customHeight="1">
      <c r="A67" s="657" t="s">
        <v>497</v>
      </c>
      <c r="B67" s="658"/>
      <c r="C67" s="688" t="s">
        <v>1221</v>
      </c>
      <c r="D67" s="689"/>
      <c r="E67" s="689"/>
      <c r="F67" s="689"/>
      <c r="G67" s="689"/>
      <c r="H67" s="689"/>
      <c r="I67" s="689"/>
      <c r="J67" s="689"/>
      <c r="K67" s="689"/>
      <c r="L67" s="689"/>
      <c r="M67" s="689"/>
      <c r="N67" s="689"/>
      <c r="O67" s="689"/>
      <c r="P67" s="689"/>
      <c r="Q67" s="689"/>
      <c r="R67" s="689"/>
      <c r="S67" s="689"/>
      <c r="T67" s="689"/>
      <c r="U67" s="689"/>
      <c r="V67" s="689"/>
      <c r="W67" s="689"/>
      <c r="X67" s="690"/>
    </row>
    <row r="68" spans="1:24" ht="16.5" customHeight="1">
      <c r="A68" s="675" t="s">
        <v>491</v>
      </c>
      <c r="B68" s="677"/>
      <c r="C68" s="688" t="s">
        <v>1155</v>
      </c>
      <c r="D68" s="689"/>
      <c r="E68" s="689"/>
      <c r="F68" s="689"/>
      <c r="G68" s="689"/>
      <c r="H68" s="689"/>
      <c r="I68" s="689"/>
      <c r="J68" s="689"/>
      <c r="K68" s="689"/>
      <c r="L68" s="689"/>
      <c r="M68" s="689"/>
      <c r="N68" s="689"/>
      <c r="O68" s="689"/>
      <c r="P68" s="689"/>
      <c r="Q68" s="689"/>
      <c r="R68" s="689"/>
      <c r="S68" s="689"/>
      <c r="T68" s="689"/>
      <c r="U68" s="689"/>
      <c r="V68" s="689"/>
      <c r="W68" s="689"/>
      <c r="X68" s="690"/>
    </row>
    <row r="69" spans="1:24" ht="16.5" customHeight="1">
      <c r="A69" s="678"/>
      <c r="B69" s="680"/>
      <c r="C69" s="797" t="s">
        <v>1145</v>
      </c>
      <c r="D69" s="798"/>
      <c r="E69" s="798"/>
      <c r="F69" s="798"/>
      <c r="G69" s="798"/>
      <c r="H69" s="798"/>
      <c r="I69" s="798"/>
      <c r="J69" s="798"/>
      <c r="K69" s="798"/>
      <c r="L69" s="798"/>
      <c r="M69" s="798"/>
      <c r="N69" s="798"/>
      <c r="O69" s="798"/>
      <c r="P69" s="798"/>
      <c r="Q69" s="798"/>
      <c r="R69" s="798"/>
      <c r="S69" s="798"/>
      <c r="T69" s="798"/>
      <c r="U69" s="798"/>
      <c r="V69" s="798"/>
      <c r="W69" s="798"/>
      <c r="X69" s="799"/>
    </row>
    <row r="70" spans="1:24" ht="16.5" customHeight="1">
      <c r="A70" s="782"/>
      <c r="B70" s="784"/>
      <c r="C70" s="797" t="s">
        <v>1109</v>
      </c>
      <c r="D70" s="798"/>
      <c r="E70" s="798"/>
      <c r="F70" s="798"/>
      <c r="G70" s="798"/>
      <c r="H70" s="798"/>
      <c r="I70" s="798"/>
      <c r="J70" s="798"/>
      <c r="K70" s="798"/>
      <c r="L70" s="798"/>
      <c r="M70" s="798"/>
      <c r="N70" s="798"/>
      <c r="O70" s="798"/>
      <c r="P70" s="798"/>
      <c r="Q70" s="798"/>
      <c r="R70" s="798"/>
      <c r="S70" s="798"/>
      <c r="T70" s="798"/>
      <c r="U70" s="798"/>
      <c r="V70" s="798"/>
      <c r="W70" s="798"/>
      <c r="X70" s="799"/>
    </row>
    <row r="71" spans="1:24" ht="16.5" customHeight="1">
      <c r="A71" s="681"/>
      <c r="B71" s="683"/>
      <c r="C71" s="800" t="s">
        <v>1147</v>
      </c>
      <c r="D71" s="801"/>
      <c r="E71" s="801"/>
      <c r="F71" s="801"/>
      <c r="G71" s="801"/>
      <c r="H71" s="801"/>
      <c r="I71" s="801"/>
      <c r="J71" s="801"/>
      <c r="K71" s="801"/>
      <c r="L71" s="801"/>
      <c r="M71" s="801"/>
      <c r="N71" s="801"/>
      <c r="O71" s="801"/>
      <c r="P71" s="801"/>
      <c r="Q71" s="801"/>
      <c r="R71" s="801"/>
      <c r="S71" s="801"/>
      <c r="T71" s="801"/>
      <c r="U71" s="801"/>
      <c r="V71" s="801"/>
      <c r="W71" s="801"/>
      <c r="X71" s="802"/>
    </row>
    <row r="73" spans="1:24" ht="15" customHeight="1">
      <c r="A73" s="1006" t="s">
        <v>490</v>
      </c>
      <c r="B73" s="1007"/>
      <c r="C73" s="1007"/>
      <c r="D73" s="1007"/>
      <c r="E73" s="1007"/>
      <c r="F73" s="1007"/>
      <c r="G73" s="1007"/>
      <c r="H73" s="1008"/>
      <c r="I73" s="1006" t="s">
        <v>390</v>
      </c>
      <c r="J73" s="1007"/>
      <c r="K73" s="1007"/>
      <c r="L73" s="1007"/>
      <c r="M73" s="1007"/>
      <c r="N73" s="1007"/>
      <c r="O73" s="1007"/>
      <c r="P73" s="1008"/>
      <c r="Q73" s="654" t="s">
        <v>1653</v>
      </c>
      <c r="R73" s="656"/>
      <c r="S73" s="656"/>
      <c r="T73" s="656"/>
      <c r="U73" s="656"/>
      <c r="V73" s="656"/>
      <c r="W73" s="656"/>
      <c r="X73" s="655"/>
    </row>
    <row r="74" spans="1:24">
      <c r="A74" s="1009" t="s">
        <v>394</v>
      </c>
      <c r="B74" s="1010"/>
      <c r="C74" s="1010"/>
      <c r="D74" s="1010"/>
      <c r="E74" s="1010"/>
      <c r="F74" s="1010"/>
      <c r="G74" s="1010"/>
      <c r="H74" s="1011"/>
      <c r="I74" s="1018" t="s">
        <v>394</v>
      </c>
      <c r="J74" s="1019"/>
      <c r="K74" s="1019"/>
      <c r="L74" s="1019"/>
      <c r="M74" s="1019"/>
      <c r="N74" s="1019"/>
      <c r="O74" s="1019"/>
      <c r="P74" s="1020"/>
      <c r="Q74" s="1018" t="s">
        <v>394</v>
      </c>
      <c r="R74" s="1019"/>
      <c r="S74" s="1019"/>
      <c r="T74" s="1019"/>
      <c r="U74" s="1019"/>
      <c r="V74" s="1019"/>
      <c r="W74" s="1019"/>
      <c r="X74" s="1020"/>
    </row>
    <row r="75" spans="1:24">
      <c r="A75" s="1012"/>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023"/>
    </row>
    <row r="76" spans="1:24">
      <c r="A76" s="1012"/>
      <c r="B76" s="1013"/>
      <c r="C76" s="1013"/>
      <c r="D76" s="1013"/>
      <c r="E76" s="1013"/>
      <c r="F76" s="1013"/>
      <c r="G76" s="1013"/>
      <c r="H76" s="1014"/>
      <c r="I76" s="1021"/>
      <c r="J76" s="1022"/>
      <c r="K76" s="1022"/>
      <c r="L76" s="1022"/>
      <c r="M76" s="1022"/>
      <c r="N76" s="1022"/>
      <c r="O76" s="1022"/>
      <c r="P76" s="1023"/>
      <c r="Q76" s="1021"/>
      <c r="R76" s="1022"/>
      <c r="S76" s="1022"/>
      <c r="T76" s="1022"/>
      <c r="U76" s="1022"/>
      <c r="V76" s="1022"/>
      <c r="W76" s="1022"/>
      <c r="X76" s="1023"/>
    </row>
    <row r="77" spans="1:24">
      <c r="A77" s="1012"/>
      <c r="B77" s="1013"/>
      <c r="C77" s="1013"/>
      <c r="D77" s="1013"/>
      <c r="E77" s="1013"/>
      <c r="F77" s="1013"/>
      <c r="G77" s="1013"/>
      <c r="H77" s="1014"/>
      <c r="I77" s="1021"/>
      <c r="J77" s="1022"/>
      <c r="K77" s="1022"/>
      <c r="L77" s="1022"/>
      <c r="M77" s="1022"/>
      <c r="N77" s="1022"/>
      <c r="O77" s="1022"/>
      <c r="P77" s="1023"/>
      <c r="Q77" s="1021"/>
      <c r="R77" s="1022"/>
      <c r="S77" s="1022"/>
      <c r="T77" s="1022"/>
      <c r="U77" s="1022"/>
      <c r="V77" s="1022"/>
      <c r="W77" s="1022"/>
      <c r="X77" s="1023"/>
    </row>
    <row r="78" spans="1:24">
      <c r="A78" s="1012"/>
      <c r="B78" s="1013"/>
      <c r="C78" s="1013"/>
      <c r="D78" s="1013"/>
      <c r="E78" s="1013"/>
      <c r="F78" s="1013"/>
      <c r="G78" s="1013"/>
      <c r="H78" s="1014"/>
      <c r="I78" s="1021"/>
      <c r="J78" s="1022"/>
      <c r="K78" s="1022"/>
      <c r="L78" s="1022"/>
      <c r="M78" s="1022"/>
      <c r="N78" s="1022"/>
      <c r="O78" s="1022"/>
      <c r="P78" s="1023"/>
      <c r="Q78" s="1021"/>
      <c r="R78" s="1022"/>
      <c r="S78" s="1022"/>
      <c r="T78" s="1022"/>
      <c r="U78" s="1022"/>
      <c r="V78" s="1022"/>
      <c r="W78" s="1022"/>
      <c r="X78" s="1023"/>
    </row>
    <row r="79" spans="1:24">
      <c r="A79" s="1012"/>
      <c r="B79" s="1013"/>
      <c r="C79" s="1013"/>
      <c r="D79" s="1013"/>
      <c r="E79" s="1013"/>
      <c r="F79" s="1013"/>
      <c r="G79" s="1013"/>
      <c r="H79" s="1014"/>
      <c r="I79" s="1021"/>
      <c r="J79" s="1022"/>
      <c r="K79" s="1022"/>
      <c r="L79" s="1022"/>
      <c r="M79" s="1022"/>
      <c r="N79" s="1022"/>
      <c r="O79" s="1022"/>
      <c r="P79" s="1023"/>
      <c r="Q79" s="1021"/>
      <c r="R79" s="1022"/>
      <c r="S79" s="1022"/>
      <c r="T79" s="1022"/>
      <c r="U79" s="1022"/>
      <c r="V79" s="1022"/>
      <c r="W79" s="1022"/>
      <c r="X79" s="1023"/>
    </row>
    <row r="80" spans="1:24">
      <c r="A80" s="1012"/>
      <c r="B80" s="1013"/>
      <c r="C80" s="1013"/>
      <c r="D80" s="1013"/>
      <c r="E80" s="1013"/>
      <c r="F80" s="1013"/>
      <c r="G80" s="1013"/>
      <c r="H80" s="1014"/>
      <c r="I80" s="1021"/>
      <c r="J80" s="1022"/>
      <c r="K80" s="1022"/>
      <c r="L80" s="1022"/>
      <c r="M80" s="1022"/>
      <c r="N80" s="1022"/>
      <c r="O80" s="1022"/>
      <c r="P80" s="1023"/>
      <c r="Q80" s="1021"/>
      <c r="R80" s="1022"/>
      <c r="S80" s="1022"/>
      <c r="T80" s="1022"/>
      <c r="U80" s="1022"/>
      <c r="V80" s="1022"/>
      <c r="W80" s="1022"/>
      <c r="X80" s="1023"/>
    </row>
    <row r="81" spans="1:29">
      <c r="A81" s="1012"/>
      <c r="B81" s="1013"/>
      <c r="C81" s="1013"/>
      <c r="D81" s="1013"/>
      <c r="E81" s="1013"/>
      <c r="F81" s="1013"/>
      <c r="G81" s="1013"/>
      <c r="H81" s="1014"/>
      <c r="I81" s="1024"/>
      <c r="J81" s="1025"/>
      <c r="K81" s="1025"/>
      <c r="L81" s="1025"/>
      <c r="M81" s="1025"/>
      <c r="N81" s="1025"/>
      <c r="O81" s="1025"/>
      <c r="P81" s="1026"/>
      <c r="Q81" s="1024"/>
      <c r="R81" s="1025"/>
      <c r="S81" s="1025"/>
      <c r="T81" s="1025"/>
      <c r="U81" s="1025"/>
      <c r="V81" s="1025"/>
      <c r="W81" s="1025"/>
      <c r="X81" s="1026"/>
    </row>
    <row r="82" spans="1:29" ht="15" customHeight="1">
      <c r="A82" s="1012"/>
      <c r="B82" s="1013"/>
      <c r="C82" s="1013"/>
      <c r="D82" s="1013"/>
      <c r="E82" s="1013"/>
      <c r="F82" s="1013"/>
      <c r="G82" s="1013"/>
      <c r="H82" s="1014"/>
      <c r="I82" s="558" t="s">
        <v>487</v>
      </c>
      <c r="J82" s="704"/>
      <c r="K82" s="699" t="s">
        <v>1414</v>
      </c>
      <c r="L82" s="699"/>
      <c r="M82" s="699"/>
      <c r="N82" s="699"/>
      <c r="O82" s="699"/>
      <c r="P82" s="700"/>
      <c r="Q82" s="558" t="s">
        <v>487</v>
      </c>
      <c r="R82" s="704"/>
      <c r="S82" s="699"/>
      <c r="T82" s="699"/>
      <c r="U82" s="699"/>
      <c r="V82" s="699"/>
      <c r="W82" s="699"/>
      <c r="X82" s="700"/>
    </row>
    <row r="83" spans="1:29">
      <c r="A83" s="1012"/>
      <c r="B83" s="1013"/>
      <c r="C83" s="1013"/>
      <c r="D83" s="1013"/>
      <c r="E83" s="1013"/>
      <c r="F83" s="1013"/>
      <c r="G83" s="1013"/>
      <c r="H83" s="1014"/>
      <c r="I83" s="550"/>
      <c r="J83" s="541"/>
      <c r="K83" s="490"/>
      <c r="L83" s="490"/>
      <c r="M83" s="490"/>
      <c r="N83" s="490"/>
      <c r="O83" s="490"/>
      <c r="P83" s="701"/>
      <c r="Q83" s="550"/>
      <c r="R83" s="541"/>
      <c r="S83" s="490"/>
      <c r="T83" s="490"/>
      <c r="U83" s="490"/>
      <c r="V83" s="490"/>
      <c r="W83" s="490"/>
      <c r="X83" s="701"/>
    </row>
    <row r="84" spans="1:29">
      <c r="A84" s="1015"/>
      <c r="B84" s="1016"/>
      <c r="C84" s="1016"/>
      <c r="D84" s="1016"/>
      <c r="E84" s="1016"/>
      <c r="F84" s="1016"/>
      <c r="G84" s="1016"/>
      <c r="H84" s="1017"/>
      <c r="I84" s="560"/>
      <c r="J84" s="577"/>
      <c r="K84" s="686"/>
      <c r="L84" s="686"/>
      <c r="M84" s="686"/>
      <c r="N84" s="686"/>
      <c r="O84" s="686"/>
      <c r="P84" s="687"/>
      <c r="Q84" s="560"/>
      <c r="R84" s="577"/>
      <c r="S84" s="686"/>
      <c r="T84" s="686"/>
      <c r="U84" s="686"/>
      <c r="V84" s="686"/>
      <c r="W84" s="686"/>
      <c r="X84" s="687"/>
    </row>
    <row r="85" spans="1:29">
      <c r="A85" s="7"/>
      <c r="B85" s="7"/>
      <c r="C85" s="7"/>
      <c r="D85" s="7"/>
      <c r="E85" s="7"/>
      <c r="F85" s="7"/>
      <c r="G85" s="7"/>
      <c r="H85" s="7"/>
      <c r="I85" s="4"/>
      <c r="J85" s="4"/>
      <c r="K85" s="5"/>
      <c r="L85" s="5"/>
      <c r="M85" s="5"/>
      <c r="N85" s="5"/>
      <c r="O85" s="5"/>
      <c r="P85" s="5"/>
      <c r="Q85" s="4"/>
      <c r="R85" s="4"/>
      <c r="S85" s="5"/>
      <c r="T85" s="5"/>
      <c r="U85" s="5"/>
      <c r="V85" s="5"/>
      <c r="W85" s="5"/>
      <c r="X85" s="5"/>
    </row>
    <row r="86" spans="1:29">
      <c r="A86" s="7"/>
      <c r="B86" s="7"/>
      <c r="C86" s="7"/>
      <c r="D86" s="7"/>
      <c r="E86" s="7"/>
      <c r="F86" s="7"/>
      <c r="G86" s="7"/>
      <c r="H86" s="7"/>
      <c r="I86" s="4"/>
      <c r="J86" s="4"/>
      <c r="K86" s="5"/>
      <c r="L86" s="5"/>
      <c r="M86" s="5"/>
      <c r="N86" s="5"/>
      <c r="O86" s="5"/>
      <c r="P86" s="5"/>
      <c r="Q86" s="4"/>
      <c r="R86" s="4"/>
      <c r="S86" s="5"/>
      <c r="T86" s="5"/>
      <c r="U86" s="5"/>
      <c r="V86" s="5"/>
      <c r="W86" s="5"/>
      <c r="X86" s="5"/>
    </row>
    <row r="87" spans="1:29">
      <c r="A87" s="7"/>
      <c r="B87" s="7"/>
      <c r="C87" s="7"/>
      <c r="D87" s="7"/>
      <c r="E87" s="7"/>
      <c r="F87" s="7"/>
      <c r="G87" s="7"/>
      <c r="H87" s="7"/>
      <c r="I87" s="4"/>
      <c r="J87" s="4"/>
      <c r="K87" s="5"/>
      <c r="L87" s="5"/>
      <c r="M87" s="5"/>
      <c r="N87" s="5"/>
      <c r="O87" s="5"/>
      <c r="P87" s="5"/>
      <c r="Q87" s="4"/>
      <c r="R87" s="4"/>
      <c r="S87" s="5"/>
      <c r="T87" s="5"/>
      <c r="U87" s="5"/>
      <c r="V87" s="5"/>
      <c r="W87" s="5"/>
      <c r="X87" s="5"/>
    </row>
    <row r="88" spans="1:29">
      <c r="A88" s="7"/>
      <c r="B88" s="7"/>
      <c r="C88" s="7"/>
      <c r="D88" s="7"/>
      <c r="E88" s="7"/>
      <c r="F88" s="7"/>
      <c r="G88" s="7"/>
      <c r="H88" s="7"/>
      <c r="I88" s="4"/>
      <c r="J88" s="4"/>
      <c r="K88" s="5"/>
      <c r="L88" s="5"/>
      <c r="M88" s="5"/>
      <c r="N88" s="5"/>
      <c r="O88" s="5"/>
      <c r="P88" s="5"/>
      <c r="Q88" s="4"/>
      <c r="R88" s="4"/>
      <c r="S88" s="5"/>
      <c r="T88" s="5"/>
      <c r="U88" s="5"/>
      <c r="V88" s="5"/>
      <c r="W88" s="5"/>
      <c r="X88" s="5"/>
    </row>
    <row r="89" spans="1:29">
      <c r="A89" s="7"/>
      <c r="B89" s="7"/>
      <c r="C89" s="7"/>
      <c r="D89" s="7"/>
      <c r="E89" s="7"/>
      <c r="F89" s="7"/>
      <c r="G89" s="7"/>
      <c r="H89" s="7"/>
      <c r="I89" s="4"/>
      <c r="J89" s="4"/>
      <c r="K89" s="5"/>
      <c r="L89" s="5"/>
      <c r="M89" s="5"/>
      <c r="N89" s="5"/>
      <c r="O89" s="5"/>
      <c r="P89" s="5"/>
      <c r="Q89" s="4"/>
      <c r="R89" s="4"/>
      <c r="S89" s="5"/>
      <c r="T89" s="5"/>
      <c r="U89" s="5"/>
      <c r="V89" s="5"/>
      <c r="W89" s="5"/>
      <c r="X89" s="5"/>
    </row>
    <row r="91" spans="1:29" ht="16.5">
      <c r="A91" s="1217" t="s">
        <v>1600</v>
      </c>
      <c r="B91" s="1217"/>
      <c r="C91" s="1217"/>
      <c r="D91" s="1217"/>
      <c r="E91" s="1217"/>
      <c r="F91" s="1217"/>
      <c r="G91" s="1217"/>
      <c r="H91" s="1217"/>
      <c r="I91" s="1217"/>
      <c r="J91" s="1217"/>
      <c r="K91" s="1217"/>
      <c r="L91" s="1217"/>
      <c r="M91" s="1217"/>
      <c r="N91" s="1217"/>
      <c r="O91" s="1217"/>
      <c r="P91" s="1217"/>
      <c r="Q91" s="1217"/>
      <c r="R91" s="1217"/>
      <c r="S91" s="1217"/>
      <c r="T91" s="1217"/>
      <c r="U91" s="1217"/>
      <c r="V91" s="1217"/>
      <c r="W91" s="1217"/>
      <c r="X91" s="1217"/>
    </row>
    <row r="93" spans="1:29" ht="15" customHeight="1">
      <c r="A93" s="904" t="s">
        <v>350</v>
      </c>
      <c r="B93" s="904"/>
      <c r="C93" s="904"/>
      <c r="D93" s="473" t="s">
        <v>465</v>
      </c>
      <c r="E93" s="474"/>
      <c r="F93" s="474"/>
      <c r="G93" s="474"/>
      <c r="H93" s="474"/>
      <c r="I93" s="474"/>
      <c r="J93" s="474"/>
      <c r="K93" s="474"/>
      <c r="L93" s="474"/>
      <c r="M93" s="474"/>
      <c r="N93" s="474"/>
      <c r="O93" s="474"/>
      <c r="P93" s="474"/>
      <c r="Q93" s="474"/>
      <c r="R93" s="474"/>
      <c r="S93" s="474"/>
      <c r="T93" s="474"/>
      <c r="U93" s="474"/>
      <c r="V93" s="474"/>
      <c r="W93" s="474"/>
      <c r="X93" s="475"/>
      <c r="Y93" s="490" t="s">
        <v>90</v>
      </c>
      <c r="Z93" s="651"/>
      <c r="AA93" s="651"/>
      <c r="AC93" s="1" t="s">
        <v>806</v>
      </c>
    </row>
    <row r="94" spans="1:29" ht="16.5" customHeight="1">
      <c r="A94" s="803" t="s">
        <v>940</v>
      </c>
      <c r="B94" s="803"/>
      <c r="C94" s="803"/>
      <c r="D94" s="1027" t="s">
        <v>1422</v>
      </c>
      <c r="E94" s="1028"/>
      <c r="F94" s="1028"/>
      <c r="G94" s="1028"/>
      <c r="H94" s="1028"/>
      <c r="I94" s="1028"/>
      <c r="J94" s="1028"/>
      <c r="K94" s="1028"/>
      <c r="L94" s="1028"/>
      <c r="M94" s="1028"/>
      <c r="N94" s="1028"/>
      <c r="O94" s="1028"/>
      <c r="P94" s="1028"/>
      <c r="Q94" s="1028"/>
      <c r="R94" s="1028"/>
      <c r="S94" s="1028"/>
      <c r="T94" s="1028"/>
      <c r="U94" s="1028"/>
      <c r="V94" s="1028"/>
      <c r="W94" s="1028"/>
      <c r="X94" s="1029"/>
      <c r="Y94" s="651"/>
      <c r="Z94" s="651"/>
      <c r="AA94" s="651"/>
    </row>
    <row r="95" spans="1:29" ht="16.5" customHeight="1">
      <c r="A95" s="803">
        <v>1</v>
      </c>
      <c r="B95" s="803" t="s">
        <v>497</v>
      </c>
      <c r="C95" s="803"/>
      <c r="D95" s="840" t="s">
        <v>682</v>
      </c>
      <c r="E95" s="699"/>
      <c r="F95" s="699"/>
      <c r="G95" s="699"/>
      <c r="H95" s="699"/>
      <c r="I95" s="699"/>
      <c r="J95" s="699"/>
      <c r="K95" s="699"/>
      <c r="L95" s="699"/>
      <c r="M95" s="699"/>
      <c r="N95" s="699"/>
      <c r="O95" s="699"/>
      <c r="P95" s="699"/>
      <c r="Q95" s="699"/>
      <c r="R95" s="699"/>
      <c r="S95" s="699"/>
      <c r="T95" s="699"/>
      <c r="U95" s="699"/>
      <c r="V95" s="699"/>
      <c r="W95" s="699"/>
      <c r="X95" s="700"/>
      <c r="Y95" s="651"/>
      <c r="Z95" s="651"/>
      <c r="AA95" s="651"/>
    </row>
    <row r="96" spans="1:29" ht="16.5" customHeight="1">
      <c r="A96" s="803"/>
      <c r="B96" s="803"/>
      <c r="C96" s="803"/>
      <c r="D96" s="685" t="s">
        <v>1202</v>
      </c>
      <c r="E96" s="686"/>
      <c r="F96" s="686"/>
      <c r="G96" s="686"/>
      <c r="H96" s="686"/>
      <c r="I96" s="686"/>
      <c r="J96" s="686"/>
      <c r="K96" s="686"/>
      <c r="L96" s="686"/>
      <c r="M96" s="686"/>
      <c r="N96" s="686"/>
      <c r="O96" s="686"/>
      <c r="P96" s="686"/>
      <c r="Q96" s="686"/>
      <c r="R96" s="686"/>
      <c r="S96" s="686"/>
      <c r="T96" s="686"/>
      <c r="U96" s="686"/>
      <c r="V96" s="686"/>
      <c r="W96" s="686"/>
      <c r="X96" s="687"/>
      <c r="Y96" s="651"/>
      <c r="Z96" s="651"/>
      <c r="AA96" s="651"/>
    </row>
    <row r="97" spans="1:32" ht="16.5" customHeight="1">
      <c r="A97" s="803"/>
      <c r="B97" s="803" t="s">
        <v>491</v>
      </c>
      <c r="C97" s="803"/>
      <c r="D97" s="840" t="s">
        <v>687</v>
      </c>
      <c r="E97" s="699"/>
      <c r="F97" s="699"/>
      <c r="G97" s="699"/>
      <c r="H97" s="699"/>
      <c r="I97" s="699"/>
      <c r="J97" s="699"/>
      <c r="K97" s="699"/>
      <c r="L97" s="699"/>
      <c r="M97" s="699"/>
      <c r="N97" s="699"/>
      <c r="O97" s="699"/>
      <c r="P97" s="699"/>
      <c r="Q97" s="699"/>
      <c r="R97" s="699"/>
      <c r="S97" s="699"/>
      <c r="T97" s="699"/>
      <c r="U97" s="699"/>
      <c r="V97" s="699"/>
      <c r="W97" s="699"/>
      <c r="X97" s="700"/>
    </row>
    <row r="98" spans="1:32" ht="16.5" customHeight="1">
      <c r="A98" s="803"/>
      <c r="B98" s="803"/>
      <c r="C98" s="803"/>
      <c r="D98" s="785" t="s">
        <v>1048</v>
      </c>
      <c r="E98" s="490"/>
      <c r="F98" s="490"/>
      <c r="G98" s="490"/>
      <c r="H98" s="490"/>
      <c r="I98" s="490"/>
      <c r="J98" s="490"/>
      <c r="K98" s="490"/>
      <c r="L98" s="490"/>
      <c r="M98" s="490"/>
      <c r="N98" s="490"/>
      <c r="O98" s="490"/>
      <c r="P98" s="490"/>
      <c r="Q98" s="490"/>
      <c r="R98" s="490"/>
      <c r="S98" s="490"/>
      <c r="T98" s="490"/>
      <c r="U98" s="490"/>
      <c r="V98" s="490"/>
      <c r="W98" s="490"/>
      <c r="X98" s="701"/>
    </row>
    <row r="99" spans="1:32" ht="16.5" customHeight="1">
      <c r="A99" s="803"/>
      <c r="B99" s="803"/>
      <c r="C99" s="803"/>
      <c r="D99" s="685" t="s">
        <v>1159</v>
      </c>
      <c r="E99" s="686"/>
      <c r="F99" s="686"/>
      <c r="G99" s="686"/>
      <c r="H99" s="686"/>
      <c r="I99" s="686"/>
      <c r="J99" s="686"/>
      <c r="K99" s="686"/>
      <c r="L99" s="686"/>
      <c r="M99" s="686"/>
      <c r="N99" s="686"/>
      <c r="O99" s="686"/>
      <c r="P99" s="686"/>
      <c r="Q99" s="686"/>
      <c r="R99" s="686"/>
      <c r="S99" s="686"/>
      <c r="T99" s="686"/>
      <c r="U99" s="686"/>
      <c r="V99" s="686"/>
      <c r="W99" s="686"/>
      <c r="X99" s="687"/>
    </row>
    <row r="100" spans="1:32" ht="35.1" customHeight="1">
      <c r="A100" s="803">
        <v>2</v>
      </c>
      <c r="B100" s="803" t="s">
        <v>497</v>
      </c>
      <c r="C100" s="803"/>
      <c r="D100" s="1027" t="s">
        <v>1115</v>
      </c>
      <c r="E100" s="1028"/>
      <c r="F100" s="1028"/>
      <c r="G100" s="1028"/>
      <c r="H100" s="1028"/>
      <c r="I100" s="1028"/>
      <c r="J100" s="1028"/>
      <c r="K100" s="1028"/>
      <c r="L100" s="1028"/>
      <c r="M100" s="1028"/>
      <c r="N100" s="1028"/>
      <c r="O100" s="1028"/>
      <c r="P100" s="1028"/>
      <c r="Q100" s="1028"/>
      <c r="R100" s="1028"/>
      <c r="S100" s="1028"/>
      <c r="T100" s="1028"/>
      <c r="U100" s="1028"/>
      <c r="V100" s="1028"/>
      <c r="W100" s="1028"/>
      <c r="X100" s="1029"/>
      <c r="Y100" s="1" t="s">
        <v>882</v>
      </c>
      <c r="AC100" s="1" t="s">
        <v>806</v>
      </c>
    </row>
    <row r="101" spans="1:32" ht="35.1" customHeight="1">
      <c r="A101" s="803"/>
      <c r="B101" s="803" t="s">
        <v>491</v>
      </c>
      <c r="C101" s="803"/>
      <c r="D101" s="1027" t="s">
        <v>713</v>
      </c>
      <c r="E101" s="1028"/>
      <c r="F101" s="1028"/>
      <c r="G101" s="1028"/>
      <c r="H101" s="1028"/>
      <c r="I101" s="1028"/>
      <c r="J101" s="1028"/>
      <c r="K101" s="1028"/>
      <c r="L101" s="1028"/>
      <c r="M101" s="1028"/>
      <c r="N101" s="1028"/>
      <c r="O101" s="1028"/>
      <c r="P101" s="1028"/>
      <c r="Q101" s="1028"/>
      <c r="R101" s="1028"/>
      <c r="S101" s="1028"/>
      <c r="T101" s="1028"/>
      <c r="U101" s="1028"/>
      <c r="V101" s="1028"/>
      <c r="W101" s="1028"/>
      <c r="X101" s="1029"/>
    </row>
    <row r="102" spans="1:32" ht="35.1" customHeight="1">
      <c r="A102" s="803">
        <v>3</v>
      </c>
      <c r="B102" s="1208" t="s">
        <v>497</v>
      </c>
      <c r="C102" s="1208"/>
      <c r="D102" s="1038" t="s">
        <v>1601</v>
      </c>
      <c r="E102" s="1039"/>
      <c r="F102" s="1039"/>
      <c r="G102" s="1039"/>
      <c r="H102" s="1039"/>
      <c r="I102" s="1039"/>
      <c r="J102" s="1039"/>
      <c r="K102" s="1039"/>
      <c r="L102" s="1039"/>
      <c r="M102" s="1039"/>
      <c r="N102" s="1039"/>
      <c r="O102" s="1039"/>
      <c r="P102" s="1039"/>
      <c r="Q102" s="1039"/>
      <c r="R102" s="1039"/>
      <c r="S102" s="1039"/>
      <c r="T102" s="1039"/>
      <c r="U102" s="1039"/>
      <c r="V102" s="1039"/>
      <c r="W102" s="1039"/>
      <c r="X102" s="1040"/>
    </row>
    <row r="103" spans="1:32" ht="35.1" customHeight="1">
      <c r="A103" s="803"/>
      <c r="B103" s="1208" t="s">
        <v>491</v>
      </c>
      <c r="C103" s="1208"/>
      <c r="D103" s="1038" t="s">
        <v>1055</v>
      </c>
      <c r="E103" s="1039"/>
      <c r="F103" s="1039"/>
      <c r="G103" s="1039"/>
      <c r="H103" s="1039"/>
      <c r="I103" s="1039"/>
      <c r="J103" s="1039"/>
      <c r="K103" s="1039"/>
      <c r="L103" s="1039"/>
      <c r="M103" s="1039"/>
      <c r="N103" s="1039"/>
      <c r="O103" s="1039"/>
      <c r="P103" s="1039"/>
      <c r="Q103" s="1039"/>
      <c r="R103" s="1039"/>
      <c r="S103" s="1039"/>
      <c r="T103" s="1039"/>
      <c r="U103" s="1039"/>
      <c r="V103" s="1039"/>
      <c r="W103" s="1039"/>
      <c r="X103" s="1040"/>
    </row>
    <row r="104" spans="1:32" ht="16.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6" spans="1:32" ht="15" customHeight="1">
      <c r="A106" s="1006" t="s">
        <v>490</v>
      </c>
      <c r="B106" s="1007"/>
      <c r="C106" s="1007"/>
      <c r="D106" s="1007"/>
      <c r="E106" s="1007"/>
      <c r="F106" s="1007"/>
      <c r="G106" s="1007"/>
      <c r="H106" s="1008"/>
      <c r="I106" s="1006" t="s">
        <v>390</v>
      </c>
      <c r="J106" s="1007"/>
      <c r="K106" s="1007"/>
      <c r="L106" s="1007"/>
      <c r="M106" s="1007"/>
      <c r="N106" s="1007"/>
      <c r="O106" s="1007"/>
      <c r="P106" s="1008"/>
      <c r="Q106" s="654" t="s">
        <v>1653</v>
      </c>
      <c r="R106" s="656"/>
      <c r="S106" s="656"/>
      <c r="T106" s="656"/>
      <c r="U106" s="656"/>
      <c r="V106" s="656"/>
      <c r="W106" s="656"/>
      <c r="X106" s="655"/>
    </row>
    <row r="107" spans="1:32">
      <c r="A107" s="1009" t="s">
        <v>394</v>
      </c>
      <c r="B107" s="1010"/>
      <c r="C107" s="1010"/>
      <c r="D107" s="1010"/>
      <c r="E107" s="1010"/>
      <c r="F107" s="1010"/>
      <c r="G107" s="1010"/>
      <c r="H107" s="1011"/>
      <c r="I107" s="1018" t="s">
        <v>394</v>
      </c>
      <c r="J107" s="1019"/>
      <c r="K107" s="1019"/>
      <c r="L107" s="1019"/>
      <c r="M107" s="1019"/>
      <c r="N107" s="1019"/>
      <c r="O107" s="1019"/>
      <c r="P107" s="1020"/>
      <c r="Q107" s="1018" t="s">
        <v>394</v>
      </c>
      <c r="R107" s="1019"/>
      <c r="S107" s="1019"/>
      <c r="T107" s="1019"/>
      <c r="U107" s="1019"/>
      <c r="V107" s="1019"/>
      <c r="W107" s="1019"/>
      <c r="X107" s="1020"/>
      <c r="AA107" s="1192"/>
      <c r="AB107" s="1194" t="s">
        <v>1898</v>
      </c>
      <c r="AC107" s="1195"/>
      <c r="AD107" s="1196"/>
      <c r="AE107" s="1197" t="s">
        <v>1899</v>
      </c>
      <c r="AF107" s="1197"/>
    </row>
    <row r="108" spans="1:32">
      <c r="A108" s="1012"/>
      <c r="B108" s="1013"/>
      <c r="C108" s="1013"/>
      <c r="D108" s="1013"/>
      <c r="E108" s="1013"/>
      <c r="F108" s="1013"/>
      <c r="G108" s="1013"/>
      <c r="H108" s="1014"/>
      <c r="I108" s="1021"/>
      <c r="J108" s="1022"/>
      <c r="K108" s="1022"/>
      <c r="L108" s="1022"/>
      <c r="M108" s="1022"/>
      <c r="N108" s="1022"/>
      <c r="O108" s="1022"/>
      <c r="P108" s="1023"/>
      <c r="Q108" s="1021"/>
      <c r="R108" s="1022"/>
      <c r="S108" s="1022"/>
      <c r="T108" s="1022"/>
      <c r="U108" s="1022"/>
      <c r="V108" s="1022"/>
      <c r="W108" s="1022"/>
      <c r="X108" s="1023"/>
      <c r="AA108" s="1193"/>
      <c r="AB108" s="202" t="s">
        <v>1900</v>
      </c>
      <c r="AC108" s="202" t="s">
        <v>1901</v>
      </c>
      <c r="AD108" s="202" t="s">
        <v>1902</v>
      </c>
      <c r="AE108" s="202" t="s">
        <v>1903</v>
      </c>
      <c r="AF108" s="202" t="s">
        <v>1901</v>
      </c>
    </row>
    <row r="109" spans="1:32">
      <c r="A109" s="1012"/>
      <c r="B109" s="1013"/>
      <c r="C109" s="1013"/>
      <c r="D109" s="1013"/>
      <c r="E109" s="1013"/>
      <c r="F109" s="1013"/>
      <c r="G109" s="1013"/>
      <c r="H109" s="1014"/>
      <c r="I109" s="1021"/>
      <c r="J109" s="1022"/>
      <c r="K109" s="1022"/>
      <c r="L109" s="1022"/>
      <c r="M109" s="1022"/>
      <c r="N109" s="1022"/>
      <c r="O109" s="1022"/>
      <c r="P109" s="1023"/>
      <c r="Q109" s="1021"/>
      <c r="R109" s="1022"/>
      <c r="S109" s="1022"/>
      <c r="T109" s="1022"/>
      <c r="U109" s="1022"/>
      <c r="V109" s="1022"/>
      <c r="W109" s="1022"/>
      <c r="X109" s="1023"/>
      <c r="AA109" s="202" t="s">
        <v>1904</v>
      </c>
      <c r="AB109" s="203">
        <v>10</v>
      </c>
      <c r="AC109" s="203">
        <v>9.8000000000000007</v>
      </c>
      <c r="AD109" s="202">
        <f>AB109-AC109</f>
        <v>0.19999999999999929</v>
      </c>
      <c r="AE109" s="203">
        <v>120</v>
      </c>
      <c r="AF109" s="203">
        <v>65</v>
      </c>
    </row>
    <row r="110" spans="1:32">
      <c r="A110" s="1012"/>
      <c r="B110" s="1013"/>
      <c r="C110" s="1013"/>
      <c r="D110" s="1013"/>
      <c r="E110" s="1013"/>
      <c r="F110" s="1013"/>
      <c r="G110" s="1013"/>
      <c r="H110" s="1014"/>
      <c r="I110" s="1021"/>
      <c r="J110" s="1022"/>
      <c r="K110" s="1022"/>
      <c r="L110" s="1022"/>
      <c r="M110" s="1022"/>
      <c r="N110" s="1022"/>
      <c r="O110" s="1022"/>
      <c r="P110" s="1023"/>
      <c r="Q110" s="1021"/>
      <c r="R110" s="1022"/>
      <c r="S110" s="1022"/>
      <c r="T110" s="1022"/>
      <c r="U110" s="1022"/>
      <c r="V110" s="1022"/>
      <c r="W110" s="1022"/>
      <c r="X110" s="1023"/>
      <c r="AA110" s="202" t="s">
        <v>1905</v>
      </c>
      <c r="AB110" s="203">
        <v>11</v>
      </c>
      <c r="AC110" s="203">
        <v>10.7</v>
      </c>
      <c r="AD110" s="202">
        <f>AB110-AC110</f>
        <v>0.30000000000000071</v>
      </c>
      <c r="AE110" s="203">
        <v>45</v>
      </c>
      <c r="AF110" s="203">
        <v>60</v>
      </c>
    </row>
    <row r="111" spans="1:32">
      <c r="A111" s="1012"/>
      <c r="B111" s="1013"/>
      <c r="C111" s="1013"/>
      <c r="D111" s="1013"/>
      <c r="E111" s="1013"/>
      <c r="F111" s="1013"/>
      <c r="G111" s="1013"/>
      <c r="H111" s="1014"/>
      <c r="I111" s="1021"/>
      <c r="J111" s="1022"/>
      <c r="K111" s="1022"/>
      <c r="L111" s="1022"/>
      <c r="M111" s="1022"/>
      <c r="N111" s="1022"/>
      <c r="O111" s="1022"/>
      <c r="P111" s="1023"/>
      <c r="Q111" s="1021"/>
      <c r="R111" s="1022"/>
      <c r="S111" s="1022"/>
      <c r="T111" s="1022"/>
      <c r="U111" s="1022"/>
      <c r="V111" s="1022"/>
      <c r="W111" s="1022"/>
      <c r="X111" s="1023"/>
      <c r="AA111" s="147"/>
      <c r="AB111" s="147"/>
      <c r="AC111" s="147"/>
      <c r="AD111" s="147"/>
      <c r="AE111" s="147"/>
      <c r="AF111" s="147"/>
    </row>
    <row r="112" spans="1:32">
      <c r="A112" s="1012"/>
      <c r="B112" s="1013"/>
      <c r="C112" s="1013"/>
      <c r="D112" s="1013"/>
      <c r="E112" s="1013"/>
      <c r="F112" s="1013"/>
      <c r="G112" s="1013"/>
      <c r="H112" s="1014"/>
      <c r="I112" s="1021"/>
      <c r="J112" s="1022"/>
      <c r="K112" s="1022"/>
      <c r="L112" s="1022"/>
      <c r="M112" s="1022"/>
      <c r="N112" s="1022"/>
      <c r="O112" s="1022"/>
      <c r="P112" s="1023"/>
      <c r="Q112" s="1021"/>
      <c r="R112" s="1022"/>
      <c r="S112" s="1022"/>
      <c r="T112" s="1022"/>
      <c r="U112" s="1022"/>
      <c r="V112" s="1022"/>
      <c r="W112" s="1022"/>
      <c r="X112" s="1023"/>
      <c r="AA112" s="131" t="s">
        <v>1906</v>
      </c>
      <c r="AB112" s="147"/>
      <c r="AC112" s="147"/>
      <c r="AD112" s="147"/>
      <c r="AE112" s="147"/>
      <c r="AF112" s="147"/>
    </row>
    <row r="113" spans="1:32">
      <c r="A113" s="1012"/>
      <c r="B113" s="1013"/>
      <c r="C113" s="1013"/>
      <c r="D113" s="1013"/>
      <c r="E113" s="1013"/>
      <c r="F113" s="1013"/>
      <c r="G113" s="1013"/>
      <c r="H113" s="1014"/>
      <c r="I113" s="1021"/>
      <c r="J113" s="1022"/>
      <c r="K113" s="1022"/>
      <c r="L113" s="1022"/>
      <c r="M113" s="1022"/>
      <c r="N113" s="1022"/>
      <c r="O113" s="1022"/>
      <c r="P113" s="1023"/>
      <c r="Q113" s="1021"/>
      <c r="R113" s="1022"/>
      <c r="S113" s="1022"/>
      <c r="T113" s="1022"/>
      <c r="U113" s="1022"/>
      <c r="V113" s="1022"/>
      <c r="W113" s="1022"/>
      <c r="X113" s="1023"/>
      <c r="AA113" s="147"/>
      <c r="AB113" s="147"/>
      <c r="AC113" s="147"/>
      <c r="AD113" s="147"/>
      <c r="AE113" s="147"/>
      <c r="AF113" s="147"/>
    </row>
    <row r="114" spans="1:32">
      <c r="A114" s="1012"/>
      <c r="B114" s="1013"/>
      <c r="C114" s="1013"/>
      <c r="D114" s="1013"/>
      <c r="E114" s="1013"/>
      <c r="F114" s="1013"/>
      <c r="G114" s="1013"/>
      <c r="H114" s="1014"/>
      <c r="I114" s="1024"/>
      <c r="J114" s="1025"/>
      <c r="K114" s="1025"/>
      <c r="L114" s="1025"/>
      <c r="M114" s="1025"/>
      <c r="N114" s="1025"/>
      <c r="O114" s="1025"/>
      <c r="P114" s="1026"/>
      <c r="Q114" s="1024"/>
      <c r="R114" s="1025"/>
      <c r="S114" s="1025"/>
      <c r="T114" s="1025"/>
      <c r="U114" s="1025"/>
      <c r="V114" s="1025"/>
      <c r="W114" s="1025"/>
      <c r="X114" s="1026"/>
      <c r="AA114" s="147"/>
      <c r="AB114" s="147"/>
      <c r="AC114" s="147"/>
      <c r="AD114" s="147"/>
      <c r="AE114" s="147"/>
      <c r="AF114" s="147"/>
    </row>
    <row r="115" spans="1:32" ht="15" customHeight="1">
      <c r="A115" s="1012"/>
      <c r="B115" s="1013"/>
      <c r="C115" s="1013"/>
      <c r="D115" s="1013"/>
      <c r="E115" s="1013"/>
      <c r="F115" s="1013"/>
      <c r="G115" s="1013"/>
      <c r="H115" s="1014"/>
      <c r="I115" s="558" t="s">
        <v>487</v>
      </c>
      <c r="J115" s="704"/>
      <c r="K115" s="1041" t="s">
        <v>1602</v>
      </c>
      <c r="L115" s="1041"/>
      <c r="M115" s="1041"/>
      <c r="N115" s="1041"/>
      <c r="O115" s="1041"/>
      <c r="P115" s="1042"/>
      <c r="Q115" s="1199" t="s">
        <v>487</v>
      </c>
      <c r="R115" s="1200"/>
      <c r="S115" s="1041" t="s">
        <v>1603</v>
      </c>
      <c r="T115" s="1041"/>
      <c r="U115" s="1041"/>
      <c r="V115" s="1041"/>
      <c r="W115" s="1041"/>
      <c r="X115" s="1042"/>
    </row>
    <row r="116" spans="1:32">
      <c r="A116" s="1012"/>
      <c r="B116" s="1013"/>
      <c r="C116" s="1013"/>
      <c r="D116" s="1013"/>
      <c r="E116" s="1013"/>
      <c r="F116" s="1013"/>
      <c r="G116" s="1013"/>
      <c r="H116" s="1014"/>
      <c r="I116" s="550"/>
      <c r="J116" s="541"/>
      <c r="K116" s="1043"/>
      <c r="L116" s="1043"/>
      <c r="M116" s="1043"/>
      <c r="N116" s="1043"/>
      <c r="O116" s="1043"/>
      <c r="P116" s="1044"/>
      <c r="Q116" s="1201"/>
      <c r="R116" s="1202"/>
      <c r="S116" s="1043"/>
      <c r="T116" s="1043"/>
      <c r="U116" s="1043"/>
      <c r="V116" s="1043"/>
      <c r="W116" s="1043"/>
      <c r="X116" s="1044"/>
    </row>
    <row r="117" spans="1:32">
      <c r="A117" s="1015"/>
      <c r="B117" s="1016"/>
      <c r="C117" s="1016"/>
      <c r="D117" s="1016"/>
      <c r="E117" s="1016"/>
      <c r="F117" s="1016"/>
      <c r="G117" s="1016"/>
      <c r="H117" s="1017"/>
      <c r="I117" s="560"/>
      <c r="J117" s="577"/>
      <c r="K117" s="1045"/>
      <c r="L117" s="1045"/>
      <c r="M117" s="1045"/>
      <c r="N117" s="1045"/>
      <c r="O117" s="1045"/>
      <c r="P117" s="1046"/>
      <c r="Q117" s="1203"/>
      <c r="R117" s="1204"/>
      <c r="S117" s="1045"/>
      <c r="T117" s="1045"/>
      <c r="U117" s="1045"/>
      <c r="V117" s="1045"/>
      <c r="W117" s="1045"/>
      <c r="X117" s="1046"/>
    </row>
    <row r="134" spans="1:31" ht="16.5">
      <c r="A134" s="1209" t="s">
        <v>1143</v>
      </c>
      <c r="B134" s="1209"/>
      <c r="C134" s="1209"/>
      <c r="D134" s="1209"/>
      <c r="E134" s="1209"/>
      <c r="F134" s="1209"/>
      <c r="G134" s="1209"/>
      <c r="H134" s="1209"/>
      <c r="I134" s="1209"/>
      <c r="J134" s="1209"/>
      <c r="K134" s="1209"/>
      <c r="L134" s="1209"/>
      <c r="M134" s="1209"/>
      <c r="N134" s="1209"/>
      <c r="O134" s="1209"/>
      <c r="P134" s="1209"/>
      <c r="Q134" s="1209"/>
      <c r="R134" s="1209"/>
      <c r="S134" s="1209"/>
      <c r="T134" s="1209"/>
      <c r="U134" s="1209"/>
      <c r="V134" s="1209"/>
      <c r="W134" s="1209"/>
      <c r="X134" s="1209"/>
    </row>
    <row r="136" spans="1:31" ht="15" customHeight="1">
      <c r="A136" s="1006" t="s">
        <v>350</v>
      </c>
      <c r="B136" s="1008"/>
      <c r="C136" s="1006" t="s">
        <v>465</v>
      </c>
      <c r="D136" s="1007"/>
      <c r="E136" s="1007"/>
      <c r="F136" s="1007"/>
      <c r="G136" s="1007"/>
      <c r="H136" s="1007"/>
      <c r="I136" s="1007"/>
      <c r="J136" s="1007"/>
      <c r="K136" s="1007"/>
      <c r="L136" s="1007"/>
      <c r="M136" s="1007"/>
      <c r="N136" s="1007"/>
      <c r="O136" s="1007"/>
      <c r="P136" s="1007"/>
      <c r="Q136" s="1007"/>
      <c r="R136" s="1007"/>
      <c r="S136" s="1007"/>
      <c r="T136" s="1007"/>
      <c r="U136" s="1007"/>
      <c r="V136" s="1007"/>
      <c r="W136" s="1007"/>
      <c r="X136" s="1008"/>
    </row>
    <row r="137" spans="1:31" ht="35.1" customHeight="1">
      <c r="A137" s="657" t="s">
        <v>497</v>
      </c>
      <c r="B137" s="658"/>
      <c r="C137" s="688" t="s">
        <v>103</v>
      </c>
      <c r="D137" s="689"/>
      <c r="E137" s="689"/>
      <c r="F137" s="689"/>
      <c r="G137" s="689"/>
      <c r="H137" s="689"/>
      <c r="I137" s="689"/>
      <c r="J137" s="689"/>
      <c r="K137" s="689"/>
      <c r="L137" s="689"/>
      <c r="M137" s="689"/>
      <c r="N137" s="689"/>
      <c r="O137" s="689"/>
      <c r="P137" s="689"/>
      <c r="Q137" s="689"/>
      <c r="R137" s="689"/>
      <c r="S137" s="689"/>
      <c r="T137" s="689"/>
      <c r="U137" s="689"/>
      <c r="V137" s="689"/>
      <c r="W137" s="689"/>
      <c r="X137" s="690"/>
    </row>
    <row r="138" spans="1:31" ht="35.1" customHeight="1">
      <c r="A138" s="657" t="s">
        <v>491</v>
      </c>
      <c r="B138" s="658"/>
      <c r="C138" s="659" t="s">
        <v>911</v>
      </c>
      <c r="D138" s="660"/>
      <c r="E138" s="660"/>
      <c r="F138" s="660"/>
      <c r="G138" s="660"/>
      <c r="H138" s="660"/>
      <c r="I138" s="660"/>
      <c r="J138" s="660"/>
      <c r="K138" s="660"/>
      <c r="L138" s="660"/>
      <c r="M138" s="660"/>
      <c r="N138" s="660"/>
      <c r="O138" s="660"/>
      <c r="P138" s="660"/>
      <c r="Q138" s="660"/>
      <c r="R138" s="660"/>
      <c r="S138" s="660"/>
      <c r="T138" s="660"/>
      <c r="U138" s="660"/>
      <c r="V138" s="660"/>
      <c r="W138" s="660"/>
      <c r="X138" s="661"/>
    </row>
    <row r="139" spans="1:31">
      <c r="Y139" s="1" t="s">
        <v>1034</v>
      </c>
      <c r="AC139" s="490" t="s">
        <v>1248</v>
      </c>
      <c r="AD139" s="651"/>
      <c r="AE139" s="651"/>
    </row>
    <row r="140" spans="1:31" ht="15" customHeight="1">
      <c r="A140" s="1006" t="s">
        <v>490</v>
      </c>
      <c r="B140" s="1007"/>
      <c r="C140" s="1007"/>
      <c r="D140" s="1007"/>
      <c r="E140" s="1007"/>
      <c r="F140" s="1007"/>
      <c r="G140" s="1007"/>
      <c r="H140" s="1008"/>
      <c r="I140" s="1006" t="s">
        <v>390</v>
      </c>
      <c r="J140" s="1007"/>
      <c r="K140" s="1007"/>
      <c r="L140" s="1007"/>
      <c r="M140" s="1007"/>
      <c r="N140" s="1007"/>
      <c r="O140" s="1007"/>
      <c r="P140" s="1008"/>
      <c r="Q140" s="654" t="s">
        <v>1653</v>
      </c>
      <c r="R140" s="656"/>
      <c r="S140" s="656"/>
      <c r="T140" s="656"/>
      <c r="U140" s="656"/>
      <c r="V140" s="656"/>
      <c r="W140" s="656"/>
      <c r="X140" s="655"/>
      <c r="AC140" s="651"/>
      <c r="AD140" s="651"/>
      <c r="AE140" s="651"/>
    </row>
    <row r="141" spans="1:31">
      <c r="A141" s="1009" t="s">
        <v>394</v>
      </c>
      <c r="B141" s="1010"/>
      <c r="C141" s="1010"/>
      <c r="D141" s="1010"/>
      <c r="E141" s="1010"/>
      <c r="F141" s="1010"/>
      <c r="G141" s="1010"/>
      <c r="H141" s="1011"/>
      <c r="I141" s="1018" t="s">
        <v>394</v>
      </c>
      <c r="J141" s="1019"/>
      <c r="K141" s="1019"/>
      <c r="L141" s="1019"/>
      <c r="M141" s="1019"/>
      <c r="N141" s="1019"/>
      <c r="O141" s="1019"/>
      <c r="P141" s="1020"/>
      <c r="Q141" s="1018" t="s">
        <v>394</v>
      </c>
      <c r="R141" s="1019"/>
      <c r="S141" s="1019"/>
      <c r="T141" s="1019"/>
      <c r="U141" s="1019"/>
      <c r="V141" s="1019"/>
      <c r="W141" s="1019"/>
      <c r="X141" s="1020"/>
    </row>
    <row r="142" spans="1:31">
      <c r="A142" s="1012"/>
      <c r="B142" s="1013"/>
      <c r="C142" s="1013"/>
      <c r="D142" s="1013"/>
      <c r="E142" s="1013"/>
      <c r="F142" s="1013"/>
      <c r="G142" s="1013"/>
      <c r="H142" s="1014"/>
      <c r="I142" s="1021"/>
      <c r="J142" s="1022"/>
      <c r="K142" s="1022"/>
      <c r="L142" s="1022"/>
      <c r="M142" s="1022"/>
      <c r="N142" s="1022"/>
      <c r="O142" s="1022"/>
      <c r="P142" s="1023"/>
      <c r="Q142" s="1021"/>
      <c r="R142" s="1022"/>
      <c r="S142" s="1022"/>
      <c r="T142" s="1022"/>
      <c r="U142" s="1022"/>
      <c r="V142" s="1022"/>
      <c r="W142" s="1022"/>
      <c r="X142" s="1023"/>
    </row>
    <row r="143" spans="1:31">
      <c r="A143" s="1012"/>
      <c r="B143" s="1013"/>
      <c r="C143" s="1013"/>
      <c r="D143" s="1013"/>
      <c r="E143" s="1013"/>
      <c r="F143" s="1013"/>
      <c r="G143" s="1013"/>
      <c r="H143" s="1014"/>
      <c r="I143" s="1021"/>
      <c r="J143" s="1022"/>
      <c r="K143" s="1022"/>
      <c r="L143" s="1022"/>
      <c r="M143" s="1022"/>
      <c r="N143" s="1022"/>
      <c r="O143" s="1022"/>
      <c r="P143" s="1023"/>
      <c r="Q143" s="1021"/>
      <c r="R143" s="1022"/>
      <c r="S143" s="1022"/>
      <c r="T143" s="1022"/>
      <c r="U143" s="1022"/>
      <c r="V143" s="1022"/>
      <c r="W143" s="1022"/>
      <c r="X143" s="1023"/>
    </row>
    <row r="144" spans="1:31">
      <c r="A144" s="1012"/>
      <c r="B144" s="1013"/>
      <c r="C144" s="1013"/>
      <c r="D144" s="1013"/>
      <c r="E144" s="1013"/>
      <c r="F144" s="1013"/>
      <c r="G144" s="1013"/>
      <c r="H144" s="1014"/>
      <c r="I144" s="1021"/>
      <c r="J144" s="1022"/>
      <c r="K144" s="1022"/>
      <c r="L144" s="1022"/>
      <c r="M144" s="1022"/>
      <c r="N144" s="1022"/>
      <c r="O144" s="1022"/>
      <c r="P144" s="1023"/>
      <c r="Q144" s="1021"/>
      <c r="R144" s="1022"/>
      <c r="S144" s="1022"/>
      <c r="T144" s="1022"/>
      <c r="U144" s="1022"/>
      <c r="V144" s="1022"/>
      <c r="W144" s="1022"/>
      <c r="X144" s="1023"/>
    </row>
    <row r="145" spans="1:29">
      <c r="A145" s="1012"/>
      <c r="B145" s="1013"/>
      <c r="C145" s="1013"/>
      <c r="D145" s="1013"/>
      <c r="E145" s="1013"/>
      <c r="F145" s="1013"/>
      <c r="G145" s="1013"/>
      <c r="H145" s="1014"/>
      <c r="I145" s="1021"/>
      <c r="J145" s="1022"/>
      <c r="K145" s="1022"/>
      <c r="L145" s="1022"/>
      <c r="M145" s="1022"/>
      <c r="N145" s="1022"/>
      <c r="O145" s="1022"/>
      <c r="P145" s="1023"/>
      <c r="Q145" s="1021"/>
      <c r="R145" s="1022"/>
      <c r="S145" s="1022"/>
      <c r="T145" s="1022"/>
      <c r="U145" s="1022"/>
      <c r="V145" s="1022"/>
      <c r="W145" s="1022"/>
      <c r="X145" s="1023"/>
    </row>
    <row r="146" spans="1:29">
      <c r="A146" s="1012"/>
      <c r="B146" s="1013"/>
      <c r="C146" s="1013"/>
      <c r="D146" s="1013"/>
      <c r="E146" s="1013"/>
      <c r="F146" s="1013"/>
      <c r="G146" s="1013"/>
      <c r="H146" s="1014"/>
      <c r="I146" s="1021"/>
      <c r="J146" s="1022"/>
      <c r="K146" s="1022"/>
      <c r="L146" s="1022"/>
      <c r="M146" s="1022"/>
      <c r="N146" s="1022"/>
      <c r="O146" s="1022"/>
      <c r="P146" s="1023"/>
      <c r="Q146" s="1021"/>
      <c r="R146" s="1022"/>
      <c r="S146" s="1022"/>
      <c r="T146" s="1022"/>
      <c r="U146" s="1022"/>
      <c r="V146" s="1022"/>
      <c r="W146" s="1022"/>
      <c r="X146" s="1023"/>
    </row>
    <row r="147" spans="1:29">
      <c r="A147" s="1012"/>
      <c r="B147" s="1013"/>
      <c r="C147" s="1013"/>
      <c r="D147" s="1013"/>
      <c r="E147" s="1013"/>
      <c r="F147" s="1013"/>
      <c r="G147" s="1013"/>
      <c r="H147" s="1014"/>
      <c r="I147" s="1021"/>
      <c r="J147" s="1022"/>
      <c r="K147" s="1022"/>
      <c r="L147" s="1022"/>
      <c r="M147" s="1022"/>
      <c r="N147" s="1022"/>
      <c r="O147" s="1022"/>
      <c r="P147" s="1023"/>
      <c r="Q147" s="1021"/>
      <c r="R147" s="1022"/>
      <c r="S147" s="1022"/>
      <c r="T147" s="1022"/>
      <c r="U147" s="1022"/>
      <c r="V147" s="1022"/>
      <c r="W147" s="1022"/>
      <c r="X147" s="1023"/>
    </row>
    <row r="148" spans="1:29">
      <c r="A148" s="1012"/>
      <c r="B148" s="1013"/>
      <c r="C148" s="1013"/>
      <c r="D148" s="1013"/>
      <c r="E148" s="1013"/>
      <c r="F148" s="1013"/>
      <c r="G148" s="1013"/>
      <c r="H148" s="1014"/>
      <c r="I148" s="1024"/>
      <c r="J148" s="1025"/>
      <c r="K148" s="1025"/>
      <c r="L148" s="1025"/>
      <c r="M148" s="1025"/>
      <c r="N148" s="1025"/>
      <c r="O148" s="1025"/>
      <c r="P148" s="1026"/>
      <c r="Q148" s="1024"/>
      <c r="R148" s="1025"/>
      <c r="S148" s="1025"/>
      <c r="T148" s="1025"/>
      <c r="U148" s="1025"/>
      <c r="V148" s="1025"/>
      <c r="W148" s="1025"/>
      <c r="X148" s="1026"/>
    </row>
    <row r="149" spans="1:29" ht="15" customHeight="1">
      <c r="A149" s="1012"/>
      <c r="B149" s="1013"/>
      <c r="C149" s="1013"/>
      <c r="D149" s="1013"/>
      <c r="E149" s="1013"/>
      <c r="F149" s="1013"/>
      <c r="G149" s="1013"/>
      <c r="H149" s="1014"/>
      <c r="I149" s="558" t="s">
        <v>487</v>
      </c>
      <c r="J149" s="704"/>
      <c r="K149" s="699" t="s">
        <v>1604</v>
      </c>
      <c r="L149" s="699"/>
      <c r="M149" s="699"/>
      <c r="N149" s="699"/>
      <c r="O149" s="699"/>
      <c r="P149" s="700"/>
      <c r="Q149" s="558" t="s">
        <v>487</v>
      </c>
      <c r="R149" s="704"/>
      <c r="S149" s="699"/>
      <c r="T149" s="699"/>
      <c r="U149" s="699"/>
      <c r="V149" s="699"/>
      <c r="W149" s="699"/>
      <c r="X149" s="700"/>
    </row>
    <row r="150" spans="1:29">
      <c r="A150" s="1012"/>
      <c r="B150" s="1013"/>
      <c r="C150" s="1013"/>
      <c r="D150" s="1013"/>
      <c r="E150" s="1013"/>
      <c r="F150" s="1013"/>
      <c r="G150" s="1013"/>
      <c r="H150" s="1014"/>
      <c r="I150" s="550"/>
      <c r="J150" s="541"/>
      <c r="K150" s="490"/>
      <c r="L150" s="490"/>
      <c r="M150" s="490"/>
      <c r="N150" s="490"/>
      <c r="O150" s="490"/>
      <c r="P150" s="701"/>
      <c r="Q150" s="550"/>
      <c r="R150" s="541"/>
      <c r="S150" s="490"/>
      <c r="T150" s="490"/>
      <c r="U150" s="490"/>
      <c r="V150" s="490"/>
      <c r="W150" s="490"/>
      <c r="X150" s="701"/>
    </row>
    <row r="151" spans="1:29">
      <c r="A151" s="1015"/>
      <c r="B151" s="1016"/>
      <c r="C151" s="1016"/>
      <c r="D151" s="1016"/>
      <c r="E151" s="1016"/>
      <c r="F151" s="1016"/>
      <c r="G151" s="1016"/>
      <c r="H151" s="1017"/>
      <c r="I151" s="560"/>
      <c r="J151" s="577"/>
      <c r="K151" s="686"/>
      <c r="L151" s="686"/>
      <c r="M151" s="686"/>
      <c r="N151" s="686"/>
      <c r="O151" s="686"/>
      <c r="P151" s="687"/>
      <c r="Q151" s="560"/>
      <c r="R151" s="577"/>
      <c r="S151" s="686"/>
      <c r="T151" s="686"/>
      <c r="U151" s="686"/>
      <c r="V151" s="686"/>
      <c r="W151" s="686"/>
      <c r="X151" s="687"/>
    </row>
    <row r="153" spans="1:29" ht="16.5">
      <c r="A153" s="652" t="s">
        <v>1216</v>
      </c>
      <c r="B153" s="652"/>
      <c r="C153" s="652"/>
      <c r="D153" s="652"/>
      <c r="E153" s="652"/>
      <c r="F153" s="652"/>
      <c r="G153" s="652"/>
      <c r="H153" s="652"/>
      <c r="I153" s="652"/>
      <c r="J153" s="652"/>
      <c r="K153" s="652"/>
      <c r="L153" s="652"/>
      <c r="M153" s="652"/>
      <c r="N153" s="652"/>
      <c r="O153" s="652"/>
      <c r="P153" s="652"/>
      <c r="Q153" s="652"/>
      <c r="R153" s="652"/>
      <c r="S153" s="652"/>
      <c r="T153" s="652"/>
      <c r="U153" s="652"/>
      <c r="V153" s="652"/>
      <c r="W153" s="652"/>
      <c r="X153" s="652"/>
    </row>
    <row r="155" spans="1:29" ht="15" customHeight="1">
      <c r="A155" s="874" t="s">
        <v>350</v>
      </c>
      <c r="B155" s="894"/>
      <c r="C155" s="895" t="s">
        <v>465</v>
      </c>
      <c r="D155" s="875"/>
      <c r="E155" s="875"/>
      <c r="F155" s="875"/>
      <c r="G155" s="875"/>
      <c r="H155" s="875"/>
      <c r="I155" s="875"/>
      <c r="J155" s="875"/>
      <c r="K155" s="875"/>
      <c r="L155" s="875"/>
      <c r="M155" s="875"/>
      <c r="N155" s="875"/>
      <c r="O155" s="875"/>
      <c r="P155" s="875"/>
      <c r="Q155" s="875"/>
      <c r="R155" s="875"/>
      <c r="S155" s="875"/>
      <c r="T155" s="875"/>
      <c r="U155" s="875"/>
      <c r="V155" s="875"/>
      <c r="W155" s="875"/>
      <c r="X155" s="876"/>
    </row>
    <row r="156" spans="1:29" ht="35.1" customHeight="1">
      <c r="A156" s="1210" t="s">
        <v>497</v>
      </c>
      <c r="B156" s="658"/>
      <c r="C156" s="688" t="s">
        <v>1117</v>
      </c>
      <c r="D156" s="689"/>
      <c r="E156" s="689"/>
      <c r="F156" s="689"/>
      <c r="G156" s="689"/>
      <c r="H156" s="689"/>
      <c r="I156" s="689"/>
      <c r="J156" s="689"/>
      <c r="K156" s="689"/>
      <c r="L156" s="689"/>
      <c r="M156" s="689"/>
      <c r="N156" s="689"/>
      <c r="O156" s="689"/>
      <c r="P156" s="689"/>
      <c r="Q156" s="689"/>
      <c r="R156" s="689"/>
      <c r="S156" s="689"/>
      <c r="T156" s="689"/>
      <c r="U156" s="689"/>
      <c r="V156" s="689"/>
      <c r="W156" s="689"/>
      <c r="X156" s="1211"/>
    </row>
    <row r="157" spans="1:29" ht="35.1" customHeight="1">
      <c r="A157" s="1212" t="s">
        <v>491</v>
      </c>
      <c r="B157" s="1213"/>
      <c r="C157" s="1214" t="s">
        <v>1108</v>
      </c>
      <c r="D157" s="1215"/>
      <c r="E157" s="1215"/>
      <c r="F157" s="1215"/>
      <c r="G157" s="1215"/>
      <c r="H157" s="1215"/>
      <c r="I157" s="1215"/>
      <c r="J157" s="1215"/>
      <c r="K157" s="1215"/>
      <c r="L157" s="1215"/>
      <c r="M157" s="1215"/>
      <c r="N157" s="1215"/>
      <c r="O157" s="1215"/>
      <c r="P157" s="1215"/>
      <c r="Q157" s="1215"/>
      <c r="R157" s="1215"/>
      <c r="S157" s="1215"/>
      <c r="T157" s="1215"/>
      <c r="U157" s="1215"/>
      <c r="V157" s="1215"/>
      <c r="W157" s="1215"/>
      <c r="X157" s="1216"/>
    </row>
    <row r="158" spans="1:29">
      <c r="Y158" s="1" t="s">
        <v>1040</v>
      </c>
      <c r="AC158" s="1" t="s">
        <v>1018</v>
      </c>
    </row>
    <row r="159" spans="1:29" ht="15" customHeight="1">
      <c r="A159" s="1006" t="s">
        <v>490</v>
      </c>
      <c r="B159" s="1007"/>
      <c r="C159" s="1007"/>
      <c r="D159" s="1007"/>
      <c r="E159" s="1007"/>
      <c r="F159" s="1007"/>
      <c r="G159" s="1007"/>
      <c r="H159" s="1008"/>
      <c r="I159" s="1006" t="s">
        <v>390</v>
      </c>
      <c r="J159" s="1007"/>
      <c r="K159" s="1007"/>
      <c r="L159" s="1007"/>
      <c r="M159" s="1007"/>
      <c r="N159" s="1007"/>
      <c r="O159" s="1007"/>
      <c r="P159" s="1008"/>
      <c r="Q159" s="654" t="s">
        <v>1653</v>
      </c>
      <c r="R159" s="656"/>
      <c r="S159" s="656"/>
      <c r="T159" s="656"/>
      <c r="U159" s="656"/>
      <c r="V159" s="656"/>
      <c r="W159" s="656"/>
      <c r="X159" s="655"/>
    </row>
    <row r="160" spans="1:29">
      <c r="A160" s="1009" t="s">
        <v>394</v>
      </c>
      <c r="B160" s="1010"/>
      <c r="C160" s="1010"/>
      <c r="D160" s="1010"/>
      <c r="E160" s="1010"/>
      <c r="F160" s="1010"/>
      <c r="G160" s="1010"/>
      <c r="H160" s="1011"/>
      <c r="I160" s="1018" t="s">
        <v>394</v>
      </c>
      <c r="J160" s="1019"/>
      <c r="K160" s="1019"/>
      <c r="L160" s="1019"/>
      <c r="M160" s="1019"/>
      <c r="N160" s="1019"/>
      <c r="O160" s="1019"/>
      <c r="P160" s="1020"/>
      <c r="Q160" s="1018" t="s">
        <v>394</v>
      </c>
      <c r="R160" s="1019"/>
      <c r="S160" s="1019"/>
      <c r="T160" s="1019"/>
      <c r="U160" s="1019"/>
      <c r="V160" s="1019"/>
      <c r="W160" s="1019"/>
      <c r="X160" s="1020"/>
    </row>
    <row r="161" spans="1:24">
      <c r="A161" s="1012"/>
      <c r="B161" s="1013"/>
      <c r="C161" s="1013"/>
      <c r="D161" s="1013"/>
      <c r="E161" s="1013"/>
      <c r="F161" s="1013"/>
      <c r="G161" s="1013"/>
      <c r="H161" s="1014"/>
      <c r="I161" s="1021"/>
      <c r="J161" s="1022"/>
      <c r="K161" s="1022"/>
      <c r="L161" s="1022"/>
      <c r="M161" s="1022"/>
      <c r="N161" s="1022"/>
      <c r="O161" s="1022"/>
      <c r="P161" s="1023"/>
      <c r="Q161" s="1021"/>
      <c r="R161" s="1022"/>
      <c r="S161" s="1022"/>
      <c r="T161" s="1022"/>
      <c r="U161" s="1022"/>
      <c r="V161" s="1022"/>
      <c r="W161" s="1022"/>
      <c r="X161" s="1023"/>
    </row>
    <row r="162" spans="1:24">
      <c r="A162" s="1012"/>
      <c r="B162" s="1013"/>
      <c r="C162" s="1013"/>
      <c r="D162" s="1013"/>
      <c r="E162" s="1013"/>
      <c r="F162" s="1013"/>
      <c r="G162" s="1013"/>
      <c r="H162" s="1014"/>
      <c r="I162" s="1021"/>
      <c r="J162" s="1022"/>
      <c r="K162" s="1022"/>
      <c r="L162" s="1022"/>
      <c r="M162" s="1022"/>
      <c r="N162" s="1022"/>
      <c r="O162" s="1022"/>
      <c r="P162" s="1023"/>
      <c r="Q162" s="1021"/>
      <c r="R162" s="1022"/>
      <c r="S162" s="1022"/>
      <c r="T162" s="1022"/>
      <c r="U162" s="1022"/>
      <c r="V162" s="1022"/>
      <c r="W162" s="1022"/>
      <c r="X162" s="1023"/>
    </row>
    <row r="163" spans="1:24">
      <c r="A163" s="1012"/>
      <c r="B163" s="1013"/>
      <c r="C163" s="1013"/>
      <c r="D163" s="1013"/>
      <c r="E163" s="1013"/>
      <c r="F163" s="1013"/>
      <c r="G163" s="1013"/>
      <c r="H163" s="1014"/>
      <c r="I163" s="1021"/>
      <c r="J163" s="1022"/>
      <c r="K163" s="1022"/>
      <c r="L163" s="1022"/>
      <c r="M163" s="1022"/>
      <c r="N163" s="1022"/>
      <c r="O163" s="1022"/>
      <c r="P163" s="1023"/>
      <c r="Q163" s="1021"/>
      <c r="R163" s="1022"/>
      <c r="S163" s="1022"/>
      <c r="T163" s="1022"/>
      <c r="U163" s="1022"/>
      <c r="V163" s="1022"/>
      <c r="W163" s="1022"/>
      <c r="X163" s="1023"/>
    </row>
    <row r="164" spans="1:24">
      <c r="A164" s="1012"/>
      <c r="B164" s="1013"/>
      <c r="C164" s="1013"/>
      <c r="D164" s="1013"/>
      <c r="E164" s="1013"/>
      <c r="F164" s="1013"/>
      <c r="G164" s="1013"/>
      <c r="H164" s="1014"/>
      <c r="I164" s="1021"/>
      <c r="J164" s="1022"/>
      <c r="K164" s="1022"/>
      <c r="L164" s="1022"/>
      <c r="M164" s="1022"/>
      <c r="N164" s="1022"/>
      <c r="O164" s="1022"/>
      <c r="P164" s="1023"/>
      <c r="Q164" s="1021"/>
      <c r="R164" s="1022"/>
      <c r="S164" s="1022"/>
      <c r="T164" s="1022"/>
      <c r="U164" s="1022"/>
      <c r="V164" s="1022"/>
      <c r="W164" s="1022"/>
      <c r="X164" s="1023"/>
    </row>
    <row r="165" spans="1:24">
      <c r="A165" s="1012"/>
      <c r="B165" s="1013"/>
      <c r="C165" s="1013"/>
      <c r="D165" s="1013"/>
      <c r="E165" s="1013"/>
      <c r="F165" s="1013"/>
      <c r="G165" s="1013"/>
      <c r="H165" s="1014"/>
      <c r="I165" s="1021"/>
      <c r="J165" s="1022"/>
      <c r="K165" s="1022"/>
      <c r="L165" s="1022"/>
      <c r="M165" s="1022"/>
      <c r="N165" s="1022"/>
      <c r="O165" s="1022"/>
      <c r="P165" s="1023"/>
      <c r="Q165" s="1021"/>
      <c r="R165" s="1022"/>
      <c r="S165" s="1022"/>
      <c r="T165" s="1022"/>
      <c r="U165" s="1022"/>
      <c r="V165" s="1022"/>
      <c r="W165" s="1022"/>
      <c r="X165" s="1023"/>
    </row>
    <row r="166" spans="1:24">
      <c r="A166" s="1012"/>
      <c r="B166" s="1013"/>
      <c r="C166" s="1013"/>
      <c r="D166" s="1013"/>
      <c r="E166" s="1013"/>
      <c r="F166" s="1013"/>
      <c r="G166" s="1013"/>
      <c r="H166" s="1014"/>
      <c r="I166" s="1021"/>
      <c r="J166" s="1022"/>
      <c r="K166" s="1022"/>
      <c r="L166" s="1022"/>
      <c r="M166" s="1022"/>
      <c r="N166" s="1022"/>
      <c r="O166" s="1022"/>
      <c r="P166" s="1023"/>
      <c r="Q166" s="1021"/>
      <c r="R166" s="1022"/>
      <c r="S166" s="1022"/>
      <c r="T166" s="1022"/>
      <c r="U166" s="1022"/>
      <c r="V166" s="1022"/>
      <c r="W166" s="1022"/>
      <c r="X166" s="1023"/>
    </row>
    <row r="167" spans="1:24">
      <c r="A167" s="1012"/>
      <c r="B167" s="1013"/>
      <c r="C167" s="1013"/>
      <c r="D167" s="1013"/>
      <c r="E167" s="1013"/>
      <c r="F167" s="1013"/>
      <c r="G167" s="1013"/>
      <c r="H167" s="1014"/>
      <c r="I167" s="1024"/>
      <c r="J167" s="1025"/>
      <c r="K167" s="1025"/>
      <c r="L167" s="1025"/>
      <c r="M167" s="1025"/>
      <c r="N167" s="1025"/>
      <c r="O167" s="1025"/>
      <c r="P167" s="1026"/>
      <c r="Q167" s="1024"/>
      <c r="R167" s="1025"/>
      <c r="S167" s="1025"/>
      <c r="T167" s="1025"/>
      <c r="U167" s="1025"/>
      <c r="V167" s="1025"/>
      <c r="W167" s="1025"/>
      <c r="X167" s="1026"/>
    </row>
    <row r="168" spans="1:24" ht="15" customHeight="1">
      <c r="A168" s="1012"/>
      <c r="B168" s="1013"/>
      <c r="C168" s="1013"/>
      <c r="D168" s="1013"/>
      <c r="E168" s="1013"/>
      <c r="F168" s="1013"/>
      <c r="G168" s="1013"/>
      <c r="H168" s="1014"/>
      <c r="I168" s="558" t="s">
        <v>487</v>
      </c>
      <c r="J168" s="704"/>
      <c r="K168" s="699" t="s">
        <v>1605</v>
      </c>
      <c r="L168" s="699"/>
      <c r="M168" s="699"/>
      <c r="N168" s="699"/>
      <c r="O168" s="699"/>
      <c r="P168" s="700"/>
      <c r="Q168" s="558" t="s">
        <v>487</v>
      </c>
      <c r="R168" s="704"/>
      <c r="S168" s="699"/>
      <c r="T168" s="699"/>
      <c r="U168" s="699"/>
      <c r="V168" s="699"/>
      <c r="W168" s="699"/>
      <c r="X168" s="700"/>
    </row>
    <row r="169" spans="1:24">
      <c r="A169" s="1012"/>
      <c r="B169" s="1013"/>
      <c r="C169" s="1013"/>
      <c r="D169" s="1013"/>
      <c r="E169" s="1013"/>
      <c r="F169" s="1013"/>
      <c r="G169" s="1013"/>
      <c r="H169" s="1014"/>
      <c r="I169" s="550"/>
      <c r="J169" s="541"/>
      <c r="K169" s="490"/>
      <c r="L169" s="490"/>
      <c r="M169" s="490"/>
      <c r="N169" s="490"/>
      <c r="O169" s="490"/>
      <c r="P169" s="701"/>
      <c r="Q169" s="550"/>
      <c r="R169" s="541"/>
      <c r="S169" s="490"/>
      <c r="T169" s="490"/>
      <c r="U169" s="490"/>
      <c r="V169" s="490"/>
      <c r="W169" s="490"/>
      <c r="X169" s="701"/>
    </row>
    <row r="170" spans="1:24">
      <c r="A170" s="1015"/>
      <c r="B170" s="1016"/>
      <c r="C170" s="1016"/>
      <c r="D170" s="1016"/>
      <c r="E170" s="1016"/>
      <c r="F170" s="1016"/>
      <c r="G170" s="1016"/>
      <c r="H170" s="1017"/>
      <c r="I170" s="560"/>
      <c r="J170" s="577"/>
      <c r="K170" s="686"/>
      <c r="L170" s="686"/>
      <c r="M170" s="686"/>
      <c r="N170" s="686"/>
      <c r="O170" s="686"/>
      <c r="P170" s="687"/>
      <c r="Q170" s="560"/>
      <c r="R170" s="577"/>
      <c r="S170" s="686"/>
      <c r="T170" s="686"/>
      <c r="U170" s="686"/>
      <c r="V170" s="686"/>
      <c r="W170" s="686"/>
      <c r="X170" s="687"/>
    </row>
    <row r="177" spans="1:29" ht="16.5">
      <c r="A177" s="1209" t="s">
        <v>1205</v>
      </c>
      <c r="B177" s="1209"/>
      <c r="C177" s="1209"/>
      <c r="D177" s="1209"/>
      <c r="E177" s="1209"/>
      <c r="F177" s="1209"/>
      <c r="G177" s="1209"/>
      <c r="H177" s="1209"/>
      <c r="I177" s="1209"/>
      <c r="J177" s="1209"/>
      <c r="K177" s="1209"/>
      <c r="L177" s="1209"/>
      <c r="M177" s="1209"/>
      <c r="N177" s="1209"/>
      <c r="O177" s="1209"/>
      <c r="P177" s="1209"/>
      <c r="Q177" s="1209"/>
      <c r="R177" s="1209"/>
      <c r="S177" s="1209"/>
      <c r="T177" s="1209"/>
      <c r="U177" s="1209"/>
      <c r="V177" s="1209"/>
      <c r="W177" s="1209"/>
      <c r="X177" s="1209"/>
    </row>
    <row r="179" spans="1:29" ht="15" customHeight="1">
      <c r="A179" s="1006" t="s">
        <v>350</v>
      </c>
      <c r="B179" s="1008"/>
      <c r="C179" s="1006" t="s">
        <v>465</v>
      </c>
      <c r="D179" s="1007"/>
      <c r="E179" s="1007"/>
      <c r="F179" s="1007"/>
      <c r="G179" s="1007"/>
      <c r="H179" s="1007"/>
      <c r="I179" s="1007"/>
      <c r="J179" s="1007"/>
      <c r="K179" s="1007"/>
      <c r="L179" s="1007"/>
      <c r="M179" s="1007"/>
      <c r="N179" s="1007"/>
      <c r="O179" s="1007"/>
      <c r="P179" s="1007"/>
      <c r="Q179" s="1007"/>
      <c r="R179" s="1007"/>
      <c r="S179" s="1007"/>
      <c r="T179" s="1007"/>
      <c r="U179" s="1007"/>
      <c r="V179" s="1007"/>
      <c r="W179" s="1007"/>
      <c r="X179" s="1008"/>
    </row>
    <row r="180" spans="1:29" ht="35.1" customHeight="1">
      <c r="A180" s="657" t="s">
        <v>497</v>
      </c>
      <c r="B180" s="658"/>
      <c r="C180" s="688" t="s">
        <v>1118</v>
      </c>
      <c r="D180" s="689"/>
      <c r="E180" s="689"/>
      <c r="F180" s="689"/>
      <c r="G180" s="689"/>
      <c r="H180" s="689"/>
      <c r="I180" s="689"/>
      <c r="J180" s="689"/>
      <c r="K180" s="689"/>
      <c r="L180" s="689"/>
      <c r="M180" s="689"/>
      <c r="N180" s="689"/>
      <c r="O180" s="689"/>
      <c r="P180" s="689"/>
      <c r="Q180" s="689"/>
      <c r="R180" s="689"/>
      <c r="S180" s="689"/>
      <c r="T180" s="689"/>
      <c r="U180" s="689"/>
      <c r="V180" s="689"/>
      <c r="W180" s="689"/>
      <c r="X180" s="690"/>
    </row>
    <row r="181" spans="1:29" ht="16.5" customHeight="1">
      <c r="A181" s="675" t="s">
        <v>491</v>
      </c>
      <c r="B181" s="677"/>
      <c r="C181" s="688" t="s">
        <v>1203</v>
      </c>
      <c r="D181" s="689"/>
      <c r="E181" s="689"/>
      <c r="F181" s="689"/>
      <c r="G181" s="689"/>
      <c r="H181" s="689"/>
      <c r="I181" s="689"/>
      <c r="J181" s="689"/>
      <c r="K181" s="689"/>
      <c r="L181" s="689"/>
      <c r="M181" s="689"/>
      <c r="N181" s="689"/>
      <c r="O181" s="689"/>
      <c r="P181" s="689"/>
      <c r="Q181" s="689"/>
      <c r="R181" s="689"/>
      <c r="S181" s="689"/>
      <c r="T181" s="689"/>
      <c r="U181" s="689"/>
      <c r="V181" s="689"/>
      <c r="W181" s="689"/>
      <c r="X181" s="690"/>
      <c r="Y181" s="1" t="s">
        <v>1033</v>
      </c>
      <c r="AC181" s="1" t="s">
        <v>808</v>
      </c>
    </row>
    <row r="182" spans="1:29" ht="16.5" customHeight="1">
      <c r="A182" s="681"/>
      <c r="B182" s="683"/>
      <c r="C182" s="800" t="s">
        <v>1141</v>
      </c>
      <c r="D182" s="801"/>
      <c r="E182" s="801"/>
      <c r="F182" s="801"/>
      <c r="G182" s="801"/>
      <c r="H182" s="801"/>
      <c r="I182" s="801"/>
      <c r="J182" s="801"/>
      <c r="K182" s="801"/>
      <c r="L182" s="801"/>
      <c r="M182" s="801"/>
      <c r="N182" s="801"/>
      <c r="O182" s="801"/>
      <c r="P182" s="801"/>
      <c r="Q182" s="801"/>
      <c r="R182" s="801"/>
      <c r="S182" s="801"/>
      <c r="T182" s="801"/>
      <c r="U182" s="801"/>
      <c r="V182" s="801"/>
      <c r="W182" s="801"/>
      <c r="X182" s="802"/>
    </row>
    <row r="184" spans="1:29" ht="15" customHeight="1">
      <c r="A184" s="1006" t="s">
        <v>490</v>
      </c>
      <c r="B184" s="1007"/>
      <c r="C184" s="1007"/>
      <c r="D184" s="1007"/>
      <c r="E184" s="1007"/>
      <c r="F184" s="1007"/>
      <c r="G184" s="1007"/>
      <c r="H184" s="1008"/>
      <c r="I184" s="1006" t="s">
        <v>390</v>
      </c>
      <c r="J184" s="1007"/>
      <c r="K184" s="1007"/>
      <c r="L184" s="1007"/>
      <c r="M184" s="1007"/>
      <c r="N184" s="1007"/>
      <c r="O184" s="1007"/>
      <c r="P184" s="1008"/>
      <c r="Q184" s="654" t="s">
        <v>1653</v>
      </c>
      <c r="R184" s="656"/>
      <c r="S184" s="656"/>
      <c r="T184" s="656"/>
      <c r="U184" s="656"/>
      <c r="V184" s="656"/>
      <c r="W184" s="656"/>
      <c r="X184" s="655"/>
    </row>
    <row r="185" spans="1:29">
      <c r="A185" s="1009" t="s">
        <v>394</v>
      </c>
      <c r="B185" s="1010"/>
      <c r="C185" s="1010"/>
      <c r="D185" s="1010"/>
      <c r="E185" s="1010"/>
      <c r="F185" s="1010"/>
      <c r="G185" s="1010"/>
      <c r="H185" s="1011"/>
      <c r="I185" s="1018" t="s">
        <v>394</v>
      </c>
      <c r="J185" s="1019"/>
      <c r="K185" s="1019"/>
      <c r="L185" s="1019"/>
      <c r="M185" s="1019"/>
      <c r="N185" s="1019"/>
      <c r="O185" s="1019"/>
      <c r="P185" s="1020"/>
      <c r="Q185" s="1018" t="s">
        <v>394</v>
      </c>
      <c r="R185" s="1019"/>
      <c r="S185" s="1019"/>
      <c r="T185" s="1019"/>
      <c r="U185" s="1019"/>
      <c r="V185" s="1019"/>
      <c r="W185" s="1019"/>
      <c r="X185" s="1020"/>
    </row>
    <row r="186" spans="1:29">
      <c r="A186" s="1012"/>
      <c r="B186" s="1013"/>
      <c r="C186" s="1013"/>
      <c r="D186" s="1013"/>
      <c r="E186" s="1013"/>
      <c r="F186" s="1013"/>
      <c r="G186" s="1013"/>
      <c r="H186" s="1014"/>
      <c r="I186" s="1021"/>
      <c r="J186" s="1022"/>
      <c r="K186" s="1022"/>
      <c r="L186" s="1022"/>
      <c r="M186" s="1022"/>
      <c r="N186" s="1022"/>
      <c r="O186" s="1022"/>
      <c r="P186" s="1023"/>
      <c r="Q186" s="1021"/>
      <c r="R186" s="1022"/>
      <c r="S186" s="1022"/>
      <c r="T186" s="1022"/>
      <c r="U186" s="1022"/>
      <c r="V186" s="1022"/>
      <c r="W186" s="1022"/>
      <c r="X186" s="1023"/>
    </row>
    <row r="187" spans="1:29">
      <c r="A187" s="1012"/>
      <c r="B187" s="1013"/>
      <c r="C187" s="1013"/>
      <c r="D187" s="1013"/>
      <c r="E187" s="1013"/>
      <c r="F187" s="1013"/>
      <c r="G187" s="1013"/>
      <c r="H187" s="1014"/>
      <c r="I187" s="1021"/>
      <c r="J187" s="1022"/>
      <c r="K187" s="1022"/>
      <c r="L187" s="1022"/>
      <c r="M187" s="1022"/>
      <c r="N187" s="1022"/>
      <c r="O187" s="1022"/>
      <c r="P187" s="1023"/>
      <c r="Q187" s="1021"/>
      <c r="R187" s="1022"/>
      <c r="S187" s="1022"/>
      <c r="T187" s="1022"/>
      <c r="U187" s="1022"/>
      <c r="V187" s="1022"/>
      <c r="W187" s="1022"/>
      <c r="X187" s="1023"/>
    </row>
    <row r="188" spans="1:29">
      <c r="A188" s="1012"/>
      <c r="B188" s="1013"/>
      <c r="C188" s="1013"/>
      <c r="D188" s="1013"/>
      <c r="E188" s="1013"/>
      <c r="F188" s="1013"/>
      <c r="G188" s="1013"/>
      <c r="H188" s="1014"/>
      <c r="I188" s="1021"/>
      <c r="J188" s="1022"/>
      <c r="K188" s="1022"/>
      <c r="L188" s="1022"/>
      <c r="M188" s="1022"/>
      <c r="N188" s="1022"/>
      <c r="O188" s="1022"/>
      <c r="P188" s="1023"/>
      <c r="Q188" s="1021"/>
      <c r="R188" s="1022"/>
      <c r="S188" s="1022"/>
      <c r="T188" s="1022"/>
      <c r="U188" s="1022"/>
      <c r="V188" s="1022"/>
      <c r="W188" s="1022"/>
      <c r="X188" s="1023"/>
    </row>
    <row r="189" spans="1:29">
      <c r="A189" s="1012"/>
      <c r="B189" s="1013"/>
      <c r="C189" s="1013"/>
      <c r="D189" s="1013"/>
      <c r="E189" s="1013"/>
      <c r="F189" s="1013"/>
      <c r="G189" s="1013"/>
      <c r="H189" s="1014"/>
      <c r="I189" s="1021"/>
      <c r="J189" s="1022"/>
      <c r="K189" s="1022"/>
      <c r="L189" s="1022"/>
      <c r="M189" s="1022"/>
      <c r="N189" s="1022"/>
      <c r="O189" s="1022"/>
      <c r="P189" s="1023"/>
      <c r="Q189" s="1021"/>
      <c r="R189" s="1022"/>
      <c r="S189" s="1022"/>
      <c r="T189" s="1022"/>
      <c r="U189" s="1022"/>
      <c r="V189" s="1022"/>
      <c r="W189" s="1022"/>
      <c r="X189" s="1023"/>
    </row>
    <row r="190" spans="1:29">
      <c r="A190" s="1012"/>
      <c r="B190" s="1013"/>
      <c r="C190" s="1013"/>
      <c r="D190" s="1013"/>
      <c r="E190" s="1013"/>
      <c r="F190" s="1013"/>
      <c r="G190" s="1013"/>
      <c r="H190" s="1014"/>
      <c r="I190" s="1021"/>
      <c r="J190" s="1022"/>
      <c r="K190" s="1022"/>
      <c r="L190" s="1022"/>
      <c r="M190" s="1022"/>
      <c r="N190" s="1022"/>
      <c r="O190" s="1022"/>
      <c r="P190" s="1023"/>
      <c r="Q190" s="1021"/>
      <c r="R190" s="1022"/>
      <c r="S190" s="1022"/>
      <c r="T190" s="1022"/>
      <c r="U190" s="1022"/>
      <c r="V190" s="1022"/>
      <c r="W190" s="1022"/>
      <c r="X190" s="1023"/>
    </row>
    <row r="191" spans="1:29">
      <c r="A191" s="1012"/>
      <c r="B191" s="1013"/>
      <c r="C191" s="1013"/>
      <c r="D191" s="1013"/>
      <c r="E191" s="1013"/>
      <c r="F191" s="1013"/>
      <c r="G191" s="1013"/>
      <c r="H191" s="1014"/>
      <c r="I191" s="1021"/>
      <c r="J191" s="1022"/>
      <c r="K191" s="1022"/>
      <c r="L191" s="1022"/>
      <c r="M191" s="1022"/>
      <c r="N191" s="1022"/>
      <c r="O191" s="1022"/>
      <c r="P191" s="1023"/>
      <c r="Q191" s="1021"/>
      <c r="R191" s="1022"/>
      <c r="S191" s="1022"/>
      <c r="T191" s="1022"/>
      <c r="U191" s="1022"/>
      <c r="V191" s="1022"/>
      <c r="W191" s="1022"/>
      <c r="X191" s="1023"/>
    </row>
    <row r="192" spans="1:29">
      <c r="A192" s="1012"/>
      <c r="B192" s="1013"/>
      <c r="C192" s="1013"/>
      <c r="D192" s="1013"/>
      <c r="E192" s="1013"/>
      <c r="F192" s="1013"/>
      <c r="G192" s="1013"/>
      <c r="H192" s="1014"/>
      <c r="I192" s="1024"/>
      <c r="J192" s="1025"/>
      <c r="K192" s="1025"/>
      <c r="L192" s="1025"/>
      <c r="M192" s="1025"/>
      <c r="N192" s="1025"/>
      <c r="O192" s="1025"/>
      <c r="P192" s="1026"/>
      <c r="Q192" s="1024"/>
      <c r="R192" s="1025"/>
      <c r="S192" s="1025"/>
      <c r="T192" s="1025"/>
      <c r="U192" s="1025"/>
      <c r="V192" s="1025"/>
      <c r="W192" s="1025"/>
      <c r="X192" s="1026"/>
    </row>
    <row r="193" spans="1:24" ht="15" customHeight="1">
      <c r="A193" s="1012"/>
      <c r="B193" s="1013"/>
      <c r="C193" s="1013"/>
      <c r="D193" s="1013"/>
      <c r="E193" s="1013"/>
      <c r="F193" s="1013"/>
      <c r="G193" s="1013"/>
      <c r="H193" s="1014"/>
      <c r="I193" s="558" t="s">
        <v>487</v>
      </c>
      <c r="J193" s="704"/>
      <c r="K193" s="699" t="s">
        <v>1481</v>
      </c>
      <c r="L193" s="699"/>
      <c r="M193" s="699"/>
      <c r="N193" s="699"/>
      <c r="O193" s="699"/>
      <c r="P193" s="700"/>
      <c r="Q193" s="558" t="s">
        <v>487</v>
      </c>
      <c r="R193" s="704"/>
      <c r="S193" s="699"/>
      <c r="T193" s="699"/>
      <c r="U193" s="699"/>
      <c r="V193" s="699"/>
      <c r="W193" s="699"/>
      <c r="X193" s="700"/>
    </row>
    <row r="194" spans="1:24">
      <c r="A194" s="1012"/>
      <c r="B194" s="1013"/>
      <c r="C194" s="1013"/>
      <c r="D194" s="1013"/>
      <c r="E194" s="1013"/>
      <c r="F194" s="1013"/>
      <c r="G194" s="1013"/>
      <c r="H194" s="1014"/>
      <c r="I194" s="550"/>
      <c r="J194" s="541"/>
      <c r="K194" s="490"/>
      <c r="L194" s="490"/>
      <c r="M194" s="490"/>
      <c r="N194" s="490"/>
      <c r="O194" s="490"/>
      <c r="P194" s="701"/>
      <c r="Q194" s="550"/>
      <c r="R194" s="541"/>
      <c r="S194" s="490"/>
      <c r="T194" s="490"/>
      <c r="U194" s="490"/>
      <c r="V194" s="490"/>
      <c r="W194" s="490"/>
      <c r="X194" s="701"/>
    </row>
    <row r="195" spans="1:24">
      <c r="A195" s="1015"/>
      <c r="B195" s="1016"/>
      <c r="C195" s="1016"/>
      <c r="D195" s="1016"/>
      <c r="E195" s="1016"/>
      <c r="F195" s="1016"/>
      <c r="G195" s="1016"/>
      <c r="H195" s="1017"/>
      <c r="I195" s="560"/>
      <c r="J195" s="577"/>
      <c r="K195" s="686"/>
      <c r="L195" s="686"/>
      <c r="M195" s="686"/>
      <c r="N195" s="686"/>
      <c r="O195" s="686"/>
      <c r="P195" s="687"/>
      <c r="Q195" s="560"/>
      <c r="R195" s="577"/>
      <c r="S195" s="686"/>
      <c r="T195" s="686"/>
      <c r="U195" s="686"/>
      <c r="V195" s="686"/>
      <c r="W195" s="686"/>
      <c r="X195" s="687"/>
    </row>
    <row r="224" spans="2:2" s="89" customFormat="1" ht="18" customHeight="1">
      <c r="B224" s="88" t="s">
        <v>1774</v>
      </c>
    </row>
    <row r="225" spans="2:29" s="89" customFormat="1" ht="18" customHeight="1"/>
    <row r="226" spans="2:29" s="89" customFormat="1" ht="18" customHeight="1">
      <c r="B226" s="1198" t="s">
        <v>1775</v>
      </c>
      <c r="C226" s="1198"/>
      <c r="D226" s="1198"/>
      <c r="E226" s="1198"/>
      <c r="F226" s="1198"/>
      <c r="G226" s="1154" t="s">
        <v>1776</v>
      </c>
      <c r="H226" s="1155"/>
      <c r="I226" s="1155"/>
      <c r="J226" s="1155"/>
      <c r="K226" s="1155"/>
      <c r="L226" s="1155"/>
      <c r="M226" s="1155"/>
      <c r="N226" s="1155"/>
      <c r="O226" s="1155"/>
      <c r="P226" s="1155"/>
      <c r="Q226" s="1155"/>
      <c r="R226" s="1155"/>
      <c r="S226" s="1155"/>
      <c r="T226" s="1156"/>
      <c r="U226" s="1198" t="s">
        <v>1777</v>
      </c>
      <c r="V226" s="1198"/>
      <c r="W226" s="1198"/>
    </row>
    <row r="227" spans="2:29" s="89" customFormat="1" ht="18" customHeight="1">
      <c r="B227" s="1198"/>
      <c r="C227" s="1198"/>
      <c r="D227" s="1198"/>
      <c r="E227" s="1198"/>
      <c r="F227" s="1198"/>
      <c r="G227" s="1198" t="s">
        <v>1778</v>
      </c>
      <c r="H227" s="1198"/>
      <c r="I227" s="1198"/>
      <c r="J227" s="1198"/>
      <c r="K227" s="1198"/>
      <c r="L227" s="1198"/>
      <c r="M227" s="1198" t="s">
        <v>1779</v>
      </c>
      <c r="N227" s="1198"/>
      <c r="O227" s="1198"/>
      <c r="P227" s="1198"/>
      <c r="Q227" s="1198"/>
      <c r="R227" s="1198"/>
      <c r="S227" s="1198"/>
      <c r="T227" s="1198"/>
      <c r="U227" s="1198"/>
      <c r="V227" s="1198"/>
      <c r="W227" s="1198"/>
    </row>
    <row r="228" spans="2:29" s="89" customFormat="1" ht="18" customHeight="1">
      <c r="B228" s="1198"/>
      <c r="C228" s="1198"/>
      <c r="D228" s="1198"/>
      <c r="E228" s="1198"/>
      <c r="F228" s="1198"/>
      <c r="G228" s="1198" t="s">
        <v>1780</v>
      </c>
      <c r="H228" s="1198"/>
      <c r="I228" s="1198"/>
      <c r="J228" s="1198" t="s">
        <v>1781</v>
      </c>
      <c r="K228" s="1198"/>
      <c r="L228" s="1198"/>
      <c r="M228" s="1198" t="s">
        <v>1780</v>
      </c>
      <c r="N228" s="1198"/>
      <c r="O228" s="1198"/>
      <c r="P228" s="1198" t="s">
        <v>1782</v>
      </c>
      <c r="Q228" s="1198"/>
      <c r="R228" s="1198"/>
      <c r="S228" s="1198" t="s">
        <v>1783</v>
      </c>
      <c r="T228" s="1198"/>
      <c r="U228" s="1198"/>
      <c r="V228" s="1198"/>
      <c r="W228" s="1198"/>
    </row>
    <row r="229" spans="2:29" s="89" customFormat="1" ht="18" customHeight="1">
      <c r="B229" s="1240" t="s">
        <v>1784</v>
      </c>
      <c r="C229" s="1240"/>
      <c r="D229" s="1240"/>
      <c r="E229" s="1240"/>
      <c r="F229" s="1240"/>
      <c r="G229" s="1241">
        <v>2012</v>
      </c>
      <c r="H229" s="1242"/>
      <c r="I229" s="1242"/>
      <c r="J229" s="1242"/>
      <c r="K229" s="1242"/>
      <c r="L229" s="1242"/>
      <c r="M229" s="1242"/>
      <c r="N229" s="1242"/>
      <c r="O229" s="1242"/>
      <c r="P229" s="1242"/>
      <c r="Q229" s="1242"/>
      <c r="R229" s="1243"/>
      <c r="S229" s="1240"/>
      <c r="T229" s="1240"/>
      <c r="U229" s="1240" t="s">
        <v>1785</v>
      </c>
      <c r="V229" s="1240"/>
      <c r="W229" s="1240"/>
    </row>
    <row r="230" spans="2:29" s="89" customFormat="1" ht="18" customHeight="1">
      <c r="B230" s="1245" t="s">
        <v>1786</v>
      </c>
      <c r="C230" s="1245"/>
      <c r="D230" s="1245"/>
      <c r="E230" s="1245"/>
      <c r="F230" s="1245"/>
      <c r="G230" s="1248">
        <v>105</v>
      </c>
      <c r="H230" s="1248"/>
      <c r="I230" s="1248"/>
      <c r="J230" s="1248">
        <v>100</v>
      </c>
      <c r="K230" s="1248"/>
      <c r="L230" s="1248"/>
      <c r="M230" s="1248">
        <v>60</v>
      </c>
      <c r="N230" s="1248"/>
      <c r="O230" s="1248"/>
      <c r="P230" s="1248">
        <v>55</v>
      </c>
      <c r="Q230" s="1248"/>
      <c r="R230" s="1248"/>
      <c r="S230" s="1246"/>
      <c r="T230" s="1246"/>
      <c r="U230" s="1247">
        <v>0.05</v>
      </c>
      <c r="V230" s="1247"/>
      <c r="W230" s="1247"/>
    </row>
    <row r="231" spans="2:29" s="89" customFormat="1" ht="18" customHeight="1">
      <c r="B231" s="1245" t="s">
        <v>1787</v>
      </c>
      <c r="C231" s="1245"/>
      <c r="D231" s="1245"/>
      <c r="E231" s="1245"/>
      <c r="F231" s="1245"/>
      <c r="G231" s="1248">
        <v>75</v>
      </c>
      <c r="H231" s="1248"/>
      <c r="I231" s="1248"/>
      <c r="J231" s="1248">
        <v>65</v>
      </c>
      <c r="K231" s="1248"/>
      <c r="L231" s="1248"/>
      <c r="M231" s="1248">
        <v>50</v>
      </c>
      <c r="N231" s="1248"/>
      <c r="O231" s="1248"/>
      <c r="P231" s="1248">
        <v>45</v>
      </c>
      <c r="Q231" s="1248"/>
      <c r="R231" s="1248"/>
      <c r="S231" s="1249"/>
      <c r="T231" s="1250"/>
      <c r="U231" s="1245"/>
      <c r="V231" s="1245"/>
      <c r="W231" s="1245"/>
    </row>
    <row r="232" spans="2:29" s="89" customFormat="1" ht="18" customHeight="1">
      <c r="B232" s="1245" t="s">
        <v>1788</v>
      </c>
      <c r="C232" s="1245"/>
      <c r="D232" s="1245"/>
      <c r="E232" s="1245"/>
      <c r="F232" s="1245"/>
      <c r="G232" s="1260">
        <f>ROUND(G233/ABS(G230-G231)/60,0)</f>
        <v>278</v>
      </c>
      <c r="H232" s="1260"/>
      <c r="I232" s="1260"/>
      <c r="J232" s="1260">
        <f>ROUND(J233/ABS(J230-J231)/60,0)</f>
        <v>12</v>
      </c>
      <c r="K232" s="1260"/>
      <c r="L232" s="1260"/>
      <c r="M232" s="1260">
        <f>ROUND(M233/ABS(M230-M231)/60,0)</f>
        <v>833</v>
      </c>
      <c r="N232" s="1260"/>
      <c r="O232" s="1260"/>
      <c r="P232" s="1260">
        <f>ROUND(P233/ABS(P230-P231)/60,0)</f>
        <v>40</v>
      </c>
      <c r="Q232" s="1260"/>
      <c r="R232" s="1260"/>
      <c r="S232" s="1249"/>
      <c r="T232" s="1250"/>
      <c r="U232" s="1245"/>
      <c r="V232" s="1245"/>
      <c r="W232" s="1245"/>
    </row>
    <row r="233" spans="2:29" s="89" customFormat="1" ht="18" customHeight="1">
      <c r="B233" s="1244" t="s">
        <v>1789</v>
      </c>
      <c r="C233" s="1244"/>
      <c r="D233" s="1244"/>
      <c r="E233" s="1244"/>
      <c r="F233" s="1244"/>
      <c r="G233" s="1261">
        <v>500000</v>
      </c>
      <c r="H233" s="1262"/>
      <c r="I233" s="1262"/>
      <c r="J233" s="1263">
        <f>G233*U230</f>
        <v>25000</v>
      </c>
      <c r="K233" s="1264"/>
      <c r="L233" s="1264"/>
      <c r="M233" s="1265">
        <f>G233</f>
        <v>500000</v>
      </c>
      <c r="N233" s="1266"/>
      <c r="O233" s="1267"/>
      <c r="P233" s="1253">
        <f>J233*0.95</f>
        <v>23750</v>
      </c>
      <c r="Q233" s="1253"/>
      <c r="R233" s="1253"/>
      <c r="S233" s="1268">
        <f>P233/M233</f>
        <v>4.7500000000000001E-2</v>
      </c>
      <c r="T233" s="1269"/>
      <c r="U233" s="1244"/>
      <c r="V233" s="1244"/>
      <c r="W233" s="1244"/>
    </row>
    <row r="234" spans="2:29" s="89" customFormat="1" ht="18" customHeight="1">
      <c r="B234" s="90"/>
      <c r="C234" s="90"/>
      <c r="D234" s="90"/>
      <c r="E234" s="90"/>
      <c r="F234" s="90"/>
      <c r="G234" s="90"/>
      <c r="H234" s="90"/>
      <c r="I234" s="90"/>
      <c r="J234" s="90"/>
      <c r="K234" s="90"/>
      <c r="L234" s="90"/>
      <c r="M234" s="90"/>
      <c r="N234" s="90"/>
      <c r="O234" s="90"/>
      <c r="P234" s="90"/>
      <c r="Q234" s="90"/>
      <c r="R234" s="90"/>
      <c r="S234" s="90"/>
      <c r="T234" s="90"/>
      <c r="U234" s="90"/>
      <c r="V234" s="90"/>
      <c r="W234" s="90"/>
    </row>
    <row r="235" spans="2:29" s="89" customFormat="1" ht="18" customHeight="1">
      <c r="B235" s="88" t="s">
        <v>1790</v>
      </c>
    </row>
    <row r="236" spans="2:29" s="89" customFormat="1" ht="18" customHeight="1"/>
    <row r="237" spans="2:29" s="89" customFormat="1" ht="18" customHeight="1">
      <c r="B237" s="1198" t="s">
        <v>1775</v>
      </c>
      <c r="C237" s="1198"/>
      <c r="D237" s="1198"/>
      <c r="E237" s="1198"/>
      <c r="F237" s="1198"/>
      <c r="G237" s="1154" t="s">
        <v>1776</v>
      </c>
      <c r="H237" s="1155"/>
      <c r="I237" s="1155"/>
      <c r="J237" s="1155"/>
      <c r="K237" s="1155"/>
      <c r="L237" s="1155"/>
      <c r="M237" s="1155"/>
      <c r="N237" s="1155"/>
      <c r="O237" s="1155"/>
      <c r="P237" s="1155"/>
      <c r="Q237" s="1155"/>
      <c r="R237" s="1155"/>
      <c r="S237" s="1155"/>
      <c r="T237" s="1156"/>
      <c r="U237" s="1198" t="s">
        <v>1791</v>
      </c>
      <c r="V237" s="1198"/>
      <c r="W237" s="1198"/>
      <c r="Z237" s="69" t="s">
        <v>1792</v>
      </c>
    </row>
    <row r="238" spans="2:29" s="89" customFormat="1" ht="18" customHeight="1">
      <c r="B238" s="1198"/>
      <c r="C238" s="1198"/>
      <c r="D238" s="1198"/>
      <c r="E238" s="1198"/>
      <c r="F238" s="1198"/>
      <c r="G238" s="1198" t="s">
        <v>1793</v>
      </c>
      <c r="H238" s="1198"/>
      <c r="I238" s="1198"/>
      <c r="J238" s="1198"/>
      <c r="K238" s="1198"/>
      <c r="L238" s="1198"/>
      <c r="M238" s="1198" t="s">
        <v>1794</v>
      </c>
      <c r="N238" s="1198"/>
      <c r="O238" s="1198"/>
      <c r="P238" s="1198"/>
      <c r="Q238" s="1198"/>
      <c r="R238" s="1198"/>
      <c r="S238" s="1198"/>
      <c r="T238" s="1198"/>
      <c r="U238" s="1198"/>
      <c r="V238" s="1198"/>
      <c r="W238" s="1198"/>
      <c r="Z238" s="69" t="s">
        <v>1795</v>
      </c>
    </row>
    <row r="239" spans="2:29" s="89" customFormat="1" ht="18" customHeight="1">
      <c r="B239" s="1198"/>
      <c r="C239" s="1198"/>
      <c r="D239" s="1198"/>
      <c r="E239" s="1198"/>
      <c r="F239" s="1198"/>
      <c r="G239" s="1198" t="s">
        <v>1796</v>
      </c>
      <c r="H239" s="1198"/>
      <c r="I239" s="1198"/>
      <c r="J239" s="1198" t="s">
        <v>1781</v>
      </c>
      <c r="K239" s="1198"/>
      <c r="L239" s="1198"/>
      <c r="M239" s="1198" t="s">
        <v>1796</v>
      </c>
      <c r="N239" s="1198"/>
      <c r="O239" s="1198"/>
      <c r="P239" s="1198" t="s">
        <v>1782</v>
      </c>
      <c r="Q239" s="1198"/>
      <c r="R239" s="1198"/>
      <c r="S239" s="1198" t="s">
        <v>1797</v>
      </c>
      <c r="T239" s="1198"/>
      <c r="U239" s="1198"/>
      <c r="V239" s="1198"/>
      <c r="W239" s="1198"/>
      <c r="Z239" s="91" t="s">
        <v>1798</v>
      </c>
      <c r="AA239" s="120">
        <v>2</v>
      </c>
      <c r="AB239" s="91" t="s">
        <v>1799</v>
      </c>
      <c r="AC239" s="92" t="s">
        <v>1800</v>
      </c>
    </row>
    <row r="240" spans="2:29" s="89" customFormat="1" ht="18" customHeight="1">
      <c r="B240" s="1205" t="s">
        <v>1801</v>
      </c>
      <c r="C240" s="1205"/>
      <c r="D240" s="1205"/>
      <c r="E240" s="1205"/>
      <c r="F240" s="1205"/>
      <c r="G240" s="954">
        <v>2012</v>
      </c>
      <c r="H240" s="955"/>
      <c r="I240" s="955"/>
      <c r="J240" s="955"/>
      <c r="K240" s="955"/>
      <c r="L240" s="955"/>
      <c r="M240" s="955"/>
      <c r="N240" s="955"/>
      <c r="O240" s="955"/>
      <c r="P240" s="955"/>
      <c r="Q240" s="955"/>
      <c r="R240" s="956"/>
      <c r="S240" s="1205"/>
      <c r="T240" s="1205"/>
      <c r="U240" s="1205" t="s">
        <v>1802</v>
      </c>
      <c r="V240" s="1205"/>
      <c r="W240" s="1205"/>
      <c r="Z240" s="91" t="s">
        <v>1803</v>
      </c>
      <c r="AA240" s="120">
        <v>132.9</v>
      </c>
      <c r="AB240" s="91" t="s">
        <v>1804</v>
      </c>
      <c r="AC240" s="89" t="s">
        <v>1805</v>
      </c>
    </row>
    <row r="241" spans="2:32" s="89" customFormat="1" ht="18" customHeight="1">
      <c r="B241" s="1245" t="s">
        <v>1786</v>
      </c>
      <c r="C241" s="1245"/>
      <c r="D241" s="1245"/>
      <c r="E241" s="1245"/>
      <c r="F241" s="1245"/>
      <c r="G241" s="1206">
        <v>132.9</v>
      </c>
      <c r="H241" s="1206"/>
      <c r="I241" s="1206"/>
      <c r="J241" s="1206">
        <v>132.9</v>
      </c>
      <c r="K241" s="1206"/>
      <c r="L241" s="1206"/>
      <c r="M241" s="1207">
        <v>70</v>
      </c>
      <c r="N241" s="1207"/>
      <c r="O241" s="1207"/>
      <c r="P241" s="1207">
        <v>50</v>
      </c>
      <c r="Q241" s="1207"/>
      <c r="R241" s="1207"/>
      <c r="S241" s="1245"/>
      <c r="T241" s="1245"/>
      <c r="U241" s="1247">
        <v>0.05</v>
      </c>
      <c r="V241" s="1247"/>
      <c r="W241" s="1247"/>
      <c r="Z241" s="91" t="s">
        <v>1806</v>
      </c>
      <c r="AA241" s="120">
        <v>517</v>
      </c>
      <c r="AB241" s="91" t="s">
        <v>1807</v>
      </c>
      <c r="AC241" s="89" t="s">
        <v>1808</v>
      </c>
    </row>
    <row r="242" spans="2:32" s="89" customFormat="1" ht="18" customHeight="1">
      <c r="B242" s="1245" t="s">
        <v>1809</v>
      </c>
      <c r="C242" s="1245"/>
      <c r="D242" s="1245"/>
      <c r="E242" s="1245"/>
      <c r="F242" s="1245"/>
      <c r="G242" s="1206">
        <v>132.9</v>
      </c>
      <c r="H242" s="1206"/>
      <c r="I242" s="1206"/>
      <c r="J242" s="1206">
        <v>132.9</v>
      </c>
      <c r="K242" s="1206"/>
      <c r="L242" s="1206"/>
      <c r="M242" s="1207">
        <v>80</v>
      </c>
      <c r="N242" s="1207"/>
      <c r="O242" s="1207"/>
      <c r="P242" s="1207">
        <v>60</v>
      </c>
      <c r="Q242" s="1207"/>
      <c r="R242" s="1207"/>
      <c r="S242" s="1245"/>
      <c r="T242" s="1245"/>
      <c r="U242" s="1245"/>
      <c r="V242" s="1245"/>
      <c r="W242" s="1245"/>
      <c r="Z242" s="91" t="s">
        <v>1810</v>
      </c>
      <c r="AA242" s="93">
        <f>J244</f>
        <v>18000</v>
      </c>
      <c r="AB242" s="91" t="s">
        <v>1811</v>
      </c>
      <c r="AC242" s="89" t="s">
        <v>1812</v>
      </c>
    </row>
    <row r="243" spans="2:32" s="89" customFormat="1" ht="18" customHeight="1">
      <c r="B243" s="1245" t="s">
        <v>1813</v>
      </c>
      <c r="C243" s="1245"/>
      <c r="D243" s="1245"/>
      <c r="E243" s="1245"/>
      <c r="F243" s="1245"/>
      <c r="G243" s="1258">
        <v>696</v>
      </c>
      <c r="H243" s="1258"/>
      <c r="I243" s="1258"/>
      <c r="J243" s="1259">
        <f>AA243</f>
        <v>34.81624758220503</v>
      </c>
      <c r="K243" s="1259"/>
      <c r="L243" s="1259"/>
      <c r="M243" s="1260">
        <f>ROUND(M244/ABS(M241-M242)/60,0)</f>
        <v>600</v>
      </c>
      <c r="N243" s="1260"/>
      <c r="O243" s="1260"/>
      <c r="P243" s="1260">
        <f>ROUND(P244/ABS(P241-P242)/60,0)</f>
        <v>29</v>
      </c>
      <c r="Q243" s="1260"/>
      <c r="R243" s="1260"/>
      <c r="S243" s="1245"/>
      <c r="T243" s="1245"/>
      <c r="U243" s="1245"/>
      <c r="V243" s="1245"/>
      <c r="W243" s="1245"/>
      <c r="Z243" s="91" t="s">
        <v>1814</v>
      </c>
      <c r="AA243" s="94">
        <f>AA242/AA241</f>
        <v>34.81624758220503</v>
      </c>
      <c r="AB243" s="91" t="s">
        <v>1815</v>
      </c>
      <c r="AC243" s="95" t="s">
        <v>1816</v>
      </c>
      <c r="AD243" s="183"/>
      <c r="AE243" s="183"/>
      <c r="AF243" s="183"/>
    </row>
    <row r="244" spans="2:32" s="89" customFormat="1" ht="18" customHeight="1">
      <c r="B244" s="1244" t="s">
        <v>1789</v>
      </c>
      <c r="C244" s="1244"/>
      <c r="D244" s="1244"/>
      <c r="E244" s="1244"/>
      <c r="F244" s="1244"/>
      <c r="G244" s="1251">
        <v>360000</v>
      </c>
      <c r="H244" s="1251"/>
      <c r="I244" s="1251"/>
      <c r="J244" s="1252">
        <f>G244*U241</f>
        <v>18000</v>
      </c>
      <c r="K244" s="1252"/>
      <c r="L244" s="1252"/>
      <c r="M244" s="1252">
        <f>G244</f>
        <v>360000</v>
      </c>
      <c r="N244" s="1252"/>
      <c r="O244" s="1252"/>
      <c r="P244" s="1253">
        <f>J244*0.95</f>
        <v>17100</v>
      </c>
      <c r="Q244" s="1253"/>
      <c r="R244" s="1253"/>
      <c r="S244" s="1254">
        <f>P244/M244</f>
        <v>4.7500000000000001E-2</v>
      </c>
      <c r="T244" s="1254"/>
      <c r="U244" s="1244"/>
      <c r="V244" s="1244"/>
      <c r="W244" s="1244"/>
    </row>
    <row r="252" spans="2:32" ht="25.15" customHeight="1"/>
    <row r="253" spans="2:32" ht="30" customHeight="1"/>
    <row r="254" spans="2:32" ht="2.4500000000000002" customHeight="1"/>
    <row r="255" spans="2:32" ht="24" customHeight="1"/>
    <row r="256" spans="2:32"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4.5" customHeight="1"/>
    <row r="287" ht="18" customHeight="1"/>
    <row r="288" ht="18" customHeight="1"/>
    <row r="289" ht="18" customHeight="1"/>
    <row r="290" ht="18" customHeight="1"/>
    <row r="294" ht="15" customHeight="1"/>
    <row r="295" ht="15" customHeight="1"/>
    <row r="296" ht="15" customHeight="1"/>
    <row r="297" ht="15" customHeight="1"/>
    <row r="299" ht="15" customHeight="1"/>
    <row r="300" ht="15" customHeight="1"/>
    <row r="308" ht="15" customHeight="1"/>
    <row r="314" ht="15" customHeight="1"/>
    <row r="315" ht="35.1" customHeight="1"/>
    <row r="316" ht="16.5" customHeight="1"/>
    <row r="317" ht="16.5" customHeight="1"/>
    <row r="318" ht="16.5" customHeight="1"/>
    <row r="319" ht="16.5" customHeight="1"/>
    <row r="321" ht="15" customHeight="1"/>
    <row r="322" ht="15" customHeight="1"/>
    <row r="330" ht="15" customHeight="1"/>
    <row r="341" ht="15" customHeight="1"/>
    <row r="342" ht="16.5" customHeight="1"/>
    <row r="343" ht="16.5" customHeight="1"/>
    <row r="344" ht="16.5" customHeight="1"/>
    <row r="345" ht="16.5" customHeight="1"/>
    <row r="346" ht="16.5" customHeight="1"/>
    <row r="347" ht="16.5" customHeight="1"/>
    <row r="348" ht="35.1" customHeight="1"/>
    <row r="349" ht="35.1" customHeight="1"/>
    <row r="350" ht="35.1" customHeight="1"/>
    <row r="351" ht="35.1" customHeight="1"/>
    <row r="352" ht="16.5" customHeight="1"/>
    <row r="354" ht="15" customHeight="1"/>
    <row r="355" ht="15" customHeight="1"/>
    <row r="363" ht="15" customHeight="1"/>
    <row r="383" ht="15" customHeight="1"/>
    <row r="384" ht="35.1" customHeight="1"/>
    <row r="385" ht="35.1" customHeight="1"/>
    <row r="387" ht="15" customHeight="1"/>
    <row r="388" ht="15" customHeight="1"/>
    <row r="396" ht="15" customHeight="1"/>
    <row r="402" ht="15" customHeight="1"/>
    <row r="403" ht="35.1" customHeight="1"/>
    <row r="404" ht="35.1" customHeight="1"/>
    <row r="406" ht="15" customHeight="1"/>
    <row r="407" ht="15" customHeight="1"/>
    <row r="415" ht="15" customHeight="1"/>
    <row r="426" ht="15" customHeight="1"/>
    <row r="427" ht="35.1" customHeight="1"/>
    <row r="428" ht="16.5" customHeight="1"/>
    <row r="429" ht="16.5" customHeight="1"/>
    <row r="431" ht="15" customHeight="1"/>
    <row r="432" ht="15" customHeight="1"/>
    <row r="440" ht="15" customHeight="1"/>
    <row r="472" ht="25.15" customHeight="1"/>
    <row r="473" ht="30" customHeight="1"/>
    <row r="474" ht="2.4500000000000002" customHeight="1"/>
    <row r="475" ht="24"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4.5" customHeight="1"/>
    <row r="507" ht="18" customHeight="1"/>
    <row r="508" ht="18" customHeight="1"/>
    <row r="509" ht="18" customHeight="1"/>
    <row r="510" ht="18" customHeight="1"/>
    <row r="514" ht="15" customHeight="1"/>
    <row r="515" ht="15" customHeight="1"/>
    <row r="516" ht="15" customHeight="1"/>
    <row r="517" ht="15" customHeight="1"/>
    <row r="519" ht="15" customHeight="1"/>
    <row r="520" ht="15" customHeight="1"/>
    <row r="528" ht="15" customHeight="1"/>
    <row r="534" ht="15" customHeight="1"/>
    <row r="535" ht="35.1" customHeight="1"/>
    <row r="536" ht="16.5" customHeight="1"/>
    <row r="537" ht="16.5" customHeight="1"/>
    <row r="538" ht="16.5" customHeight="1"/>
    <row r="539" ht="16.5" customHeight="1"/>
    <row r="541" ht="15" customHeight="1"/>
    <row r="542" ht="15" customHeight="1"/>
    <row r="550" ht="15" customHeight="1"/>
    <row r="561" ht="15" customHeight="1"/>
    <row r="562" ht="16.5" customHeight="1"/>
    <row r="563" ht="16.5" customHeight="1"/>
    <row r="564" ht="16.5" customHeight="1"/>
    <row r="565" ht="16.5" customHeight="1"/>
    <row r="566" ht="16.5" customHeight="1"/>
    <row r="567" ht="16.5" customHeight="1"/>
    <row r="568" ht="35.1" customHeight="1"/>
    <row r="569" ht="35.1" customHeight="1"/>
    <row r="570" ht="35.1" customHeight="1"/>
    <row r="571" ht="35.1" customHeight="1"/>
    <row r="572" ht="16.5" customHeight="1"/>
    <row r="574" ht="15" customHeight="1"/>
    <row r="575" ht="15" customHeight="1"/>
    <row r="583" ht="15" customHeight="1"/>
    <row r="603" ht="15" customHeight="1"/>
    <row r="604" ht="35.1" customHeight="1"/>
    <row r="605" ht="35.1" customHeight="1"/>
    <row r="607" ht="15" customHeight="1"/>
    <row r="608" ht="15" customHeight="1"/>
    <row r="616" ht="15" customHeight="1"/>
    <row r="622" ht="15" customHeight="1"/>
    <row r="623" ht="35.1" customHeight="1"/>
    <row r="624" ht="35.1" customHeight="1"/>
    <row r="626" ht="15" customHeight="1"/>
    <row r="627" ht="15" customHeight="1"/>
    <row r="635" ht="15" customHeight="1"/>
    <row r="646" ht="15" customHeight="1"/>
    <row r="647" ht="35.1" customHeight="1"/>
    <row r="648" ht="16.5" customHeight="1"/>
    <row r="649" ht="16.5" customHeight="1"/>
    <row r="651" ht="15" customHeight="1"/>
    <row r="652" ht="15" customHeight="1"/>
    <row r="660" ht="15" customHeight="1"/>
    <row r="692" ht="25.15" customHeight="1"/>
    <row r="693" ht="30" customHeight="1"/>
    <row r="694" ht="2.4500000000000002" customHeight="1"/>
    <row r="695" ht="24"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4.5" customHeight="1"/>
    <row r="727" ht="18" customHeight="1"/>
    <row r="728" ht="18" customHeight="1"/>
    <row r="729" ht="18" customHeight="1"/>
    <row r="730" ht="18" customHeight="1"/>
    <row r="734" ht="15" customHeight="1"/>
    <row r="735" ht="15" customHeight="1"/>
    <row r="736" ht="15" customHeight="1"/>
    <row r="737" ht="15" customHeight="1"/>
    <row r="739" ht="15" customHeight="1"/>
    <row r="740" ht="15" customHeight="1"/>
    <row r="748" ht="15" customHeight="1"/>
    <row r="754" ht="15" customHeight="1"/>
    <row r="755" ht="35.1" customHeight="1"/>
    <row r="756" ht="16.5" customHeight="1"/>
    <row r="757" ht="16.5" customHeight="1"/>
    <row r="758" ht="16.5" customHeight="1"/>
    <row r="759" ht="16.5" customHeight="1"/>
    <row r="761" ht="15" customHeight="1"/>
    <row r="762" ht="15" customHeight="1"/>
    <row r="770" ht="15" customHeight="1"/>
    <row r="781" ht="15" customHeight="1"/>
    <row r="782" ht="16.5" customHeight="1"/>
    <row r="783" ht="16.5" customHeight="1"/>
    <row r="784" ht="16.5" customHeight="1"/>
    <row r="785" ht="16.5" customHeight="1"/>
    <row r="786" ht="16.5" customHeight="1"/>
    <row r="787" ht="16.5" customHeight="1"/>
    <row r="788" ht="35.1" customHeight="1"/>
    <row r="789" ht="35.1" customHeight="1"/>
    <row r="790" ht="35.1" customHeight="1"/>
    <row r="791" ht="35.1" customHeight="1"/>
    <row r="792" ht="16.5" customHeight="1"/>
    <row r="794" ht="15" customHeight="1"/>
    <row r="795" ht="15" customHeight="1"/>
    <row r="803" ht="15" customHeight="1"/>
    <row r="823" ht="15" customHeight="1"/>
    <row r="824" ht="35.1" customHeight="1"/>
    <row r="825" ht="35.1" customHeight="1"/>
    <row r="827" ht="15" customHeight="1"/>
    <row r="828" ht="15" customHeight="1"/>
    <row r="836" ht="15" customHeight="1"/>
    <row r="842" ht="15" customHeight="1"/>
    <row r="843" ht="35.1" customHeight="1"/>
    <row r="844" ht="35.1" customHeight="1"/>
    <row r="846" ht="15" customHeight="1"/>
    <row r="847" ht="15" customHeight="1"/>
    <row r="855" ht="15" customHeight="1"/>
    <row r="866" ht="15" customHeight="1"/>
    <row r="867" ht="35.1" customHeight="1"/>
    <row r="868" ht="16.5" customHeight="1"/>
    <row r="869" ht="16.5" customHeight="1"/>
    <row r="871" ht="15" customHeight="1"/>
    <row r="872" ht="15" customHeight="1"/>
    <row r="880" ht="15" customHeight="1"/>
    <row r="912" ht="25.15" customHeight="1"/>
    <row r="913" ht="30" customHeight="1"/>
    <row r="914" ht="2.4500000000000002" customHeight="1"/>
    <row r="915" ht="24"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4.5" customHeight="1"/>
    <row r="947" ht="18" customHeight="1"/>
    <row r="948" ht="18" customHeight="1"/>
    <row r="949" ht="18" customHeight="1"/>
    <row r="950" ht="18" customHeight="1"/>
    <row r="954" ht="15" customHeight="1"/>
    <row r="955" ht="15" customHeight="1"/>
    <row r="956" ht="15" customHeight="1"/>
    <row r="957" ht="15" customHeight="1"/>
    <row r="959" ht="15" customHeight="1"/>
    <row r="960" ht="15" customHeight="1"/>
    <row r="968" ht="15" customHeight="1"/>
    <row r="974" ht="15" customHeight="1"/>
    <row r="975" ht="35.1" customHeight="1"/>
    <row r="976" ht="16.5" customHeight="1"/>
    <row r="977" ht="16.5" customHeight="1"/>
    <row r="978" ht="16.5" customHeight="1"/>
    <row r="979" ht="16.5" customHeight="1"/>
    <row r="981" ht="15" customHeight="1"/>
    <row r="982" ht="15" customHeight="1"/>
    <row r="990" ht="15" customHeight="1"/>
    <row r="1001" ht="15" customHeight="1"/>
    <row r="1002" ht="16.5" customHeight="1"/>
    <row r="1003" ht="16.5" customHeight="1"/>
    <row r="1004" ht="16.5" customHeight="1"/>
    <row r="1005" ht="16.5" customHeight="1"/>
    <row r="1006" ht="16.5" customHeight="1"/>
    <row r="1007" ht="16.5" customHeight="1"/>
    <row r="1008" ht="35.1" customHeight="1"/>
    <row r="1009" ht="35.1" customHeight="1"/>
    <row r="1010" ht="35.1" customHeight="1"/>
    <row r="1011" ht="35.1" customHeight="1"/>
    <row r="1012" ht="16.5" customHeight="1"/>
    <row r="1014" ht="15" customHeight="1"/>
    <row r="1015" ht="15" customHeight="1"/>
    <row r="1023" ht="15" customHeight="1"/>
    <row r="1043" ht="15" customHeight="1"/>
    <row r="1044" ht="35.1" customHeight="1"/>
    <row r="1045" ht="35.1" customHeight="1"/>
    <row r="1047" ht="15" customHeight="1"/>
    <row r="1048" ht="15" customHeight="1"/>
    <row r="1056" ht="15" customHeight="1"/>
    <row r="1062" ht="15" customHeight="1"/>
    <row r="1063" ht="35.1" customHeight="1"/>
    <row r="1064" ht="35.1" customHeight="1"/>
    <row r="1066" ht="15" customHeight="1"/>
    <row r="1067" ht="15" customHeight="1"/>
    <row r="1075" ht="15" customHeight="1"/>
    <row r="1086" ht="15" customHeight="1"/>
    <row r="1087" ht="35.1" customHeight="1"/>
    <row r="1088" ht="16.5" customHeight="1"/>
    <row r="1089" ht="16.5" customHeight="1"/>
    <row r="1091" ht="15" customHeight="1"/>
    <row r="1092" ht="15" customHeight="1"/>
    <row r="1100" ht="15" customHeight="1"/>
  </sheetData>
  <mergeCells count="256">
    <mergeCell ref="A38:X38"/>
    <mergeCell ref="A39:X39"/>
    <mergeCell ref="A40:X40"/>
    <mergeCell ref="A41:X41"/>
    <mergeCell ref="B243:F243"/>
    <mergeCell ref="G243:I243"/>
    <mergeCell ref="J243:L243"/>
    <mergeCell ref="M243:O243"/>
    <mergeCell ref="P243:R243"/>
    <mergeCell ref="S243:T243"/>
    <mergeCell ref="U243:W243"/>
    <mergeCell ref="B232:F232"/>
    <mergeCell ref="G232:I232"/>
    <mergeCell ref="J232:L232"/>
    <mergeCell ref="M232:O232"/>
    <mergeCell ref="P232:R232"/>
    <mergeCell ref="S232:T232"/>
    <mergeCell ref="U232:W232"/>
    <mergeCell ref="B233:F233"/>
    <mergeCell ref="G233:I233"/>
    <mergeCell ref="J233:L233"/>
    <mergeCell ref="M233:O233"/>
    <mergeCell ref="P233:R233"/>
    <mergeCell ref="S233:T233"/>
    <mergeCell ref="U244:W244"/>
    <mergeCell ref="B241:F241"/>
    <mergeCell ref="S241:T241"/>
    <mergeCell ref="U241:W241"/>
    <mergeCell ref="B242:F242"/>
    <mergeCell ref="G242:I242"/>
    <mergeCell ref="J242:L242"/>
    <mergeCell ref="M242:O242"/>
    <mergeCell ref="P242:R242"/>
    <mergeCell ref="S242:T242"/>
    <mergeCell ref="U242:W242"/>
    <mergeCell ref="B244:F244"/>
    <mergeCell ref="G244:I244"/>
    <mergeCell ref="J244:L244"/>
    <mergeCell ref="M244:O244"/>
    <mergeCell ref="P244:R244"/>
    <mergeCell ref="S244:T244"/>
    <mergeCell ref="U233:W233"/>
    <mergeCell ref="B230:F230"/>
    <mergeCell ref="S230:T230"/>
    <mergeCell ref="U230:W230"/>
    <mergeCell ref="B231:F231"/>
    <mergeCell ref="G231:I231"/>
    <mergeCell ref="J231:L231"/>
    <mergeCell ref="M231:O231"/>
    <mergeCell ref="P231:R231"/>
    <mergeCell ref="S231:T231"/>
    <mergeCell ref="U231:W231"/>
    <mergeCell ref="G230:I230"/>
    <mergeCell ref="J230:L230"/>
    <mergeCell ref="M230:O230"/>
    <mergeCell ref="P230:R230"/>
    <mergeCell ref="S229:T229"/>
    <mergeCell ref="B226:F228"/>
    <mergeCell ref="G226:T226"/>
    <mergeCell ref="U226:W228"/>
    <mergeCell ref="G227:L227"/>
    <mergeCell ref="M227:T227"/>
    <mergeCell ref="G228:I228"/>
    <mergeCell ref="J228:L228"/>
    <mergeCell ref="M228:O228"/>
    <mergeCell ref="P228:R228"/>
    <mergeCell ref="S228:T228"/>
    <mergeCell ref="B229:F229"/>
    <mergeCell ref="G229:R229"/>
    <mergeCell ref="U229:W229"/>
    <mergeCell ref="Y7:AA8"/>
    <mergeCell ref="Y46:AA48"/>
    <mergeCell ref="AC139:AE140"/>
    <mergeCell ref="Y93:AA96"/>
    <mergeCell ref="R3:T3"/>
    <mergeCell ref="U3:X3"/>
    <mergeCell ref="C4:H4"/>
    <mergeCell ref="R4:T4"/>
    <mergeCell ref="U4:X4"/>
    <mergeCell ref="L4:Q4"/>
    <mergeCell ref="I4:K4"/>
    <mergeCell ref="A37:X37"/>
    <mergeCell ref="A34:B35"/>
    <mergeCell ref="V6:X6"/>
    <mergeCell ref="C13:X15"/>
    <mergeCell ref="A4:B4"/>
    <mergeCell ref="H5:I5"/>
    <mergeCell ref="T5:X5"/>
    <mergeCell ref="A5:C5"/>
    <mergeCell ref="C9:U9"/>
    <mergeCell ref="C10:U10"/>
    <mergeCell ref="C11:U11"/>
    <mergeCell ref="C6:U6"/>
    <mergeCell ref="C7:U7"/>
    <mergeCell ref="C34:X35"/>
    <mergeCell ref="A6:B6"/>
    <mergeCell ref="A13:B18"/>
    <mergeCell ref="A7:B12"/>
    <mergeCell ref="C16:X18"/>
    <mergeCell ref="C19:X33"/>
    <mergeCell ref="V7:X7"/>
    <mergeCell ref="C12:U12"/>
    <mergeCell ref="C8:U8"/>
    <mergeCell ref="A19:B33"/>
    <mergeCell ref="V8:X8"/>
    <mergeCell ref="V12:X12"/>
    <mergeCell ref="V11:X11"/>
    <mergeCell ref="V10:X10"/>
    <mergeCell ref="V9:X9"/>
    <mergeCell ref="D101:X101"/>
    <mergeCell ref="B97:C99"/>
    <mergeCell ref="A95:A99"/>
    <mergeCell ref="B95:C96"/>
    <mergeCell ref="A67:B67"/>
    <mergeCell ref="C67:X67"/>
    <mergeCell ref="A44:X44"/>
    <mergeCell ref="A46:B46"/>
    <mergeCell ref="C46:X46"/>
    <mergeCell ref="I52:P59"/>
    <mergeCell ref="Q52:X59"/>
    <mergeCell ref="I60:J62"/>
    <mergeCell ref="K60:P62"/>
    <mergeCell ref="Q60:R62"/>
    <mergeCell ref="S60:X62"/>
    <mergeCell ref="A64:X64"/>
    <mergeCell ref="A51:H51"/>
    <mergeCell ref="A52:H62"/>
    <mergeCell ref="A47:B49"/>
    <mergeCell ref="I51:P51"/>
    <mergeCell ref="Q51:X51"/>
    <mergeCell ref="C48:X48"/>
    <mergeCell ref="C49:X49"/>
    <mergeCell ref="C47:X47"/>
    <mergeCell ref="B101:C101"/>
    <mergeCell ref="A106:H106"/>
    <mergeCell ref="A107:H117"/>
    <mergeCell ref="I107:P114"/>
    <mergeCell ref="Q107:X114"/>
    <mergeCell ref="I115:J117"/>
    <mergeCell ref="I106:P106"/>
    <mergeCell ref="Q106:X106"/>
    <mergeCell ref="A66:B66"/>
    <mergeCell ref="C66:X66"/>
    <mergeCell ref="A91:X91"/>
    <mergeCell ref="I74:P81"/>
    <mergeCell ref="Q74:X81"/>
    <mergeCell ref="A68:B71"/>
    <mergeCell ref="C68:X68"/>
    <mergeCell ref="C69:X69"/>
    <mergeCell ref="C71:X71"/>
    <mergeCell ref="A73:H73"/>
    <mergeCell ref="C70:X70"/>
    <mergeCell ref="A74:H84"/>
    <mergeCell ref="I82:J84"/>
    <mergeCell ref="K82:P84"/>
    <mergeCell ref="Q82:R84"/>
    <mergeCell ref="S82:X84"/>
    <mergeCell ref="I73:P73"/>
    <mergeCell ref="Q73:X73"/>
    <mergeCell ref="A159:H159"/>
    <mergeCell ref="A153:X153"/>
    <mergeCell ref="A155:B155"/>
    <mergeCell ref="C155:X155"/>
    <mergeCell ref="A156:B156"/>
    <mergeCell ref="C156:X156"/>
    <mergeCell ref="A140:H140"/>
    <mergeCell ref="A141:H151"/>
    <mergeCell ref="I141:P148"/>
    <mergeCell ref="Q141:X148"/>
    <mergeCell ref="I159:P159"/>
    <mergeCell ref="Q159:X159"/>
    <mergeCell ref="A157:B157"/>
    <mergeCell ref="C157:X157"/>
    <mergeCell ref="A138:B138"/>
    <mergeCell ref="C138:X138"/>
    <mergeCell ref="A134:X134"/>
    <mergeCell ref="A136:B136"/>
    <mergeCell ref="C136:X136"/>
    <mergeCell ref="A137:B137"/>
    <mergeCell ref="C137:X137"/>
    <mergeCell ref="D100:X100"/>
    <mergeCell ref="A184:H184"/>
    <mergeCell ref="A185:H195"/>
    <mergeCell ref="I185:P192"/>
    <mergeCell ref="Q185:X192"/>
    <mergeCell ref="A181:B182"/>
    <mergeCell ref="C181:X181"/>
    <mergeCell ref="C182:X182"/>
    <mergeCell ref="A177:X177"/>
    <mergeCell ref="A179:B179"/>
    <mergeCell ref="C179:X179"/>
    <mergeCell ref="A180:B180"/>
    <mergeCell ref="C180:X180"/>
    <mergeCell ref="S149:X151"/>
    <mergeCell ref="D93:X93"/>
    <mergeCell ref="D94:X94"/>
    <mergeCell ref="D96:X96"/>
    <mergeCell ref="D95:X95"/>
    <mergeCell ref="D99:X99"/>
    <mergeCell ref="D98:X98"/>
    <mergeCell ref="D97:X97"/>
    <mergeCell ref="S168:X170"/>
    <mergeCell ref="A160:H170"/>
    <mergeCell ref="I160:P167"/>
    <mergeCell ref="Q160:X167"/>
    <mergeCell ref="I168:J170"/>
    <mergeCell ref="K168:P170"/>
    <mergeCell ref="Q168:R170"/>
    <mergeCell ref="A93:C93"/>
    <mergeCell ref="A94:C94"/>
    <mergeCell ref="A102:A103"/>
    <mergeCell ref="B102:C102"/>
    <mergeCell ref="D102:X102"/>
    <mergeCell ref="B103:C103"/>
    <mergeCell ref="D103:X103"/>
    <mergeCell ref="A100:A101"/>
    <mergeCell ref="B100:C100"/>
    <mergeCell ref="B240:F240"/>
    <mergeCell ref="G240:R240"/>
    <mergeCell ref="U240:W240"/>
    <mergeCell ref="G241:I241"/>
    <mergeCell ref="J241:L241"/>
    <mergeCell ref="M241:O241"/>
    <mergeCell ref="P241:R241"/>
    <mergeCell ref="S240:T240"/>
    <mergeCell ref="B237:F239"/>
    <mergeCell ref="G237:T237"/>
    <mergeCell ref="U237:W239"/>
    <mergeCell ref="G238:L238"/>
    <mergeCell ref="M238:T238"/>
    <mergeCell ref="G239:I239"/>
    <mergeCell ref="J239:L239"/>
    <mergeCell ref="A2:Q3"/>
    <mergeCell ref="R2:T2"/>
    <mergeCell ref="U2:X2"/>
    <mergeCell ref="AA107:AA108"/>
    <mergeCell ref="AB107:AD107"/>
    <mergeCell ref="AE107:AF107"/>
    <mergeCell ref="M239:O239"/>
    <mergeCell ref="P239:R239"/>
    <mergeCell ref="S239:T239"/>
    <mergeCell ref="Z58:AF60"/>
    <mergeCell ref="I184:P184"/>
    <mergeCell ref="Q184:X184"/>
    <mergeCell ref="I193:J195"/>
    <mergeCell ref="K193:P195"/>
    <mergeCell ref="Q193:R195"/>
    <mergeCell ref="S193:X195"/>
    <mergeCell ref="K115:P117"/>
    <mergeCell ref="Q115:R117"/>
    <mergeCell ref="S115:X117"/>
    <mergeCell ref="I140:P140"/>
    <mergeCell ref="Q140:X140"/>
    <mergeCell ref="I149:J151"/>
    <mergeCell ref="K149:P151"/>
    <mergeCell ref="Q149:R151"/>
  </mergeCells>
  <phoneticPr fontId="54" type="noConversion"/>
  <dataValidations count="1">
    <dataValidation type="list" allowBlank="1" showInputMessage="1" showErrorMessage="1" sqref="V7:X12">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Bold,Regular"&amp;9Ⅲ. 기계설비 성능점검 대상 점검표</oddHeader>
    <oddFooter>&amp;L&amp;"맑은 고딕,Regular"&amp;G&amp;R&amp;"맑은 고딕,Regular"&amp;G</oddFooter>
  </headerFooter>
  <drawing r:id="rId2"/>
  <legacyDrawing r:id="rId3"/>
  <legacyDrawingHF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2:AE1315"/>
  <sheetViews>
    <sheetView showGridLines="0" view="pageBreakPreview" zoomScale="115" zoomScaleNormal="100" zoomScaleSheetLayoutView="115" workbookViewId="0">
      <selection activeCell="AA19" sqref="AA19"/>
    </sheetView>
  </sheetViews>
  <sheetFormatPr defaultColWidth="9" defaultRowHeight="15"/>
  <cols>
    <col min="1" max="24" width="3.25" style="1" customWidth="1"/>
    <col min="25" max="16384" width="9" style="1"/>
  </cols>
  <sheetData>
    <row r="2" spans="1:24" ht="24.75" customHeight="1">
      <c r="A2" s="924" t="s">
        <v>841</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1840</v>
      </c>
      <c r="S3" s="1116"/>
      <c r="T3" s="1117"/>
      <c r="U3" s="476"/>
      <c r="V3" s="477"/>
      <c r="W3" s="477"/>
      <c r="X3" s="478"/>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18" customHeight="1">
      <c r="A7" s="481" t="s">
        <v>481</v>
      </c>
      <c r="B7" s="483"/>
      <c r="C7" s="1286" t="s">
        <v>73</v>
      </c>
      <c r="D7" s="1287"/>
      <c r="E7" s="1287"/>
      <c r="F7" s="1287"/>
      <c r="G7" s="1287"/>
      <c r="H7" s="1287"/>
      <c r="I7" s="1287"/>
      <c r="J7" s="1287"/>
      <c r="K7" s="1287"/>
      <c r="L7" s="1287"/>
      <c r="M7" s="1287"/>
      <c r="N7" s="1287"/>
      <c r="O7" s="1287"/>
      <c r="P7" s="1287"/>
      <c r="Q7" s="1287"/>
      <c r="R7" s="1287"/>
      <c r="S7" s="1287"/>
      <c r="T7" s="1287"/>
      <c r="U7" s="1288"/>
      <c r="V7" s="1289" t="s">
        <v>375</v>
      </c>
      <c r="W7" s="1290"/>
      <c r="X7" s="1291"/>
    </row>
    <row r="8" spans="1:24" ht="18" customHeight="1">
      <c r="A8" s="1080"/>
      <c r="B8" s="1081"/>
      <c r="C8" s="1277" t="s">
        <v>1027</v>
      </c>
      <c r="D8" s="1278"/>
      <c r="E8" s="1278"/>
      <c r="F8" s="1278"/>
      <c r="G8" s="1278"/>
      <c r="H8" s="1278"/>
      <c r="I8" s="1278"/>
      <c r="J8" s="1278"/>
      <c r="K8" s="1278"/>
      <c r="L8" s="1278"/>
      <c r="M8" s="1278"/>
      <c r="N8" s="1278"/>
      <c r="O8" s="1278"/>
      <c r="P8" s="1278"/>
      <c r="Q8" s="1278"/>
      <c r="R8" s="1278"/>
      <c r="S8" s="1278"/>
      <c r="T8" s="1278"/>
      <c r="U8" s="1279"/>
      <c r="V8" s="1283" t="s">
        <v>375</v>
      </c>
      <c r="W8" s="1284"/>
      <c r="X8" s="1285"/>
    </row>
    <row r="9" spans="1:24" ht="18" customHeight="1">
      <c r="A9" s="1080"/>
      <c r="B9" s="1081"/>
      <c r="C9" s="1277" t="s">
        <v>849</v>
      </c>
      <c r="D9" s="1278"/>
      <c r="E9" s="1278"/>
      <c r="F9" s="1278"/>
      <c r="G9" s="1278"/>
      <c r="H9" s="1278"/>
      <c r="I9" s="1278"/>
      <c r="J9" s="1278"/>
      <c r="K9" s="1278"/>
      <c r="L9" s="1278"/>
      <c r="M9" s="1278"/>
      <c r="N9" s="1278"/>
      <c r="O9" s="1278"/>
      <c r="P9" s="1278"/>
      <c r="Q9" s="1278"/>
      <c r="R9" s="1278"/>
      <c r="S9" s="1278"/>
      <c r="T9" s="1278"/>
      <c r="U9" s="1279"/>
      <c r="V9" s="1283" t="s">
        <v>375</v>
      </c>
      <c r="W9" s="1284"/>
      <c r="X9" s="1285"/>
    </row>
    <row r="10" spans="1:24" ht="18" customHeight="1">
      <c r="A10" s="484"/>
      <c r="B10" s="486"/>
      <c r="C10" s="1280" t="s">
        <v>1594</v>
      </c>
      <c r="D10" s="1281"/>
      <c r="E10" s="1281"/>
      <c r="F10" s="1281"/>
      <c r="G10" s="1281"/>
      <c r="H10" s="1281"/>
      <c r="I10" s="1281"/>
      <c r="J10" s="1281"/>
      <c r="K10" s="1281"/>
      <c r="L10" s="1281"/>
      <c r="M10" s="1281"/>
      <c r="N10" s="1281"/>
      <c r="O10" s="1281"/>
      <c r="P10" s="1281"/>
      <c r="Q10" s="1281"/>
      <c r="R10" s="1281"/>
      <c r="S10" s="1281"/>
      <c r="T10" s="1281"/>
      <c r="U10" s="1282"/>
      <c r="V10" s="1300" t="s">
        <v>375</v>
      </c>
      <c r="W10" s="1301"/>
      <c r="X10" s="1302"/>
    </row>
    <row r="11" spans="1:24" ht="18" customHeight="1">
      <c r="A11" s="481" t="s">
        <v>1647</v>
      </c>
      <c r="B11" s="483"/>
      <c r="C11" s="1303" t="s">
        <v>1648</v>
      </c>
      <c r="D11" s="1304"/>
      <c r="E11" s="1304"/>
      <c r="F11" s="1304"/>
      <c r="G11" s="1304"/>
      <c r="H11" s="1304"/>
      <c r="I11" s="1304"/>
      <c r="J11" s="1304"/>
      <c r="K11" s="1304"/>
      <c r="L11" s="1304"/>
      <c r="M11" s="1304"/>
      <c r="N11" s="1304"/>
      <c r="O11" s="1304"/>
      <c r="P11" s="1304"/>
      <c r="Q11" s="1304"/>
      <c r="R11" s="1304"/>
      <c r="S11" s="1304"/>
      <c r="T11" s="1304"/>
      <c r="U11" s="1304"/>
      <c r="V11" s="1304"/>
      <c r="W11" s="1304"/>
      <c r="X11" s="1305"/>
    </row>
    <row r="12" spans="1:24" ht="18" customHeight="1">
      <c r="A12" s="1080"/>
      <c r="B12" s="1081"/>
      <c r="C12" s="1306"/>
      <c r="D12" s="1307"/>
      <c r="E12" s="1307"/>
      <c r="F12" s="1307"/>
      <c r="G12" s="1307"/>
      <c r="H12" s="1307"/>
      <c r="I12" s="1307"/>
      <c r="J12" s="1307"/>
      <c r="K12" s="1307"/>
      <c r="L12" s="1307"/>
      <c r="M12" s="1307"/>
      <c r="N12" s="1307"/>
      <c r="O12" s="1307"/>
      <c r="P12" s="1307"/>
      <c r="Q12" s="1307"/>
      <c r="R12" s="1307"/>
      <c r="S12" s="1307"/>
      <c r="T12" s="1307"/>
      <c r="U12" s="1307"/>
      <c r="V12" s="1307"/>
      <c r="W12" s="1307"/>
      <c r="X12" s="1308"/>
    </row>
    <row r="13" spans="1:24" ht="18" customHeight="1">
      <c r="A13" s="1080"/>
      <c r="B13" s="1081"/>
      <c r="C13" s="1306"/>
      <c r="D13" s="1307"/>
      <c r="E13" s="1307"/>
      <c r="F13" s="1307"/>
      <c r="G13" s="1307"/>
      <c r="H13" s="1307"/>
      <c r="I13" s="1307"/>
      <c r="J13" s="1307"/>
      <c r="K13" s="1307"/>
      <c r="L13" s="1307"/>
      <c r="M13" s="1307"/>
      <c r="N13" s="1307"/>
      <c r="O13" s="1307"/>
      <c r="P13" s="1307"/>
      <c r="Q13" s="1307"/>
      <c r="R13" s="1307"/>
      <c r="S13" s="1307"/>
      <c r="T13" s="1307"/>
      <c r="U13" s="1307"/>
      <c r="V13" s="1307"/>
      <c r="W13" s="1307"/>
      <c r="X13" s="1308"/>
    </row>
    <row r="14" spans="1:24" ht="18" customHeight="1">
      <c r="A14" s="1080"/>
      <c r="B14" s="1081"/>
      <c r="C14" s="1088" t="s">
        <v>70</v>
      </c>
      <c r="D14" s="1089"/>
      <c r="E14" s="1089"/>
      <c r="F14" s="1089"/>
      <c r="G14" s="1089"/>
      <c r="H14" s="1089"/>
      <c r="I14" s="1089"/>
      <c r="J14" s="1089"/>
      <c r="K14" s="1089"/>
      <c r="L14" s="1089"/>
      <c r="M14" s="1089"/>
      <c r="N14" s="1089"/>
      <c r="O14" s="1089"/>
      <c r="P14" s="1089"/>
      <c r="Q14" s="1089"/>
      <c r="R14" s="1089"/>
      <c r="S14" s="1089"/>
      <c r="T14" s="1089"/>
      <c r="U14" s="1089"/>
      <c r="V14" s="1089"/>
      <c r="W14" s="1089"/>
      <c r="X14" s="1090"/>
    </row>
    <row r="15" spans="1:24" ht="18" customHeight="1">
      <c r="A15" s="1080"/>
      <c r="B15" s="1081"/>
      <c r="C15" s="1085"/>
      <c r="D15" s="1086"/>
      <c r="E15" s="1086"/>
      <c r="F15" s="1086"/>
      <c r="G15" s="1086"/>
      <c r="H15" s="1086"/>
      <c r="I15" s="1086"/>
      <c r="J15" s="1086"/>
      <c r="K15" s="1086"/>
      <c r="L15" s="1086"/>
      <c r="M15" s="1086"/>
      <c r="N15" s="1086"/>
      <c r="O15" s="1086"/>
      <c r="P15" s="1086"/>
      <c r="Q15" s="1086"/>
      <c r="R15" s="1086"/>
      <c r="S15" s="1086"/>
      <c r="T15" s="1086"/>
      <c r="U15" s="1086"/>
      <c r="V15" s="1086"/>
      <c r="W15" s="1086"/>
      <c r="X15" s="1087"/>
    </row>
    <row r="16" spans="1:24" ht="18" customHeight="1">
      <c r="A16" s="484"/>
      <c r="B16" s="486"/>
      <c r="C16" s="1189"/>
      <c r="D16" s="1190"/>
      <c r="E16" s="1190"/>
      <c r="F16" s="1190"/>
      <c r="G16" s="1190"/>
      <c r="H16" s="1190"/>
      <c r="I16" s="1190"/>
      <c r="J16" s="1190"/>
      <c r="K16" s="1190"/>
      <c r="L16" s="1190"/>
      <c r="M16" s="1190"/>
      <c r="N16" s="1190"/>
      <c r="O16" s="1190"/>
      <c r="P16" s="1190"/>
      <c r="Q16" s="1190"/>
      <c r="R16" s="1190"/>
      <c r="S16" s="1190"/>
      <c r="T16" s="1190"/>
      <c r="U16" s="1190"/>
      <c r="V16" s="1190"/>
      <c r="W16" s="1190"/>
      <c r="X16" s="1191"/>
    </row>
    <row r="17" spans="1:24" ht="18" customHeight="1">
      <c r="A17" s="481" t="s">
        <v>503</v>
      </c>
      <c r="B17" s="483"/>
      <c r="C17" s="558"/>
      <c r="D17" s="704"/>
      <c r="E17" s="704"/>
      <c r="F17" s="704"/>
      <c r="G17" s="704"/>
      <c r="H17" s="704"/>
      <c r="I17" s="704"/>
      <c r="J17" s="704"/>
      <c r="K17" s="704"/>
      <c r="L17" s="704"/>
      <c r="M17" s="704"/>
      <c r="N17" s="704"/>
      <c r="O17" s="704"/>
      <c r="P17" s="704"/>
      <c r="Q17" s="704"/>
      <c r="R17" s="704"/>
      <c r="S17" s="704"/>
      <c r="T17" s="704"/>
      <c r="U17" s="704"/>
      <c r="V17" s="704"/>
      <c r="W17" s="704"/>
      <c r="X17" s="559"/>
    </row>
    <row r="18" spans="1:24" ht="18" customHeight="1">
      <c r="A18" s="1080"/>
      <c r="B18" s="1081"/>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18" customHeight="1">
      <c r="A19" s="1080"/>
      <c r="B19" s="1081"/>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1080"/>
      <c r="B20" s="1081"/>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1080"/>
      <c r="B21" s="108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1080"/>
      <c r="B22" s="108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1080"/>
      <c r="B23" s="108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1080"/>
      <c r="B24" s="108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1080"/>
      <c r="B25" s="108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1080"/>
      <c r="B26" s="108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1080"/>
      <c r="B27" s="108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1080"/>
      <c r="B28" s="108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1080"/>
      <c r="B29" s="1081"/>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1080"/>
      <c r="B30" s="1081"/>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1080"/>
      <c r="B31" s="1081"/>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1080"/>
      <c r="B32" s="1081"/>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29" ht="18" customHeight="1">
      <c r="A33" s="484"/>
      <c r="B33" s="486"/>
      <c r="C33" s="560"/>
      <c r="D33" s="577"/>
      <c r="E33" s="577"/>
      <c r="F33" s="577"/>
      <c r="G33" s="577"/>
      <c r="H33" s="577"/>
      <c r="I33" s="577"/>
      <c r="J33" s="577"/>
      <c r="K33" s="577"/>
      <c r="L33" s="577"/>
      <c r="M33" s="577"/>
      <c r="N33" s="577"/>
      <c r="O33" s="577"/>
      <c r="P33" s="577"/>
      <c r="Q33" s="577"/>
      <c r="R33" s="577"/>
      <c r="S33" s="577"/>
      <c r="T33" s="577"/>
      <c r="U33" s="577"/>
      <c r="V33" s="577"/>
      <c r="W33" s="577"/>
      <c r="X33" s="561"/>
    </row>
    <row r="34" spans="1:29" ht="18" customHeight="1">
      <c r="A34" s="481" t="s">
        <v>368</v>
      </c>
      <c r="B34" s="483"/>
      <c r="C34" s="840"/>
      <c r="D34" s="699"/>
      <c r="E34" s="699"/>
      <c r="F34" s="699"/>
      <c r="G34" s="699"/>
      <c r="H34" s="699"/>
      <c r="I34" s="699"/>
      <c r="J34" s="699"/>
      <c r="K34" s="699"/>
      <c r="L34" s="699"/>
      <c r="M34" s="699"/>
      <c r="N34" s="699"/>
      <c r="O34" s="699"/>
      <c r="P34" s="699"/>
      <c r="Q34" s="699"/>
      <c r="R34" s="699"/>
      <c r="S34" s="699"/>
      <c r="T34" s="699"/>
      <c r="U34" s="699"/>
      <c r="V34" s="699"/>
      <c r="W34" s="699"/>
      <c r="X34" s="700"/>
    </row>
    <row r="35" spans="1:29" ht="18" customHeight="1">
      <c r="A35" s="484"/>
      <c r="B35" s="486"/>
      <c r="C35" s="685"/>
      <c r="D35" s="686"/>
      <c r="E35" s="686"/>
      <c r="F35" s="686"/>
      <c r="G35" s="686"/>
      <c r="H35" s="686"/>
      <c r="I35" s="686"/>
      <c r="J35" s="686"/>
      <c r="K35" s="686"/>
      <c r="L35" s="686"/>
      <c r="M35" s="686"/>
      <c r="N35" s="686"/>
      <c r="O35" s="686"/>
      <c r="P35" s="686"/>
      <c r="Q35" s="686"/>
      <c r="R35" s="686"/>
      <c r="S35" s="686"/>
      <c r="T35" s="686"/>
      <c r="U35" s="686"/>
      <c r="V35" s="686"/>
      <c r="W35" s="686"/>
      <c r="X35" s="687"/>
    </row>
    <row r="36" spans="1:29" ht="3" customHeight="1">
      <c r="A36" s="4"/>
      <c r="B36" s="4"/>
      <c r="C36" s="5"/>
      <c r="D36" s="5"/>
      <c r="E36" s="5"/>
      <c r="F36" s="5"/>
      <c r="G36" s="5"/>
      <c r="H36" s="5"/>
      <c r="I36" s="5"/>
      <c r="J36" s="5"/>
      <c r="K36" s="5"/>
      <c r="L36" s="5"/>
      <c r="M36" s="5"/>
      <c r="N36" s="5"/>
      <c r="O36" s="5"/>
      <c r="P36" s="5"/>
      <c r="Q36" s="5"/>
      <c r="R36" s="5"/>
      <c r="S36" s="5"/>
      <c r="T36" s="5"/>
      <c r="U36" s="5"/>
      <c r="V36" s="5"/>
      <c r="W36" s="5"/>
      <c r="X36" s="5"/>
    </row>
    <row r="37" spans="1:29"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29"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29"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29" s="147" customFormat="1" ht="13.7" customHeight="1">
      <c r="A40" s="886" t="s">
        <v>1650</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29" s="147" customFormat="1" ht="13.7" customHeight="1">
      <c r="A41" s="295" t="s">
        <v>1659</v>
      </c>
      <c r="B41" s="296"/>
      <c r="C41" s="296"/>
      <c r="D41" s="296"/>
      <c r="E41" s="296"/>
      <c r="F41" s="296"/>
      <c r="G41" s="296"/>
      <c r="H41" s="296"/>
      <c r="I41" s="296"/>
      <c r="J41" s="296"/>
      <c r="K41" s="296"/>
      <c r="L41" s="296"/>
      <c r="M41" s="296"/>
      <c r="N41" s="296"/>
      <c r="O41" s="296"/>
      <c r="P41" s="296"/>
      <c r="Q41" s="296"/>
      <c r="R41" s="296"/>
      <c r="S41" s="296"/>
      <c r="T41" s="296"/>
      <c r="U41" s="296"/>
      <c r="V41" s="296"/>
      <c r="W41" s="296"/>
      <c r="X41" s="297"/>
    </row>
    <row r="42" spans="1:29" ht="18" customHeight="1">
      <c r="A42" s="9"/>
      <c r="B42" s="9"/>
      <c r="C42" s="9"/>
      <c r="D42" s="9"/>
      <c r="E42" s="9"/>
      <c r="F42" s="9"/>
      <c r="G42" s="9"/>
      <c r="H42" s="9"/>
      <c r="I42" s="9"/>
      <c r="J42" s="9"/>
      <c r="K42" s="9"/>
      <c r="L42" s="9"/>
      <c r="M42" s="9"/>
      <c r="N42" s="9"/>
      <c r="O42" s="9"/>
      <c r="P42" s="9"/>
      <c r="Q42" s="9"/>
      <c r="R42" s="9"/>
      <c r="S42" s="9"/>
      <c r="T42" s="9"/>
      <c r="U42" s="9"/>
      <c r="V42" s="9"/>
      <c r="W42" s="9"/>
      <c r="X42" s="9"/>
    </row>
    <row r="43" spans="1:29" ht="18" customHeight="1">
      <c r="A43" s="9"/>
      <c r="B43" s="9"/>
      <c r="C43" s="9"/>
      <c r="D43" s="9"/>
      <c r="E43" s="9"/>
      <c r="F43" s="9"/>
      <c r="G43" s="9"/>
      <c r="H43" s="9"/>
      <c r="I43" s="9"/>
      <c r="J43" s="9"/>
      <c r="K43" s="9"/>
      <c r="L43" s="9"/>
      <c r="M43" s="9"/>
      <c r="N43" s="9"/>
      <c r="O43" s="9"/>
      <c r="P43" s="9"/>
      <c r="Q43" s="9"/>
      <c r="R43" s="9"/>
      <c r="S43" s="9"/>
      <c r="T43" s="9"/>
      <c r="U43" s="9"/>
      <c r="V43" s="9"/>
      <c r="W43" s="9"/>
      <c r="X43" s="9"/>
    </row>
    <row r="44" spans="1:29" ht="16.5">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6" spans="1:29" ht="15" customHeight="1">
      <c r="A46" s="874" t="s">
        <v>350</v>
      </c>
      <c r="B46" s="894"/>
      <c r="C46" s="895" t="s">
        <v>465</v>
      </c>
      <c r="D46" s="875"/>
      <c r="E46" s="875"/>
      <c r="F46" s="875"/>
      <c r="G46" s="875"/>
      <c r="H46" s="875"/>
      <c r="I46" s="875"/>
      <c r="J46" s="875"/>
      <c r="K46" s="875"/>
      <c r="L46" s="875"/>
      <c r="M46" s="875"/>
      <c r="N46" s="875"/>
      <c r="O46" s="875"/>
      <c r="P46" s="875"/>
      <c r="Q46" s="875"/>
      <c r="R46" s="875"/>
      <c r="S46" s="875"/>
      <c r="T46" s="875"/>
      <c r="U46" s="875"/>
      <c r="V46" s="875"/>
      <c r="W46" s="875"/>
      <c r="X46" s="876"/>
    </row>
    <row r="47" spans="1:29" ht="15" customHeight="1">
      <c r="A47" s="822"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833"/>
      <c r="Y47" s="490" t="s">
        <v>428</v>
      </c>
      <c r="Z47" s="651"/>
      <c r="AA47" s="651"/>
      <c r="AC47" s="1" t="s">
        <v>305</v>
      </c>
    </row>
    <row r="48" spans="1:29" ht="15" customHeight="1">
      <c r="A48" s="823"/>
      <c r="B48" s="551"/>
      <c r="C48" s="897" t="s">
        <v>173</v>
      </c>
      <c r="D48" s="898"/>
      <c r="E48" s="898"/>
      <c r="F48" s="898"/>
      <c r="G48" s="898"/>
      <c r="H48" s="898"/>
      <c r="I48" s="898"/>
      <c r="J48" s="898"/>
      <c r="K48" s="898"/>
      <c r="L48" s="898"/>
      <c r="M48" s="898"/>
      <c r="N48" s="898"/>
      <c r="O48" s="898"/>
      <c r="P48" s="898"/>
      <c r="Q48" s="898"/>
      <c r="R48" s="898"/>
      <c r="S48" s="898"/>
      <c r="T48" s="898"/>
      <c r="U48" s="898"/>
      <c r="V48" s="898"/>
      <c r="W48" s="898"/>
      <c r="X48" s="899"/>
      <c r="Y48" s="651"/>
      <c r="Z48" s="651"/>
      <c r="AA48" s="651"/>
    </row>
    <row r="49" spans="1:31" ht="15" customHeight="1">
      <c r="A49" s="896"/>
      <c r="B49" s="672"/>
      <c r="C49" s="900" t="s">
        <v>270</v>
      </c>
      <c r="D49" s="901"/>
      <c r="E49" s="901"/>
      <c r="F49" s="901"/>
      <c r="G49" s="901"/>
      <c r="H49" s="901"/>
      <c r="I49" s="901"/>
      <c r="J49" s="901"/>
      <c r="K49" s="901"/>
      <c r="L49" s="901"/>
      <c r="M49" s="901"/>
      <c r="N49" s="901"/>
      <c r="O49" s="901"/>
      <c r="P49" s="901"/>
      <c r="Q49" s="901"/>
      <c r="R49" s="901"/>
      <c r="S49" s="901"/>
      <c r="T49" s="901"/>
      <c r="U49" s="901"/>
      <c r="V49" s="901"/>
      <c r="W49" s="901"/>
      <c r="X49" s="902"/>
      <c r="Y49" s="651"/>
      <c r="Z49" s="651"/>
      <c r="AA49" s="651"/>
    </row>
    <row r="50" spans="1:31">
      <c r="A50" s="4"/>
      <c r="B50" s="4"/>
      <c r="C50" s="5"/>
      <c r="D50" s="5"/>
      <c r="E50" s="5"/>
      <c r="F50" s="5"/>
      <c r="G50" s="5"/>
      <c r="H50" s="5"/>
      <c r="I50" s="5"/>
      <c r="J50" s="5"/>
      <c r="K50" s="5"/>
      <c r="L50" s="5"/>
      <c r="M50" s="5"/>
      <c r="N50" s="5"/>
      <c r="O50" s="5"/>
      <c r="P50" s="5"/>
      <c r="Q50" s="5"/>
      <c r="R50" s="5"/>
      <c r="S50" s="5"/>
      <c r="T50" s="5"/>
      <c r="U50" s="5"/>
      <c r="V50" s="5"/>
      <c r="W50" s="5"/>
      <c r="X50" s="5"/>
    </row>
    <row r="51" spans="1:31" ht="15" customHeight="1">
      <c r="A51" s="713" t="s">
        <v>490</v>
      </c>
      <c r="B51" s="716"/>
      <c r="C51" s="716"/>
      <c r="D51" s="716"/>
      <c r="E51" s="716"/>
      <c r="F51" s="716"/>
      <c r="G51" s="716"/>
      <c r="H51" s="714"/>
      <c r="I51" s="715" t="s">
        <v>390</v>
      </c>
      <c r="J51" s="716"/>
      <c r="K51" s="716"/>
      <c r="L51" s="716"/>
      <c r="M51" s="716"/>
      <c r="N51" s="716"/>
      <c r="O51" s="716"/>
      <c r="P51" s="714"/>
      <c r="Q51" s="715" t="s">
        <v>1653</v>
      </c>
      <c r="R51" s="716"/>
      <c r="S51" s="716"/>
      <c r="T51" s="716"/>
      <c r="U51" s="716"/>
      <c r="V51" s="716"/>
      <c r="W51" s="716"/>
      <c r="X51" s="717"/>
    </row>
    <row r="52" spans="1:31" ht="15" customHeight="1">
      <c r="A52" s="1292"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297"/>
    </row>
    <row r="53" spans="1:31">
      <c r="A53" s="1293"/>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298"/>
    </row>
    <row r="54" spans="1:31">
      <c r="A54" s="1293"/>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298"/>
    </row>
    <row r="55" spans="1:31">
      <c r="A55" s="1293"/>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298"/>
    </row>
    <row r="56" spans="1:31">
      <c r="A56" s="1293"/>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298"/>
    </row>
    <row r="57" spans="1:31">
      <c r="A57" s="1293"/>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298"/>
    </row>
    <row r="58" spans="1:31">
      <c r="A58" s="1293"/>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298"/>
      <c r="Y58" s="490" t="s">
        <v>1255</v>
      </c>
      <c r="Z58" s="490"/>
      <c r="AA58" s="490"/>
      <c r="AB58" s="490"/>
      <c r="AC58" s="490"/>
      <c r="AD58" s="490"/>
      <c r="AE58" s="490"/>
    </row>
    <row r="59" spans="1:31">
      <c r="A59" s="1293"/>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299"/>
      <c r="Y59" s="490"/>
      <c r="Z59" s="490"/>
      <c r="AA59" s="490"/>
      <c r="AB59" s="490"/>
      <c r="AC59" s="490"/>
      <c r="AD59" s="490"/>
      <c r="AE59" s="490"/>
    </row>
    <row r="60" spans="1:31">
      <c r="A60" s="1293"/>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6"/>
      <c r="Y60" s="490"/>
      <c r="Z60" s="490"/>
      <c r="AA60" s="490"/>
      <c r="AB60" s="490"/>
      <c r="AC60" s="490"/>
      <c r="AD60" s="490"/>
      <c r="AE60" s="490"/>
    </row>
    <row r="61" spans="1:31">
      <c r="A61" s="1293"/>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7"/>
    </row>
    <row r="62" spans="1:31">
      <c r="A62" s="1294"/>
      <c r="B62" s="1295"/>
      <c r="C62" s="1295"/>
      <c r="D62" s="1295"/>
      <c r="E62" s="1295"/>
      <c r="F62" s="1295"/>
      <c r="G62" s="1295"/>
      <c r="H62" s="1296"/>
      <c r="I62" s="671"/>
      <c r="J62" s="705"/>
      <c r="K62" s="702"/>
      <c r="L62" s="702"/>
      <c r="M62" s="702"/>
      <c r="N62" s="702"/>
      <c r="O62" s="702"/>
      <c r="P62" s="703"/>
      <c r="Q62" s="671"/>
      <c r="R62" s="705"/>
      <c r="S62" s="702"/>
      <c r="T62" s="702"/>
      <c r="U62" s="702"/>
      <c r="V62" s="702"/>
      <c r="W62" s="702"/>
      <c r="X62" s="708"/>
    </row>
    <row r="63" spans="1:31">
      <c r="X63" s="17"/>
    </row>
    <row r="64" spans="1:31" ht="16.5">
      <c r="A64" s="1209" t="s">
        <v>845</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6" spans="1:31" ht="15" customHeight="1">
      <c r="A66" s="874" t="s">
        <v>350</v>
      </c>
      <c r="B66" s="894"/>
      <c r="C66" s="895" t="s">
        <v>465</v>
      </c>
      <c r="D66" s="875"/>
      <c r="E66" s="875"/>
      <c r="F66" s="875"/>
      <c r="G66" s="875"/>
      <c r="H66" s="875"/>
      <c r="I66" s="875"/>
      <c r="J66" s="875"/>
      <c r="K66" s="875"/>
      <c r="L66" s="875"/>
      <c r="M66" s="875"/>
      <c r="N66" s="875"/>
      <c r="O66" s="875"/>
      <c r="P66" s="875"/>
      <c r="Q66" s="875"/>
      <c r="R66" s="875"/>
      <c r="S66" s="875"/>
      <c r="T66" s="875"/>
      <c r="U66" s="875"/>
      <c r="V66" s="875"/>
      <c r="W66" s="875"/>
      <c r="X66" s="876"/>
    </row>
    <row r="67" spans="1:31" ht="35.1" customHeight="1">
      <c r="A67" s="1210" t="s">
        <v>497</v>
      </c>
      <c r="B67" s="658"/>
      <c r="C67" s="688" t="s">
        <v>1140</v>
      </c>
      <c r="D67" s="689"/>
      <c r="E67" s="689"/>
      <c r="F67" s="689"/>
      <c r="G67" s="689"/>
      <c r="H67" s="689"/>
      <c r="I67" s="689"/>
      <c r="J67" s="689"/>
      <c r="K67" s="689"/>
      <c r="L67" s="689"/>
      <c r="M67" s="689"/>
      <c r="N67" s="689"/>
      <c r="O67" s="689"/>
      <c r="P67" s="689"/>
      <c r="Q67" s="689"/>
      <c r="R67" s="689"/>
      <c r="S67" s="689"/>
      <c r="T67" s="689"/>
      <c r="U67" s="689"/>
      <c r="V67" s="689"/>
      <c r="W67" s="689"/>
      <c r="X67" s="1211"/>
    </row>
    <row r="68" spans="1:31" ht="35.1" customHeight="1">
      <c r="A68" s="1212" t="s">
        <v>491</v>
      </c>
      <c r="B68" s="1213"/>
      <c r="C68" s="1214" t="s">
        <v>1208</v>
      </c>
      <c r="D68" s="1215"/>
      <c r="E68" s="1215"/>
      <c r="F68" s="1215"/>
      <c r="G68" s="1215"/>
      <c r="H68" s="1215"/>
      <c r="I68" s="1215"/>
      <c r="J68" s="1215"/>
      <c r="K68" s="1215"/>
      <c r="L68" s="1215"/>
      <c r="M68" s="1215"/>
      <c r="N68" s="1215"/>
      <c r="O68" s="1215"/>
      <c r="P68" s="1215"/>
      <c r="Q68" s="1215"/>
      <c r="R68" s="1215"/>
      <c r="S68" s="1215"/>
      <c r="T68" s="1215"/>
      <c r="U68" s="1215"/>
      <c r="V68" s="1215"/>
      <c r="W68" s="1215"/>
      <c r="X68" s="1216"/>
    </row>
    <row r="69" spans="1:31" ht="15" customHeight="1">
      <c r="Y69" s="1" t="s">
        <v>1039</v>
      </c>
      <c r="AC69" s="490" t="s">
        <v>1246</v>
      </c>
      <c r="AD69" s="490"/>
      <c r="AE69" s="490"/>
    </row>
    <row r="70" spans="1:31" ht="15" customHeight="1">
      <c r="A70" s="874" t="s">
        <v>490</v>
      </c>
      <c r="B70" s="875"/>
      <c r="C70" s="875"/>
      <c r="D70" s="875"/>
      <c r="E70" s="875"/>
      <c r="F70" s="875"/>
      <c r="G70" s="875"/>
      <c r="H70" s="894"/>
      <c r="I70" s="895" t="s">
        <v>390</v>
      </c>
      <c r="J70" s="875"/>
      <c r="K70" s="875"/>
      <c r="L70" s="875"/>
      <c r="M70" s="875"/>
      <c r="N70" s="875"/>
      <c r="O70" s="875"/>
      <c r="P70" s="894"/>
      <c r="Q70" s="715" t="s">
        <v>1653</v>
      </c>
      <c r="R70" s="716"/>
      <c r="S70" s="716"/>
      <c r="T70" s="716"/>
      <c r="U70" s="716"/>
      <c r="V70" s="716"/>
      <c r="W70" s="716"/>
      <c r="X70" s="717"/>
      <c r="Y70" s="3"/>
      <c r="AC70" s="490"/>
      <c r="AD70" s="490"/>
      <c r="AE70" s="490"/>
    </row>
    <row r="71" spans="1:31">
      <c r="A71" s="1292" t="s">
        <v>394</v>
      </c>
      <c r="B71" s="1010"/>
      <c r="C71" s="1010"/>
      <c r="D71" s="1010"/>
      <c r="E71" s="1010"/>
      <c r="F71" s="1010"/>
      <c r="G71" s="1010"/>
      <c r="H71" s="1011"/>
      <c r="I71" s="1018" t="s">
        <v>394</v>
      </c>
      <c r="J71" s="1019"/>
      <c r="K71" s="1019"/>
      <c r="L71" s="1019"/>
      <c r="M71" s="1019"/>
      <c r="N71" s="1019"/>
      <c r="O71" s="1019"/>
      <c r="P71" s="1020"/>
      <c r="Q71" s="1018" t="s">
        <v>394</v>
      </c>
      <c r="R71" s="1019"/>
      <c r="S71" s="1019"/>
      <c r="T71" s="1019"/>
      <c r="U71" s="1019"/>
      <c r="V71" s="1019"/>
      <c r="W71" s="1019"/>
      <c r="X71" s="1297"/>
      <c r="Y71" s="490" t="s">
        <v>1187</v>
      </c>
      <c r="Z71" s="651"/>
      <c r="AA71" s="651"/>
      <c r="AC71" s="490" t="s">
        <v>1247</v>
      </c>
      <c r="AD71" s="651"/>
      <c r="AE71" s="651"/>
    </row>
    <row r="72" spans="1:31">
      <c r="A72" s="1293"/>
      <c r="B72" s="1013"/>
      <c r="C72" s="1013"/>
      <c r="D72" s="1013"/>
      <c r="E72" s="1013"/>
      <c r="F72" s="1013"/>
      <c r="G72" s="1013"/>
      <c r="H72" s="1014"/>
      <c r="I72" s="1021"/>
      <c r="J72" s="1022"/>
      <c r="K72" s="1022"/>
      <c r="L72" s="1022"/>
      <c r="M72" s="1022"/>
      <c r="N72" s="1022"/>
      <c r="O72" s="1022"/>
      <c r="P72" s="1023"/>
      <c r="Q72" s="1021"/>
      <c r="R72" s="1022"/>
      <c r="S72" s="1022"/>
      <c r="T72" s="1022"/>
      <c r="U72" s="1022"/>
      <c r="V72" s="1022"/>
      <c r="W72" s="1022"/>
      <c r="X72" s="1298"/>
      <c r="Y72" s="651"/>
      <c r="Z72" s="651"/>
      <c r="AA72" s="651"/>
      <c r="AC72" s="651"/>
      <c r="AD72" s="651"/>
      <c r="AE72" s="651"/>
    </row>
    <row r="73" spans="1:31">
      <c r="A73" s="1293"/>
      <c r="B73" s="1013"/>
      <c r="C73" s="1013"/>
      <c r="D73" s="1013"/>
      <c r="E73" s="1013"/>
      <c r="F73" s="1013"/>
      <c r="G73" s="1013"/>
      <c r="H73" s="1014"/>
      <c r="I73" s="1021"/>
      <c r="J73" s="1022"/>
      <c r="K73" s="1022"/>
      <c r="L73" s="1022"/>
      <c r="M73" s="1022"/>
      <c r="N73" s="1022"/>
      <c r="O73" s="1022"/>
      <c r="P73" s="1023"/>
      <c r="Q73" s="1021"/>
      <c r="R73" s="1022"/>
      <c r="S73" s="1022"/>
      <c r="T73" s="1022"/>
      <c r="U73" s="1022"/>
      <c r="V73" s="1022"/>
      <c r="W73" s="1022"/>
      <c r="X73" s="1298"/>
    </row>
    <row r="74" spans="1:31">
      <c r="A74" s="1293"/>
      <c r="B74" s="1013"/>
      <c r="C74" s="1013"/>
      <c r="D74" s="1013"/>
      <c r="E74" s="1013"/>
      <c r="F74" s="1013"/>
      <c r="G74" s="1013"/>
      <c r="H74" s="1014"/>
      <c r="I74" s="1021"/>
      <c r="J74" s="1022"/>
      <c r="K74" s="1022"/>
      <c r="L74" s="1022"/>
      <c r="M74" s="1022"/>
      <c r="N74" s="1022"/>
      <c r="O74" s="1022"/>
      <c r="P74" s="1023"/>
      <c r="Q74" s="1021"/>
      <c r="R74" s="1022"/>
      <c r="S74" s="1022"/>
      <c r="T74" s="1022"/>
      <c r="U74" s="1022"/>
      <c r="V74" s="1022"/>
      <c r="W74" s="1022"/>
      <c r="X74" s="1298"/>
    </row>
    <row r="75" spans="1:31">
      <c r="A75" s="1293"/>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298"/>
    </row>
    <row r="76" spans="1:31">
      <c r="A76" s="1293"/>
      <c r="B76" s="1013"/>
      <c r="C76" s="1013"/>
      <c r="D76" s="1013"/>
      <c r="E76" s="1013"/>
      <c r="F76" s="1013"/>
      <c r="G76" s="1013"/>
      <c r="H76" s="1014"/>
      <c r="I76" s="1021"/>
      <c r="J76" s="1022"/>
      <c r="K76" s="1022"/>
      <c r="L76" s="1022"/>
      <c r="M76" s="1022"/>
      <c r="N76" s="1022"/>
      <c r="O76" s="1022"/>
      <c r="P76" s="1023"/>
      <c r="Q76" s="1021"/>
      <c r="R76" s="1022"/>
      <c r="S76" s="1022"/>
      <c r="T76" s="1022"/>
      <c r="U76" s="1022"/>
      <c r="V76" s="1022"/>
      <c r="W76" s="1022"/>
      <c r="X76" s="1298"/>
    </row>
    <row r="77" spans="1:31">
      <c r="A77" s="1293"/>
      <c r="B77" s="1013"/>
      <c r="C77" s="1013"/>
      <c r="D77" s="1013"/>
      <c r="E77" s="1013"/>
      <c r="F77" s="1013"/>
      <c r="G77" s="1013"/>
      <c r="H77" s="1014"/>
      <c r="I77" s="1021"/>
      <c r="J77" s="1022"/>
      <c r="K77" s="1022"/>
      <c r="L77" s="1022"/>
      <c r="M77" s="1022"/>
      <c r="N77" s="1022"/>
      <c r="O77" s="1022"/>
      <c r="P77" s="1023"/>
      <c r="Q77" s="1021"/>
      <c r="R77" s="1022"/>
      <c r="S77" s="1022"/>
      <c r="T77" s="1022"/>
      <c r="U77" s="1022"/>
      <c r="V77" s="1022"/>
      <c r="W77" s="1022"/>
      <c r="X77" s="1298"/>
    </row>
    <row r="78" spans="1:31">
      <c r="A78" s="1293"/>
      <c r="B78" s="1013"/>
      <c r="C78" s="1013"/>
      <c r="D78" s="1013"/>
      <c r="E78" s="1013"/>
      <c r="F78" s="1013"/>
      <c r="G78" s="1013"/>
      <c r="H78" s="1014"/>
      <c r="I78" s="1024"/>
      <c r="J78" s="1025"/>
      <c r="K78" s="1025"/>
      <c r="L78" s="1025"/>
      <c r="M78" s="1025"/>
      <c r="N78" s="1025"/>
      <c r="O78" s="1025"/>
      <c r="P78" s="1026"/>
      <c r="Q78" s="1024"/>
      <c r="R78" s="1025"/>
      <c r="S78" s="1025"/>
      <c r="T78" s="1025"/>
      <c r="U78" s="1025"/>
      <c r="V78" s="1025"/>
      <c r="W78" s="1025"/>
      <c r="X78" s="1299"/>
    </row>
    <row r="79" spans="1:31" ht="15" customHeight="1">
      <c r="A79" s="1293"/>
      <c r="B79" s="1013"/>
      <c r="C79" s="1013"/>
      <c r="D79" s="1013"/>
      <c r="E79" s="1013"/>
      <c r="F79" s="1013"/>
      <c r="G79" s="1013"/>
      <c r="H79" s="1014"/>
      <c r="I79" s="558" t="s">
        <v>487</v>
      </c>
      <c r="J79" s="704"/>
      <c r="K79" s="699" t="s">
        <v>1482</v>
      </c>
      <c r="L79" s="699"/>
      <c r="M79" s="699"/>
      <c r="N79" s="699"/>
      <c r="O79" s="699"/>
      <c r="P79" s="700"/>
      <c r="Q79" s="558" t="s">
        <v>487</v>
      </c>
      <c r="R79" s="704"/>
      <c r="S79" s="699"/>
      <c r="T79" s="699"/>
      <c r="U79" s="699"/>
      <c r="V79" s="699"/>
      <c r="W79" s="699"/>
      <c r="X79" s="706"/>
    </row>
    <row r="80" spans="1:31">
      <c r="A80" s="1293"/>
      <c r="B80" s="1013"/>
      <c r="C80" s="1013"/>
      <c r="D80" s="1013"/>
      <c r="E80" s="1013"/>
      <c r="F80" s="1013"/>
      <c r="G80" s="1013"/>
      <c r="H80" s="1014"/>
      <c r="I80" s="550"/>
      <c r="J80" s="541"/>
      <c r="K80" s="490"/>
      <c r="L80" s="490"/>
      <c r="M80" s="490"/>
      <c r="N80" s="490"/>
      <c r="O80" s="490"/>
      <c r="P80" s="701"/>
      <c r="Q80" s="550"/>
      <c r="R80" s="541"/>
      <c r="S80" s="490"/>
      <c r="T80" s="490"/>
      <c r="U80" s="490"/>
      <c r="V80" s="490"/>
      <c r="W80" s="490"/>
      <c r="X80" s="707"/>
    </row>
    <row r="81" spans="1:31">
      <c r="A81" s="1294"/>
      <c r="B81" s="1295"/>
      <c r="C81" s="1295"/>
      <c r="D81" s="1295"/>
      <c r="E81" s="1295"/>
      <c r="F81" s="1295"/>
      <c r="G81" s="1295"/>
      <c r="H81" s="1296"/>
      <c r="I81" s="671"/>
      <c r="J81" s="705"/>
      <c r="K81" s="702"/>
      <c r="L81" s="702"/>
      <c r="M81" s="702"/>
      <c r="N81" s="702"/>
      <c r="O81" s="702"/>
      <c r="P81" s="703"/>
      <c r="Q81" s="671"/>
      <c r="R81" s="705"/>
      <c r="S81" s="702"/>
      <c r="T81" s="702"/>
      <c r="U81" s="702"/>
      <c r="V81" s="702"/>
      <c r="W81" s="702"/>
      <c r="X81" s="708"/>
    </row>
    <row r="90" spans="1:31" ht="16.5">
      <c r="A90" s="652" t="s">
        <v>849</v>
      </c>
      <c r="B90" s="652"/>
      <c r="C90" s="652"/>
      <c r="D90" s="652"/>
      <c r="E90" s="652"/>
      <c r="F90" s="652"/>
      <c r="G90" s="652"/>
      <c r="H90" s="652"/>
      <c r="I90" s="652"/>
      <c r="J90" s="652"/>
      <c r="K90" s="652"/>
      <c r="L90" s="652"/>
      <c r="M90" s="652"/>
      <c r="N90" s="652"/>
      <c r="O90" s="652"/>
      <c r="P90" s="652"/>
      <c r="Q90" s="652"/>
      <c r="R90" s="652"/>
      <c r="S90" s="652"/>
      <c r="T90" s="652"/>
      <c r="U90" s="652"/>
      <c r="V90" s="652"/>
      <c r="W90" s="652"/>
      <c r="X90" s="652"/>
    </row>
    <row r="92" spans="1:31" ht="15" customHeight="1">
      <c r="A92" s="1006" t="s">
        <v>350</v>
      </c>
      <c r="B92" s="1008"/>
      <c r="C92" s="1006" t="s">
        <v>465</v>
      </c>
      <c r="D92" s="1007"/>
      <c r="E92" s="1007"/>
      <c r="F92" s="1007"/>
      <c r="G92" s="1007"/>
      <c r="H92" s="1007"/>
      <c r="I92" s="1007"/>
      <c r="J92" s="1007"/>
      <c r="K92" s="1007"/>
      <c r="L92" s="1007"/>
      <c r="M92" s="1007"/>
      <c r="N92" s="1007"/>
      <c r="O92" s="1007"/>
      <c r="P92" s="1007"/>
      <c r="Q92" s="1007"/>
      <c r="R92" s="1007"/>
      <c r="S92" s="1007"/>
      <c r="T92" s="1007"/>
      <c r="U92" s="1007"/>
      <c r="V92" s="1007"/>
      <c r="W92" s="1007"/>
      <c r="X92" s="1008"/>
    </row>
    <row r="93" spans="1:31" ht="35.1" customHeight="1">
      <c r="A93" s="657" t="s">
        <v>497</v>
      </c>
      <c r="B93" s="658"/>
      <c r="C93" s="688" t="s">
        <v>1148</v>
      </c>
      <c r="D93" s="689"/>
      <c r="E93" s="689"/>
      <c r="F93" s="689"/>
      <c r="G93" s="689"/>
      <c r="H93" s="689"/>
      <c r="I93" s="689"/>
      <c r="J93" s="689"/>
      <c r="K93" s="689"/>
      <c r="L93" s="689"/>
      <c r="M93" s="689"/>
      <c r="N93" s="689"/>
      <c r="O93" s="689"/>
      <c r="P93" s="689"/>
      <c r="Q93" s="689"/>
      <c r="R93" s="689"/>
      <c r="S93" s="689"/>
      <c r="T93" s="689"/>
      <c r="U93" s="689"/>
      <c r="V93" s="689"/>
      <c r="W93" s="689"/>
      <c r="X93" s="690"/>
    </row>
    <row r="94" spans="1:31" ht="35.1" customHeight="1">
      <c r="A94" s="657" t="s">
        <v>491</v>
      </c>
      <c r="B94" s="658"/>
      <c r="C94" s="659" t="s">
        <v>700</v>
      </c>
      <c r="D94" s="660"/>
      <c r="E94" s="660"/>
      <c r="F94" s="660"/>
      <c r="G94" s="660"/>
      <c r="H94" s="660"/>
      <c r="I94" s="660"/>
      <c r="J94" s="660"/>
      <c r="K94" s="660"/>
      <c r="L94" s="660"/>
      <c r="M94" s="660"/>
      <c r="N94" s="660"/>
      <c r="O94" s="660"/>
      <c r="P94" s="660"/>
      <c r="Q94" s="660"/>
      <c r="R94" s="660"/>
      <c r="S94" s="660"/>
      <c r="T94" s="660"/>
      <c r="U94" s="660"/>
      <c r="V94" s="660"/>
      <c r="W94" s="660"/>
      <c r="X94" s="661"/>
    </row>
    <row r="95" spans="1:31">
      <c r="Y95" s="490" t="s">
        <v>1169</v>
      </c>
      <c r="Z95" s="651"/>
      <c r="AA95" s="651"/>
      <c r="AC95" s="490" t="s">
        <v>1166</v>
      </c>
      <c r="AD95" s="651"/>
      <c r="AE95" s="651"/>
    </row>
    <row r="96" spans="1:31" ht="15" customHeight="1">
      <c r="A96" s="1006" t="s">
        <v>490</v>
      </c>
      <c r="B96" s="1007"/>
      <c r="C96" s="1007"/>
      <c r="D96" s="1007"/>
      <c r="E96" s="1007"/>
      <c r="F96" s="1007"/>
      <c r="G96" s="1007"/>
      <c r="H96" s="1008"/>
      <c r="I96" s="1006" t="s">
        <v>390</v>
      </c>
      <c r="J96" s="1007"/>
      <c r="K96" s="1007"/>
      <c r="L96" s="1007"/>
      <c r="M96" s="1007"/>
      <c r="N96" s="1007"/>
      <c r="O96" s="1007"/>
      <c r="P96" s="1008"/>
      <c r="Q96" s="715" t="s">
        <v>1653</v>
      </c>
      <c r="R96" s="716"/>
      <c r="S96" s="716"/>
      <c r="T96" s="716"/>
      <c r="U96" s="716"/>
      <c r="V96" s="716"/>
      <c r="W96" s="716"/>
      <c r="X96" s="717"/>
      <c r="Y96" s="651"/>
      <c r="Z96" s="651"/>
      <c r="AA96" s="651"/>
      <c r="AC96" s="651"/>
      <c r="AD96" s="651"/>
      <c r="AE96" s="651"/>
    </row>
    <row r="97" spans="1:24">
      <c r="A97" s="1009" t="s">
        <v>394</v>
      </c>
      <c r="B97" s="1010"/>
      <c r="C97" s="1010"/>
      <c r="D97" s="1010"/>
      <c r="E97" s="1010"/>
      <c r="F97" s="1010"/>
      <c r="G97" s="1010"/>
      <c r="H97" s="1011"/>
      <c r="I97" s="1018" t="s">
        <v>394</v>
      </c>
      <c r="J97" s="1019"/>
      <c r="K97" s="1019"/>
      <c r="L97" s="1019"/>
      <c r="M97" s="1019"/>
      <c r="N97" s="1019"/>
      <c r="O97" s="1019"/>
      <c r="P97" s="1020"/>
      <c r="Q97" s="1018" t="s">
        <v>394</v>
      </c>
      <c r="R97" s="1019"/>
      <c r="S97" s="1019"/>
      <c r="T97" s="1019"/>
      <c r="U97" s="1019"/>
      <c r="V97" s="1019"/>
      <c r="W97" s="1019"/>
      <c r="X97" s="1020"/>
    </row>
    <row r="98" spans="1:24">
      <c r="A98" s="1012"/>
      <c r="B98" s="1013"/>
      <c r="C98" s="1013"/>
      <c r="D98" s="1013"/>
      <c r="E98" s="1013"/>
      <c r="F98" s="1013"/>
      <c r="G98" s="1013"/>
      <c r="H98" s="1014"/>
      <c r="I98" s="1021"/>
      <c r="J98" s="1022"/>
      <c r="K98" s="1022"/>
      <c r="L98" s="1022"/>
      <c r="M98" s="1022"/>
      <c r="N98" s="1022"/>
      <c r="O98" s="1022"/>
      <c r="P98" s="1023"/>
      <c r="Q98" s="1021"/>
      <c r="R98" s="1022"/>
      <c r="S98" s="1022"/>
      <c r="T98" s="1022"/>
      <c r="U98" s="1022"/>
      <c r="V98" s="1022"/>
      <c r="W98" s="1022"/>
      <c r="X98" s="1023"/>
    </row>
    <row r="99" spans="1:24">
      <c r="A99" s="1012"/>
      <c r="B99" s="1013"/>
      <c r="C99" s="1013"/>
      <c r="D99" s="1013"/>
      <c r="E99" s="1013"/>
      <c r="F99" s="1013"/>
      <c r="G99" s="1013"/>
      <c r="H99" s="1014"/>
      <c r="I99" s="1021"/>
      <c r="J99" s="1022"/>
      <c r="K99" s="1022"/>
      <c r="L99" s="1022"/>
      <c r="M99" s="1022"/>
      <c r="N99" s="1022"/>
      <c r="O99" s="1022"/>
      <c r="P99" s="1023"/>
      <c r="Q99" s="1021"/>
      <c r="R99" s="1022"/>
      <c r="S99" s="1022"/>
      <c r="T99" s="1022"/>
      <c r="U99" s="1022"/>
      <c r="V99" s="1022"/>
      <c r="W99" s="1022"/>
      <c r="X99" s="1023"/>
    </row>
    <row r="100" spans="1:24">
      <c r="A100" s="1012"/>
      <c r="B100" s="1013"/>
      <c r="C100" s="1013"/>
      <c r="D100" s="1013"/>
      <c r="E100" s="1013"/>
      <c r="F100" s="1013"/>
      <c r="G100" s="1013"/>
      <c r="H100" s="1014"/>
      <c r="I100" s="1021"/>
      <c r="J100" s="1022"/>
      <c r="K100" s="1022"/>
      <c r="L100" s="1022"/>
      <c r="M100" s="1022"/>
      <c r="N100" s="1022"/>
      <c r="O100" s="1022"/>
      <c r="P100" s="1023"/>
      <c r="Q100" s="1021"/>
      <c r="R100" s="1022"/>
      <c r="S100" s="1022"/>
      <c r="T100" s="1022"/>
      <c r="U100" s="1022"/>
      <c r="V100" s="1022"/>
      <c r="W100" s="1022"/>
      <c r="X100" s="1023"/>
    </row>
    <row r="101" spans="1:24">
      <c r="A101" s="1012"/>
      <c r="B101" s="1013"/>
      <c r="C101" s="1013"/>
      <c r="D101" s="1013"/>
      <c r="E101" s="1013"/>
      <c r="F101" s="1013"/>
      <c r="G101" s="1013"/>
      <c r="H101" s="1014"/>
      <c r="I101" s="1021"/>
      <c r="J101" s="1022"/>
      <c r="K101" s="1022"/>
      <c r="L101" s="1022"/>
      <c r="M101" s="1022"/>
      <c r="N101" s="1022"/>
      <c r="O101" s="1022"/>
      <c r="P101" s="1023"/>
      <c r="Q101" s="1021"/>
      <c r="R101" s="1022"/>
      <c r="S101" s="1022"/>
      <c r="T101" s="1022"/>
      <c r="U101" s="1022"/>
      <c r="V101" s="1022"/>
      <c r="W101" s="1022"/>
      <c r="X101" s="1023"/>
    </row>
    <row r="102" spans="1:24">
      <c r="A102" s="1012"/>
      <c r="B102" s="1013"/>
      <c r="C102" s="1013"/>
      <c r="D102" s="1013"/>
      <c r="E102" s="1013"/>
      <c r="F102" s="1013"/>
      <c r="G102" s="1013"/>
      <c r="H102" s="1014"/>
      <c r="I102" s="1021"/>
      <c r="J102" s="1022"/>
      <c r="K102" s="1022"/>
      <c r="L102" s="1022"/>
      <c r="M102" s="1022"/>
      <c r="N102" s="1022"/>
      <c r="O102" s="1022"/>
      <c r="P102" s="1023"/>
      <c r="Q102" s="1021"/>
      <c r="R102" s="1022"/>
      <c r="S102" s="1022"/>
      <c r="T102" s="1022"/>
      <c r="U102" s="1022"/>
      <c r="V102" s="1022"/>
      <c r="W102" s="1022"/>
      <c r="X102" s="1023"/>
    </row>
    <row r="103" spans="1:24">
      <c r="A103" s="1012"/>
      <c r="B103" s="1013"/>
      <c r="C103" s="1013"/>
      <c r="D103" s="1013"/>
      <c r="E103" s="1013"/>
      <c r="F103" s="1013"/>
      <c r="G103" s="1013"/>
      <c r="H103" s="1014"/>
      <c r="I103" s="1021"/>
      <c r="J103" s="1022"/>
      <c r="K103" s="1022"/>
      <c r="L103" s="1022"/>
      <c r="M103" s="1022"/>
      <c r="N103" s="1022"/>
      <c r="O103" s="1022"/>
      <c r="P103" s="1023"/>
      <c r="Q103" s="1021"/>
      <c r="R103" s="1022"/>
      <c r="S103" s="1022"/>
      <c r="T103" s="1022"/>
      <c r="U103" s="1022"/>
      <c r="V103" s="1022"/>
      <c r="W103" s="1022"/>
      <c r="X103" s="1023"/>
    </row>
    <row r="104" spans="1:24">
      <c r="A104" s="1012"/>
      <c r="B104" s="1013"/>
      <c r="C104" s="1013"/>
      <c r="D104" s="1013"/>
      <c r="E104" s="1013"/>
      <c r="F104" s="1013"/>
      <c r="G104" s="1013"/>
      <c r="H104" s="1014"/>
      <c r="I104" s="1024"/>
      <c r="J104" s="1025"/>
      <c r="K104" s="1025"/>
      <c r="L104" s="1025"/>
      <c r="M104" s="1025"/>
      <c r="N104" s="1025"/>
      <c r="O104" s="1025"/>
      <c r="P104" s="1026"/>
      <c r="Q104" s="1024"/>
      <c r="R104" s="1025"/>
      <c r="S104" s="1025"/>
      <c r="T104" s="1025"/>
      <c r="U104" s="1025"/>
      <c r="V104" s="1025"/>
      <c r="W104" s="1025"/>
      <c r="X104" s="1026"/>
    </row>
    <row r="105" spans="1:24" ht="15" customHeight="1">
      <c r="A105" s="1012"/>
      <c r="B105" s="1013"/>
      <c r="C105" s="1013"/>
      <c r="D105" s="1013"/>
      <c r="E105" s="1013"/>
      <c r="F105" s="1013"/>
      <c r="G105" s="1013"/>
      <c r="H105" s="1014"/>
      <c r="I105" s="558" t="s">
        <v>487</v>
      </c>
      <c r="J105" s="704"/>
      <c r="K105" s="699" t="s">
        <v>1483</v>
      </c>
      <c r="L105" s="699"/>
      <c r="M105" s="699"/>
      <c r="N105" s="699"/>
      <c r="O105" s="699"/>
      <c r="P105" s="700"/>
      <c r="Q105" s="558" t="s">
        <v>487</v>
      </c>
      <c r="R105" s="704"/>
      <c r="S105" s="699"/>
      <c r="T105" s="699"/>
      <c r="U105" s="699"/>
      <c r="V105" s="699"/>
      <c r="W105" s="699"/>
      <c r="X105" s="700"/>
    </row>
    <row r="106" spans="1:24">
      <c r="A106" s="1012"/>
      <c r="B106" s="1013"/>
      <c r="C106" s="1013"/>
      <c r="D106" s="1013"/>
      <c r="E106" s="1013"/>
      <c r="F106" s="1013"/>
      <c r="G106" s="1013"/>
      <c r="H106" s="1014"/>
      <c r="I106" s="550"/>
      <c r="J106" s="541"/>
      <c r="K106" s="490"/>
      <c r="L106" s="490"/>
      <c r="M106" s="490"/>
      <c r="N106" s="490"/>
      <c r="O106" s="490"/>
      <c r="P106" s="701"/>
      <c r="Q106" s="550"/>
      <c r="R106" s="541"/>
      <c r="S106" s="490"/>
      <c r="T106" s="490"/>
      <c r="U106" s="490"/>
      <c r="V106" s="490"/>
      <c r="W106" s="490"/>
      <c r="X106" s="701"/>
    </row>
    <row r="107" spans="1:24">
      <c r="A107" s="1015"/>
      <c r="B107" s="1016"/>
      <c r="C107" s="1016"/>
      <c r="D107" s="1016"/>
      <c r="E107" s="1016"/>
      <c r="F107" s="1016"/>
      <c r="G107" s="1016"/>
      <c r="H107" s="1017"/>
      <c r="I107" s="560"/>
      <c r="J107" s="577"/>
      <c r="K107" s="686"/>
      <c r="L107" s="686"/>
      <c r="M107" s="686"/>
      <c r="N107" s="686"/>
      <c r="O107" s="686"/>
      <c r="P107" s="687"/>
      <c r="Q107" s="560"/>
      <c r="R107" s="577"/>
      <c r="S107" s="686"/>
      <c r="T107" s="686"/>
      <c r="U107" s="686"/>
      <c r="V107" s="686"/>
      <c r="W107" s="686"/>
      <c r="X107" s="687"/>
    </row>
    <row r="109" spans="1:24" ht="16.5">
      <c r="A109" s="1270" t="s">
        <v>866</v>
      </c>
      <c r="B109" s="1270"/>
      <c r="C109" s="1270"/>
      <c r="D109" s="1270"/>
      <c r="E109" s="1270"/>
      <c r="F109" s="1270"/>
      <c r="G109" s="1270"/>
      <c r="H109" s="1270"/>
      <c r="I109" s="1270"/>
      <c r="J109" s="1270"/>
      <c r="K109" s="1270"/>
      <c r="L109" s="1270"/>
      <c r="M109" s="1270"/>
      <c r="N109" s="1270"/>
      <c r="O109" s="1270"/>
      <c r="P109" s="1270"/>
      <c r="Q109" s="1270"/>
      <c r="R109" s="1270"/>
      <c r="S109" s="1270"/>
      <c r="T109" s="1270"/>
      <c r="U109" s="1270"/>
      <c r="V109" s="1270"/>
      <c r="W109" s="1270"/>
      <c r="X109" s="1270"/>
    </row>
    <row r="111" spans="1:24" ht="15" customHeight="1">
      <c r="A111" s="1006" t="s">
        <v>350</v>
      </c>
      <c r="B111" s="1008"/>
      <c r="C111" s="1006" t="s">
        <v>465</v>
      </c>
      <c r="D111" s="1007"/>
      <c r="E111" s="1007"/>
      <c r="F111" s="1007"/>
      <c r="G111" s="1007"/>
      <c r="H111" s="1007"/>
      <c r="I111" s="1007"/>
      <c r="J111" s="1007"/>
      <c r="K111" s="1007"/>
      <c r="L111" s="1007"/>
      <c r="M111" s="1007"/>
      <c r="N111" s="1007"/>
      <c r="O111" s="1007"/>
      <c r="P111" s="1007"/>
      <c r="Q111" s="1007"/>
      <c r="R111" s="1007"/>
      <c r="S111" s="1007"/>
      <c r="T111" s="1007"/>
      <c r="U111" s="1007"/>
      <c r="V111" s="1007"/>
      <c r="W111" s="1007"/>
      <c r="X111" s="1008"/>
    </row>
    <row r="112" spans="1:24" ht="15.95" customHeight="1">
      <c r="A112" s="558" t="s">
        <v>497</v>
      </c>
      <c r="B112" s="559"/>
      <c r="C112" s="1158" t="s">
        <v>1201</v>
      </c>
      <c r="D112" s="1159"/>
      <c r="E112" s="1159"/>
      <c r="F112" s="1159"/>
      <c r="G112" s="1159"/>
      <c r="H112" s="1159"/>
      <c r="I112" s="1159"/>
      <c r="J112" s="1159"/>
      <c r="K112" s="1159"/>
      <c r="L112" s="1159"/>
      <c r="M112" s="1159"/>
      <c r="N112" s="1159"/>
      <c r="O112" s="1159"/>
      <c r="P112" s="1159"/>
      <c r="Q112" s="1159"/>
      <c r="R112" s="1159"/>
      <c r="S112" s="1159"/>
      <c r="T112" s="1159"/>
      <c r="U112" s="1159"/>
      <c r="V112" s="1159"/>
      <c r="W112" s="1159"/>
      <c r="X112" s="1160"/>
    </row>
    <row r="113" spans="1:29" ht="15.95" customHeight="1">
      <c r="A113" s="550"/>
      <c r="B113" s="551"/>
      <c r="C113" s="1271" t="s">
        <v>101</v>
      </c>
      <c r="D113" s="1272"/>
      <c r="E113" s="1272"/>
      <c r="F113" s="1272"/>
      <c r="G113" s="1272"/>
      <c r="H113" s="1272"/>
      <c r="I113" s="1272"/>
      <c r="J113" s="1272"/>
      <c r="K113" s="1272"/>
      <c r="L113" s="1272"/>
      <c r="M113" s="1272"/>
      <c r="N113" s="1272"/>
      <c r="O113" s="1272"/>
      <c r="P113" s="1272"/>
      <c r="Q113" s="1272"/>
      <c r="R113" s="1272"/>
      <c r="S113" s="1272"/>
      <c r="T113" s="1272"/>
      <c r="U113" s="1272"/>
      <c r="V113" s="1272"/>
      <c r="W113" s="1272"/>
      <c r="X113" s="1273"/>
    </row>
    <row r="114" spans="1:29" ht="15.95" customHeight="1">
      <c r="A114" s="560"/>
      <c r="B114" s="561"/>
      <c r="C114" s="794" t="s">
        <v>126</v>
      </c>
      <c r="D114" s="795"/>
      <c r="E114" s="795"/>
      <c r="F114" s="795"/>
      <c r="G114" s="795"/>
      <c r="H114" s="795"/>
      <c r="I114" s="795"/>
      <c r="J114" s="795"/>
      <c r="K114" s="795"/>
      <c r="L114" s="795"/>
      <c r="M114" s="795"/>
      <c r="N114" s="795"/>
      <c r="O114" s="795"/>
      <c r="P114" s="795"/>
      <c r="Q114" s="795"/>
      <c r="R114" s="795"/>
      <c r="S114" s="795"/>
      <c r="T114" s="795"/>
      <c r="U114" s="795"/>
      <c r="V114" s="795"/>
      <c r="W114" s="795"/>
      <c r="X114" s="796"/>
    </row>
    <row r="115" spans="1:29" ht="16.5" customHeight="1">
      <c r="A115" s="675" t="s">
        <v>491</v>
      </c>
      <c r="B115" s="677"/>
      <c r="C115" s="1274" t="s">
        <v>1705</v>
      </c>
      <c r="D115" s="1275"/>
      <c r="E115" s="1275"/>
      <c r="F115" s="1275"/>
      <c r="G115" s="1275"/>
      <c r="H115" s="1275"/>
      <c r="I115" s="1275"/>
      <c r="J115" s="1275"/>
      <c r="K115" s="1275"/>
      <c r="L115" s="1275"/>
      <c r="M115" s="1275"/>
      <c r="N115" s="1275"/>
      <c r="O115" s="1275"/>
      <c r="P115" s="1275"/>
      <c r="Q115" s="1275"/>
      <c r="R115" s="1275"/>
      <c r="S115" s="1275"/>
      <c r="T115" s="1275"/>
      <c r="U115" s="1275"/>
      <c r="V115" s="1275"/>
      <c r="W115" s="1275"/>
      <c r="X115" s="1276"/>
      <c r="Y115" s="1" t="s">
        <v>1029</v>
      </c>
      <c r="AC115" s="1" t="s">
        <v>793</v>
      </c>
    </row>
    <row r="116" spans="1:29" ht="16.5" customHeight="1">
      <c r="A116" s="678"/>
      <c r="B116" s="680"/>
      <c r="C116" s="797" t="s">
        <v>1114</v>
      </c>
      <c r="D116" s="798"/>
      <c r="E116" s="798"/>
      <c r="F116" s="798"/>
      <c r="G116" s="798"/>
      <c r="H116" s="798"/>
      <c r="I116" s="798"/>
      <c r="J116" s="798"/>
      <c r="K116" s="798"/>
      <c r="L116" s="798"/>
      <c r="M116" s="798"/>
      <c r="N116" s="798"/>
      <c r="O116" s="798"/>
      <c r="P116" s="798"/>
      <c r="Q116" s="798"/>
      <c r="R116" s="798"/>
      <c r="S116" s="798"/>
      <c r="T116" s="798"/>
      <c r="U116" s="798"/>
      <c r="V116" s="798"/>
      <c r="W116" s="798"/>
      <c r="X116" s="799"/>
    </row>
    <row r="117" spans="1:29" ht="16.5" customHeight="1">
      <c r="A117" s="681"/>
      <c r="B117" s="683"/>
      <c r="C117" s="800" t="s">
        <v>120</v>
      </c>
      <c r="D117" s="801"/>
      <c r="E117" s="801"/>
      <c r="F117" s="801"/>
      <c r="G117" s="801"/>
      <c r="H117" s="801"/>
      <c r="I117" s="801"/>
      <c r="J117" s="801"/>
      <c r="K117" s="801"/>
      <c r="L117" s="801"/>
      <c r="M117" s="801"/>
      <c r="N117" s="801"/>
      <c r="O117" s="801"/>
      <c r="P117" s="801"/>
      <c r="Q117" s="801"/>
      <c r="R117" s="801"/>
      <c r="S117" s="801"/>
      <c r="T117" s="801"/>
      <c r="U117" s="801"/>
      <c r="V117" s="801"/>
      <c r="W117" s="801"/>
      <c r="X117" s="802"/>
    </row>
    <row r="119" spans="1:29" ht="15" customHeight="1">
      <c r="A119" s="1006" t="s">
        <v>490</v>
      </c>
      <c r="B119" s="1007"/>
      <c r="C119" s="1007"/>
      <c r="D119" s="1007"/>
      <c r="E119" s="1007"/>
      <c r="F119" s="1007"/>
      <c r="G119" s="1007"/>
      <c r="H119" s="1008"/>
      <c r="I119" s="1006" t="s">
        <v>390</v>
      </c>
      <c r="J119" s="1007"/>
      <c r="K119" s="1007"/>
      <c r="L119" s="1007"/>
      <c r="M119" s="1007"/>
      <c r="N119" s="1007"/>
      <c r="O119" s="1007"/>
      <c r="P119" s="1008"/>
      <c r="Q119" s="715" t="s">
        <v>1653</v>
      </c>
      <c r="R119" s="716"/>
      <c r="S119" s="716"/>
      <c r="T119" s="716"/>
      <c r="U119" s="716"/>
      <c r="V119" s="716"/>
      <c r="W119" s="716"/>
      <c r="X119" s="717"/>
    </row>
    <row r="120" spans="1:29">
      <c r="A120" s="1009" t="s">
        <v>394</v>
      </c>
      <c r="B120" s="1010"/>
      <c r="C120" s="1010"/>
      <c r="D120" s="1010"/>
      <c r="E120" s="1010"/>
      <c r="F120" s="1010"/>
      <c r="G120" s="1010"/>
      <c r="H120" s="1011"/>
      <c r="I120" s="1018" t="s">
        <v>394</v>
      </c>
      <c r="J120" s="1019"/>
      <c r="K120" s="1019"/>
      <c r="L120" s="1019"/>
      <c r="M120" s="1019"/>
      <c r="N120" s="1019"/>
      <c r="O120" s="1019"/>
      <c r="P120" s="1020"/>
      <c r="Q120" s="1018" t="s">
        <v>394</v>
      </c>
      <c r="R120" s="1019"/>
      <c r="S120" s="1019"/>
      <c r="T120" s="1019"/>
      <c r="U120" s="1019"/>
      <c r="V120" s="1019"/>
      <c r="W120" s="1019"/>
      <c r="X120" s="1020"/>
    </row>
    <row r="121" spans="1:29">
      <c r="A121" s="1012"/>
      <c r="B121" s="1013"/>
      <c r="C121" s="1013"/>
      <c r="D121" s="1013"/>
      <c r="E121" s="1013"/>
      <c r="F121" s="1013"/>
      <c r="G121" s="1013"/>
      <c r="H121" s="1014"/>
      <c r="I121" s="1021"/>
      <c r="J121" s="1022"/>
      <c r="K121" s="1022"/>
      <c r="L121" s="1022"/>
      <c r="M121" s="1022"/>
      <c r="N121" s="1022"/>
      <c r="O121" s="1022"/>
      <c r="P121" s="1023"/>
      <c r="Q121" s="1021"/>
      <c r="R121" s="1022"/>
      <c r="S121" s="1022"/>
      <c r="T121" s="1022"/>
      <c r="U121" s="1022"/>
      <c r="V121" s="1022"/>
      <c r="W121" s="1022"/>
      <c r="X121" s="1023"/>
    </row>
    <row r="122" spans="1:29">
      <c r="A122" s="1012"/>
      <c r="B122" s="1013"/>
      <c r="C122" s="1013"/>
      <c r="D122" s="1013"/>
      <c r="E122" s="1013"/>
      <c r="F122" s="1013"/>
      <c r="G122" s="1013"/>
      <c r="H122" s="1014"/>
      <c r="I122" s="1021"/>
      <c r="J122" s="1022"/>
      <c r="K122" s="1022"/>
      <c r="L122" s="1022"/>
      <c r="M122" s="1022"/>
      <c r="N122" s="1022"/>
      <c r="O122" s="1022"/>
      <c r="P122" s="1023"/>
      <c r="Q122" s="1021"/>
      <c r="R122" s="1022"/>
      <c r="S122" s="1022"/>
      <c r="T122" s="1022"/>
      <c r="U122" s="1022"/>
      <c r="V122" s="1022"/>
      <c r="W122" s="1022"/>
      <c r="X122" s="1023"/>
    </row>
    <row r="123" spans="1:29">
      <c r="A123" s="1012"/>
      <c r="B123" s="1013"/>
      <c r="C123" s="1013"/>
      <c r="D123" s="1013"/>
      <c r="E123" s="1013"/>
      <c r="F123" s="1013"/>
      <c r="G123" s="1013"/>
      <c r="H123" s="1014"/>
      <c r="I123" s="1021"/>
      <c r="J123" s="1022"/>
      <c r="K123" s="1022"/>
      <c r="L123" s="1022"/>
      <c r="M123" s="1022"/>
      <c r="N123" s="1022"/>
      <c r="O123" s="1022"/>
      <c r="P123" s="1023"/>
      <c r="Q123" s="1021"/>
      <c r="R123" s="1022"/>
      <c r="S123" s="1022"/>
      <c r="T123" s="1022"/>
      <c r="U123" s="1022"/>
      <c r="V123" s="1022"/>
      <c r="W123" s="1022"/>
      <c r="X123" s="1023"/>
    </row>
    <row r="124" spans="1:29">
      <c r="A124" s="1012"/>
      <c r="B124" s="1013"/>
      <c r="C124" s="1013"/>
      <c r="D124" s="1013"/>
      <c r="E124" s="1013"/>
      <c r="F124" s="1013"/>
      <c r="G124" s="1013"/>
      <c r="H124" s="1014"/>
      <c r="I124" s="1021"/>
      <c r="J124" s="1022"/>
      <c r="K124" s="1022"/>
      <c r="L124" s="1022"/>
      <c r="M124" s="1022"/>
      <c r="N124" s="1022"/>
      <c r="O124" s="1022"/>
      <c r="P124" s="1023"/>
      <c r="Q124" s="1021"/>
      <c r="R124" s="1022"/>
      <c r="S124" s="1022"/>
      <c r="T124" s="1022"/>
      <c r="U124" s="1022"/>
      <c r="V124" s="1022"/>
      <c r="W124" s="1022"/>
      <c r="X124" s="1023"/>
    </row>
    <row r="125" spans="1:29">
      <c r="A125" s="1012"/>
      <c r="B125" s="1013"/>
      <c r="C125" s="1013"/>
      <c r="D125" s="1013"/>
      <c r="E125" s="1013"/>
      <c r="F125" s="1013"/>
      <c r="G125" s="1013"/>
      <c r="H125" s="1014"/>
      <c r="I125" s="1021"/>
      <c r="J125" s="1022"/>
      <c r="K125" s="1022"/>
      <c r="L125" s="1022"/>
      <c r="M125" s="1022"/>
      <c r="N125" s="1022"/>
      <c r="O125" s="1022"/>
      <c r="P125" s="1023"/>
      <c r="Q125" s="1021"/>
      <c r="R125" s="1022"/>
      <c r="S125" s="1022"/>
      <c r="T125" s="1022"/>
      <c r="U125" s="1022"/>
      <c r="V125" s="1022"/>
      <c r="W125" s="1022"/>
      <c r="X125" s="1023"/>
    </row>
    <row r="126" spans="1:29">
      <c r="A126" s="1012"/>
      <c r="B126" s="1013"/>
      <c r="C126" s="1013"/>
      <c r="D126" s="1013"/>
      <c r="E126" s="1013"/>
      <c r="F126" s="1013"/>
      <c r="G126" s="1013"/>
      <c r="H126" s="1014"/>
      <c r="I126" s="1021"/>
      <c r="J126" s="1022"/>
      <c r="K126" s="1022"/>
      <c r="L126" s="1022"/>
      <c r="M126" s="1022"/>
      <c r="N126" s="1022"/>
      <c r="O126" s="1022"/>
      <c r="P126" s="1023"/>
      <c r="Q126" s="1021"/>
      <c r="R126" s="1022"/>
      <c r="S126" s="1022"/>
      <c r="T126" s="1022"/>
      <c r="U126" s="1022"/>
      <c r="V126" s="1022"/>
      <c r="W126" s="1022"/>
      <c r="X126" s="1023"/>
    </row>
    <row r="127" spans="1:29">
      <c r="A127" s="1012"/>
      <c r="B127" s="1013"/>
      <c r="C127" s="1013"/>
      <c r="D127" s="1013"/>
      <c r="E127" s="1013"/>
      <c r="F127" s="1013"/>
      <c r="G127" s="1013"/>
      <c r="H127" s="1014"/>
      <c r="I127" s="1024"/>
      <c r="J127" s="1025"/>
      <c r="K127" s="1025"/>
      <c r="L127" s="1025"/>
      <c r="M127" s="1025"/>
      <c r="N127" s="1025"/>
      <c r="O127" s="1025"/>
      <c r="P127" s="1026"/>
      <c r="Q127" s="1024"/>
      <c r="R127" s="1025"/>
      <c r="S127" s="1025"/>
      <c r="T127" s="1025"/>
      <c r="U127" s="1025"/>
      <c r="V127" s="1025"/>
      <c r="W127" s="1025"/>
      <c r="X127" s="1026"/>
    </row>
    <row r="128" spans="1:29" ht="15" customHeight="1">
      <c r="A128" s="1012"/>
      <c r="B128" s="1013"/>
      <c r="C128" s="1013"/>
      <c r="D128" s="1013"/>
      <c r="E128" s="1013"/>
      <c r="F128" s="1013"/>
      <c r="G128" s="1013"/>
      <c r="H128" s="1014"/>
      <c r="I128" s="558" t="s">
        <v>487</v>
      </c>
      <c r="J128" s="704"/>
      <c r="K128" s="699" t="s">
        <v>1451</v>
      </c>
      <c r="L128" s="699"/>
      <c r="M128" s="699"/>
      <c r="N128" s="699"/>
      <c r="O128" s="699"/>
      <c r="P128" s="700"/>
      <c r="Q128" s="558" t="s">
        <v>487</v>
      </c>
      <c r="R128" s="704"/>
      <c r="S128" s="699"/>
      <c r="T128" s="699"/>
      <c r="U128" s="699"/>
      <c r="V128" s="699"/>
      <c r="W128" s="699"/>
      <c r="X128" s="700"/>
    </row>
    <row r="129" spans="1:24" ht="15" customHeight="1">
      <c r="A129" s="1012"/>
      <c r="B129" s="1013"/>
      <c r="C129" s="1013"/>
      <c r="D129" s="1013"/>
      <c r="E129" s="1013"/>
      <c r="F129" s="1013"/>
      <c r="G129" s="1013"/>
      <c r="H129" s="1014"/>
      <c r="I129" s="550"/>
      <c r="J129" s="541"/>
      <c r="K129" s="490"/>
      <c r="L129" s="490"/>
      <c r="M129" s="490"/>
      <c r="N129" s="490"/>
      <c r="O129" s="490"/>
      <c r="P129" s="701"/>
      <c r="Q129" s="550"/>
      <c r="R129" s="541"/>
      <c r="S129" s="490"/>
      <c r="T129" s="490"/>
      <c r="U129" s="490"/>
      <c r="V129" s="490"/>
      <c r="W129" s="490"/>
      <c r="X129" s="701"/>
    </row>
    <row r="130" spans="1:24">
      <c r="A130" s="1012"/>
      <c r="B130" s="1013"/>
      <c r="C130" s="1013"/>
      <c r="D130" s="1013"/>
      <c r="E130" s="1013"/>
      <c r="F130" s="1013"/>
      <c r="G130" s="1013"/>
      <c r="H130" s="1014"/>
      <c r="I130" s="550"/>
      <c r="J130" s="541"/>
      <c r="K130" s="490"/>
      <c r="L130" s="490"/>
      <c r="M130" s="490"/>
      <c r="N130" s="490"/>
      <c r="O130" s="490"/>
      <c r="P130" s="701"/>
      <c r="Q130" s="550"/>
      <c r="R130" s="541"/>
      <c r="S130" s="490"/>
      <c r="T130" s="490"/>
      <c r="U130" s="490"/>
      <c r="V130" s="490"/>
      <c r="W130" s="490"/>
      <c r="X130" s="701"/>
    </row>
    <row r="131" spans="1:24">
      <c r="A131" s="1015"/>
      <c r="B131" s="1016"/>
      <c r="C131" s="1016"/>
      <c r="D131" s="1016"/>
      <c r="E131" s="1016"/>
      <c r="F131" s="1016"/>
      <c r="G131" s="1016"/>
      <c r="H131" s="1017"/>
      <c r="I131" s="560"/>
      <c r="J131" s="577"/>
      <c r="K131" s="686"/>
      <c r="L131" s="686"/>
      <c r="M131" s="686"/>
      <c r="N131" s="686"/>
      <c r="O131" s="686"/>
      <c r="P131" s="687"/>
      <c r="Q131" s="560"/>
      <c r="R131" s="577"/>
      <c r="S131" s="686"/>
      <c r="T131" s="686"/>
      <c r="U131" s="686"/>
      <c r="V131" s="686"/>
      <c r="W131" s="686"/>
      <c r="X131" s="687"/>
    </row>
    <row r="133" spans="1:24" ht="25.15" customHeight="1"/>
    <row r="134" spans="1:24" ht="30" customHeight="1"/>
    <row r="135" spans="1:24" ht="3" customHeight="1"/>
    <row r="136" spans="1:24" ht="24" customHeight="1"/>
    <row r="137" spans="1:24" ht="18" customHeight="1"/>
    <row r="138" spans="1:24" ht="18" customHeight="1"/>
    <row r="139" spans="1:24" ht="18" customHeight="1"/>
    <row r="140" spans="1:24" ht="18" customHeight="1"/>
    <row r="141" spans="1:24" ht="18" customHeight="1"/>
    <row r="142" spans="1:24" ht="18" customHeight="1"/>
    <row r="143" spans="1:24" ht="18" customHeight="1"/>
    <row r="144" spans="1:2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3" customHeight="1"/>
    <row r="168" ht="18" customHeight="1"/>
    <row r="169" ht="18" customHeight="1"/>
    <row r="170" ht="18" customHeight="1"/>
    <row r="171" ht="18" customHeight="1"/>
    <row r="172" ht="18" customHeight="1"/>
    <row r="175" ht="15" customHeight="1"/>
    <row r="176" ht="15" customHeight="1"/>
    <row r="177" ht="15" customHeight="1"/>
    <row r="178" ht="15" customHeight="1"/>
    <row r="180" ht="15" customHeight="1"/>
    <row r="181" ht="15" customHeight="1"/>
    <row r="195" ht="15" customHeight="1"/>
    <row r="196" ht="35.1" customHeight="1"/>
    <row r="197" ht="35.1" customHeight="1"/>
    <row r="199" ht="15" customHeight="1"/>
    <row r="200" ht="15" customHeight="1"/>
    <row r="208" ht="15" customHeight="1"/>
    <row r="221" ht="15" customHeight="1"/>
    <row r="222" ht="35.1" customHeight="1"/>
    <row r="223" ht="35.1" customHeight="1"/>
    <row r="225" ht="15" customHeight="1"/>
    <row r="226" ht="15" customHeight="1"/>
    <row r="234" ht="15" customHeight="1"/>
    <row r="235" ht="15" customHeight="1"/>
    <row r="236" ht="15" customHeight="1"/>
    <row r="240" ht="15" customHeight="1"/>
    <row r="241" ht="15.95" customHeight="1"/>
    <row r="242" ht="15.95" customHeight="1"/>
    <row r="243" ht="15.95" customHeight="1"/>
    <row r="244" ht="16.5" customHeight="1"/>
    <row r="245" ht="16.5" customHeight="1"/>
    <row r="246" ht="16.5" customHeight="1"/>
    <row r="248" ht="15" customHeight="1"/>
    <row r="249" ht="15" customHeight="1"/>
    <row r="257" ht="15" customHeight="1"/>
    <row r="265" ht="25.15" customHeight="1"/>
    <row r="266" ht="30" customHeight="1"/>
    <row r="267" ht="3" customHeight="1"/>
    <row r="268" ht="24"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3" customHeight="1"/>
    <row r="300" ht="18" customHeight="1"/>
    <row r="301" ht="18" customHeight="1"/>
    <row r="302" ht="18" customHeight="1"/>
    <row r="303" ht="18" customHeight="1"/>
    <row r="304" ht="18" customHeight="1"/>
    <row r="307" ht="15" customHeight="1"/>
    <row r="308" ht="15" customHeight="1"/>
    <row r="309" ht="15" customHeight="1"/>
    <row r="310" ht="15" customHeight="1"/>
    <row r="312" ht="15" customHeight="1"/>
    <row r="313" ht="15" customHeight="1"/>
    <row r="327" ht="15" customHeight="1"/>
    <row r="328" ht="35.1" customHeight="1"/>
    <row r="329" ht="35.1" customHeight="1"/>
    <row r="331" ht="15" customHeight="1"/>
    <row r="332" ht="15" customHeight="1"/>
    <row r="340" ht="15" customHeight="1"/>
    <row r="353" ht="15" customHeight="1"/>
    <row r="354" ht="35.1" customHeight="1"/>
    <row r="355" ht="35.1" customHeight="1"/>
    <row r="357" ht="15" customHeight="1"/>
    <row r="358" ht="15" customHeight="1"/>
    <row r="366" ht="15" customHeight="1"/>
    <row r="367" ht="15" customHeight="1"/>
    <row r="368" ht="15" customHeight="1"/>
    <row r="372" ht="15" customHeight="1"/>
    <row r="373" ht="15.95" customHeight="1"/>
    <row r="374" ht="15.95" customHeight="1"/>
    <row r="375" ht="15.95" customHeight="1"/>
    <row r="376" ht="16.5" customHeight="1"/>
    <row r="377" ht="16.5" customHeight="1"/>
    <row r="378" ht="16.5" customHeight="1"/>
    <row r="380" ht="15" customHeight="1"/>
    <row r="381" ht="15" customHeight="1"/>
    <row r="389" ht="15" customHeight="1"/>
    <row r="390" ht="15" customHeight="1"/>
    <row r="391" ht="15" customHeight="1"/>
    <row r="392" ht="15" customHeight="1"/>
    <row r="393" ht="15" customHeight="1"/>
    <row r="397" ht="25.15" customHeight="1"/>
    <row r="398" ht="30" customHeight="1"/>
    <row r="399" ht="3" customHeight="1"/>
    <row r="400" ht="24"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3" customHeight="1"/>
    <row r="432" ht="18" customHeight="1"/>
    <row r="433" ht="18" customHeight="1"/>
    <row r="434" ht="18" customHeight="1"/>
    <row r="435" ht="18" customHeight="1"/>
    <row r="436" ht="18" customHeight="1"/>
    <row r="439" ht="15" customHeight="1"/>
    <row r="440" ht="15" customHeight="1"/>
    <row r="441" ht="15" customHeight="1"/>
    <row r="442" ht="15" customHeight="1"/>
    <row r="444" ht="15" customHeight="1"/>
    <row r="445" ht="15" customHeight="1"/>
    <row r="459" ht="15" customHeight="1"/>
    <row r="460" ht="35.1" customHeight="1"/>
    <row r="461" ht="35.1" customHeight="1"/>
    <row r="463" ht="15" customHeight="1"/>
    <row r="464" ht="15" customHeight="1"/>
    <row r="472" ht="15" customHeight="1"/>
    <row r="485" ht="15" customHeight="1"/>
    <row r="486" ht="35.1" customHeight="1"/>
    <row r="487" ht="35.1" customHeight="1"/>
    <row r="489" ht="15" customHeight="1"/>
    <row r="490" ht="15" customHeight="1"/>
    <row r="498" ht="15" customHeight="1"/>
    <row r="504" ht="15" customHeight="1"/>
    <row r="505" ht="15.95" customHeight="1"/>
    <row r="506" ht="15.95" customHeight="1"/>
    <row r="507" ht="15.95" customHeight="1"/>
    <row r="508" ht="16.5" customHeight="1"/>
    <row r="509" ht="16.5" customHeight="1"/>
    <row r="510" ht="16.5" customHeight="1"/>
    <row r="512" ht="15" customHeight="1"/>
    <row r="517" ht="15" customHeight="1"/>
    <row r="519" ht="15" customHeight="1"/>
    <row r="529" ht="25.15" customHeight="1"/>
    <row r="530" ht="30" customHeight="1"/>
    <row r="531" ht="3" customHeight="1"/>
    <row r="532" ht="24"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3" customHeight="1"/>
    <row r="564" ht="18" customHeight="1"/>
    <row r="565" ht="18" customHeight="1"/>
    <row r="566" ht="18" customHeight="1"/>
    <row r="567" ht="18" customHeight="1"/>
    <row r="568" ht="18" customHeight="1"/>
    <row r="571" ht="15" customHeight="1"/>
    <row r="572" ht="15" customHeight="1"/>
    <row r="573" ht="15" customHeight="1"/>
    <row r="574" ht="15" customHeight="1"/>
    <row r="576" ht="15" customHeight="1"/>
    <row r="577" ht="15" customHeight="1"/>
    <row r="591" ht="15" customHeight="1"/>
    <row r="592" ht="35.1" customHeight="1"/>
    <row r="593" ht="35.1" customHeight="1"/>
    <row r="595" ht="15" customHeight="1"/>
    <row r="596" ht="15" customHeight="1"/>
    <row r="604" ht="15" customHeight="1"/>
    <row r="617" ht="15" customHeight="1"/>
    <row r="618" ht="35.1" customHeight="1"/>
    <row r="619" ht="35.1" customHeight="1"/>
    <row r="621" ht="15" customHeight="1"/>
    <row r="622" ht="15" customHeight="1"/>
    <row r="630" ht="15" customHeight="1"/>
    <row r="636" ht="15" customHeight="1"/>
    <row r="637" ht="15.95" customHeight="1"/>
    <row r="638" ht="15.95" customHeight="1"/>
    <row r="639" ht="15.95" customHeight="1"/>
    <row r="640" ht="16.5" customHeight="1"/>
    <row r="641" ht="16.5" customHeight="1"/>
    <row r="642" ht="16.5" customHeight="1"/>
    <row r="644" ht="15" customHeight="1"/>
    <row r="649" ht="15" customHeight="1"/>
    <row r="651" ht="15" customHeight="1"/>
    <row r="656" ht="16.5" customHeight="1"/>
    <row r="662" ht="25.15" customHeight="1"/>
    <row r="663" ht="30" customHeight="1"/>
    <row r="664" ht="3" customHeight="1"/>
    <row r="665" ht="24"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3" customHeight="1"/>
    <row r="697" ht="18" customHeight="1"/>
    <row r="698" ht="18" customHeight="1"/>
    <row r="699" ht="18" customHeight="1"/>
    <row r="700" ht="18" customHeight="1"/>
    <row r="701" ht="18" customHeight="1"/>
    <row r="704" ht="15" customHeight="1"/>
    <row r="705" ht="15" customHeight="1"/>
    <row r="706" ht="15" customHeight="1"/>
    <row r="707" ht="15" customHeight="1"/>
    <row r="709" ht="15" customHeight="1"/>
    <row r="710" ht="15" customHeight="1"/>
    <row r="724" ht="15" customHeight="1"/>
    <row r="725" ht="35.1" customHeight="1"/>
    <row r="726" ht="35.1" customHeight="1"/>
    <row r="728" ht="15" customHeight="1"/>
    <row r="729" ht="15" customHeight="1"/>
    <row r="737" ht="15" customHeight="1"/>
    <row r="738" ht="15" customHeight="1"/>
    <row r="739" ht="15" customHeight="1"/>
    <row r="750" ht="15" customHeight="1"/>
    <row r="751" ht="35.1" customHeight="1"/>
    <row r="752" ht="35.1" customHeight="1"/>
    <row r="754" ht="15" customHeight="1"/>
    <row r="755" ht="15" customHeight="1"/>
    <row r="763" ht="15" customHeight="1"/>
    <row r="769" ht="15" customHeight="1"/>
    <row r="770" ht="15.95" customHeight="1"/>
    <row r="771" ht="15.95" customHeight="1"/>
    <row r="772" ht="15.95" customHeight="1"/>
    <row r="773" ht="16.5" customHeight="1"/>
    <row r="774" ht="16.5" customHeight="1"/>
    <row r="775" ht="16.5" customHeight="1"/>
    <row r="777" ht="15" customHeight="1"/>
    <row r="782" ht="15" customHeight="1"/>
    <row r="784" ht="15" customHeight="1"/>
    <row r="793" ht="25.15" customHeight="1"/>
    <row r="794" ht="30" customHeight="1"/>
    <row r="795" ht="3" customHeight="1"/>
    <row r="796" ht="24"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3" customHeight="1"/>
    <row r="828" ht="18" customHeight="1"/>
    <row r="829" ht="18" customHeight="1"/>
    <row r="830" ht="18" customHeight="1"/>
    <row r="831" ht="18" customHeight="1"/>
    <row r="832" ht="18" customHeight="1"/>
    <row r="835" ht="15" customHeight="1"/>
    <row r="836" ht="15" customHeight="1"/>
    <row r="837" ht="15" customHeight="1"/>
    <row r="838" ht="15" customHeight="1"/>
    <row r="840" ht="15" customHeight="1"/>
    <row r="841" ht="15" customHeight="1"/>
    <row r="855" ht="15" customHeight="1"/>
    <row r="856" ht="35.1" customHeight="1"/>
    <row r="857" ht="35.1" customHeight="1"/>
    <row r="859" ht="15" customHeight="1"/>
    <row r="860" ht="15" customHeight="1"/>
    <row r="868" ht="15" customHeight="1"/>
    <row r="869" ht="15" customHeight="1"/>
    <row r="870" ht="15" customHeight="1"/>
    <row r="881" ht="15" customHeight="1"/>
    <row r="882" ht="35.1" customHeight="1"/>
    <row r="883" ht="35.1" customHeight="1"/>
    <row r="885" ht="15" customHeight="1"/>
    <row r="886" ht="15" customHeight="1"/>
    <row r="894" ht="15" customHeight="1"/>
    <row r="900" ht="15" customHeight="1"/>
    <row r="901" ht="15.95" customHeight="1"/>
    <row r="902" ht="15.95" customHeight="1"/>
    <row r="903" ht="15.95" customHeight="1"/>
    <row r="904" ht="16.5" customHeight="1"/>
    <row r="905" ht="16.5" customHeight="1"/>
    <row r="906" ht="16.5" customHeight="1"/>
    <row r="908" ht="15" customHeight="1"/>
    <row r="909" ht="15" customHeight="1"/>
    <row r="913" ht="15" customHeight="1"/>
    <row r="917" ht="15" customHeight="1"/>
    <row r="919" ht="15" customHeight="1"/>
    <row r="925" ht="25.15" customHeight="1"/>
    <row r="926" ht="30" customHeight="1"/>
    <row r="927" ht="3" customHeight="1"/>
    <row r="928" ht="24"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3" customHeight="1"/>
    <row r="960" ht="18" customHeight="1"/>
    <row r="961" ht="18" customHeight="1"/>
    <row r="962" ht="18" customHeight="1"/>
    <row r="963" ht="18" customHeight="1"/>
    <row r="964" ht="18" customHeight="1"/>
    <row r="967" ht="15" customHeight="1"/>
    <row r="968" ht="15" customHeight="1"/>
    <row r="969" ht="15" customHeight="1"/>
    <row r="970" ht="15" customHeight="1"/>
    <row r="972" ht="15" customHeight="1"/>
    <row r="973" ht="15" customHeight="1"/>
    <row r="987" ht="15" customHeight="1"/>
    <row r="988" ht="35.1" customHeight="1"/>
    <row r="989" ht="35.1" customHeight="1"/>
    <row r="991" ht="15" customHeight="1"/>
    <row r="992" ht="15" customHeight="1"/>
    <row r="1000" ht="15" customHeight="1"/>
    <row r="1001" ht="15" customHeight="1"/>
    <row r="1002" ht="15" customHeight="1"/>
    <row r="1013" ht="15" customHeight="1"/>
    <row r="1014" ht="35.1" customHeight="1"/>
    <row r="1015" ht="35.1" customHeight="1"/>
    <row r="1017" ht="15" customHeight="1"/>
    <row r="1018" ht="15" customHeight="1"/>
    <row r="1026" ht="15" customHeight="1"/>
    <row r="1027" ht="15" customHeight="1"/>
    <row r="1028" ht="15" customHeight="1"/>
    <row r="1032" ht="15" customHeight="1"/>
    <row r="1033" ht="15.95" customHeight="1"/>
    <row r="1034" ht="15.95" customHeight="1"/>
    <row r="1035" ht="15.95" customHeight="1"/>
    <row r="1036" ht="16.5" customHeight="1"/>
    <row r="1037" ht="16.5" customHeight="1"/>
    <row r="1038" ht="16.5" customHeight="1"/>
    <row r="1040" ht="15" customHeight="1"/>
    <row r="1041" ht="15" customHeight="1"/>
    <row r="1045" ht="15" customHeight="1"/>
    <row r="1049" ht="15" customHeight="1"/>
    <row r="1051" ht="15" customHeight="1"/>
    <row r="1057" ht="25.15" customHeight="1"/>
    <row r="1058" ht="30" customHeight="1"/>
    <row r="1059" ht="3" customHeight="1"/>
    <row r="1060" ht="24"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3" customHeight="1"/>
    <row r="1092" ht="18" customHeight="1"/>
    <row r="1093" ht="18" customHeight="1"/>
    <row r="1094" ht="18" customHeight="1"/>
    <row r="1095" ht="18" customHeight="1"/>
    <row r="1096" ht="18" customHeight="1"/>
    <row r="1099" ht="15" customHeight="1"/>
    <row r="1100" ht="15" customHeight="1"/>
    <row r="1101" ht="15" customHeight="1"/>
    <row r="1102" ht="15" customHeight="1"/>
    <row r="1104" ht="15" customHeight="1"/>
    <row r="1105" ht="15" customHeight="1"/>
    <row r="1119" ht="15" customHeight="1"/>
    <row r="1120" ht="35.1" customHeight="1"/>
    <row r="1121" ht="35.1" customHeight="1"/>
    <row r="1123" ht="15" customHeight="1"/>
    <row r="1124" ht="15" customHeight="1"/>
    <row r="1132" ht="15" customHeight="1"/>
    <row r="1133" ht="15" customHeight="1"/>
    <row r="1134" ht="15" customHeight="1"/>
    <row r="1145" ht="15" customHeight="1"/>
    <row r="1146" ht="35.1" customHeight="1"/>
    <row r="1147" ht="35.1" customHeight="1"/>
    <row r="1149" ht="15" customHeight="1"/>
    <row r="1150" ht="15" customHeight="1"/>
    <row r="1158" ht="15" customHeight="1"/>
    <row r="1159" ht="15" customHeight="1"/>
    <row r="1160" ht="15" customHeight="1"/>
    <row r="1164" ht="15" customHeight="1"/>
    <row r="1165" ht="15.95" customHeight="1"/>
    <row r="1166" ht="15.95" customHeight="1"/>
    <row r="1167" ht="15.95" customHeight="1"/>
    <row r="1168" ht="16.5" customHeight="1"/>
    <row r="1169" ht="16.5" customHeight="1"/>
    <row r="1170" ht="16.5" customHeight="1"/>
    <row r="1172" ht="15" customHeight="1"/>
    <row r="1173" ht="15" customHeight="1"/>
    <row r="1177" ht="15" customHeight="1"/>
    <row r="1181" ht="15" customHeight="1"/>
    <row r="1183" ht="15" customHeight="1"/>
    <row r="1189" ht="25.15" customHeight="1"/>
    <row r="1190" ht="30" customHeight="1"/>
    <row r="1191" ht="3" customHeight="1"/>
    <row r="1192" ht="24"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3" customHeight="1"/>
    <row r="1224" ht="18" customHeight="1"/>
    <row r="1225" ht="18" customHeight="1"/>
    <row r="1226" ht="18" customHeight="1"/>
    <row r="1227" ht="18" customHeight="1"/>
    <row r="1228" ht="18" customHeight="1"/>
    <row r="1231" ht="15" customHeight="1"/>
    <row r="1232" ht="15" customHeight="1"/>
    <row r="1233" ht="15" customHeight="1"/>
    <row r="1234" ht="15" customHeight="1"/>
    <row r="1236" ht="15" customHeight="1"/>
    <row r="1237" ht="15" customHeight="1"/>
    <row r="1251" ht="15" customHeight="1"/>
    <row r="1252" ht="35.1" customHeight="1"/>
    <row r="1253" ht="35.1" customHeight="1"/>
    <row r="1255" ht="15" customHeight="1"/>
    <row r="1256" ht="15" customHeight="1"/>
    <row r="1264" ht="15" customHeight="1"/>
    <row r="1265" ht="15" customHeight="1"/>
    <row r="1266" ht="15" customHeight="1"/>
    <row r="1277" ht="15" customHeight="1"/>
    <row r="1278" ht="35.1" customHeight="1"/>
    <row r="1279" ht="35.1" customHeight="1"/>
    <row r="1281" ht="15" customHeight="1"/>
    <row r="1282" ht="15" customHeight="1"/>
    <row r="1290" ht="15" customHeight="1"/>
    <row r="1291" ht="15" customHeight="1"/>
    <row r="1292" ht="15" customHeight="1"/>
    <row r="1296" ht="15" customHeight="1"/>
    <row r="1297" ht="15.95" customHeight="1"/>
    <row r="1298" ht="15.95" customHeight="1"/>
    <row r="1299" ht="15.95" customHeight="1"/>
    <row r="1300" ht="16.5" customHeight="1"/>
    <row r="1301" ht="16.5" customHeight="1"/>
    <row r="1302" ht="16.5" customHeight="1"/>
    <row r="1304" ht="15" customHeight="1"/>
    <row r="1305" ht="15" customHeight="1"/>
    <row r="1309" ht="15" customHeight="1"/>
    <row r="1313" ht="15" customHeight="1"/>
    <row r="1315" ht="15" customHeight="1"/>
  </sheetData>
  <mergeCells count="117">
    <mergeCell ref="I52:P59"/>
    <mergeCell ref="Q52:X59"/>
    <mergeCell ref="I60:J62"/>
    <mergeCell ref="K60:P62"/>
    <mergeCell ref="Q60:R62"/>
    <mergeCell ref="S60:X62"/>
    <mergeCell ref="Y47:AA49"/>
    <mergeCell ref="AC69:AE70"/>
    <mergeCell ref="AC71:AE72"/>
    <mergeCell ref="Y71:AA72"/>
    <mergeCell ref="A64:X64"/>
    <mergeCell ref="A70:H70"/>
    <mergeCell ref="A51:H51"/>
    <mergeCell ref="A52:H62"/>
    <mergeCell ref="Y58:AE60"/>
    <mergeCell ref="Y95:AA96"/>
    <mergeCell ref="AC95:AE96"/>
    <mergeCell ref="V8:X8"/>
    <mergeCell ref="V7:X7"/>
    <mergeCell ref="C17:X33"/>
    <mergeCell ref="A71:H81"/>
    <mergeCell ref="I71:P78"/>
    <mergeCell ref="Q71:X78"/>
    <mergeCell ref="A66:B66"/>
    <mergeCell ref="C66:X66"/>
    <mergeCell ref="A67:B67"/>
    <mergeCell ref="C67:X67"/>
    <mergeCell ref="A68:B68"/>
    <mergeCell ref="C68:X68"/>
    <mergeCell ref="I51:P51"/>
    <mergeCell ref="Q51:X51"/>
    <mergeCell ref="I70:P70"/>
    <mergeCell ref="Q70:X70"/>
    <mergeCell ref="A11:B16"/>
    <mergeCell ref="A7:B10"/>
    <mergeCell ref="V10:X10"/>
    <mergeCell ref="C11:X13"/>
    <mergeCell ref="C14:X16"/>
    <mergeCell ref="C8:U8"/>
    <mergeCell ref="A4:B4"/>
    <mergeCell ref="A5:C5"/>
    <mergeCell ref="H5:I5"/>
    <mergeCell ref="T5:X5"/>
    <mergeCell ref="C6:U6"/>
    <mergeCell ref="C7:U7"/>
    <mergeCell ref="V6:X6"/>
    <mergeCell ref="A6:B6"/>
    <mergeCell ref="A2:Q3"/>
    <mergeCell ref="R2:T2"/>
    <mergeCell ref="U2:X2"/>
    <mergeCell ref="C9:U9"/>
    <mergeCell ref="C10:U10"/>
    <mergeCell ref="V9:X9"/>
    <mergeCell ref="R3:T3"/>
    <mergeCell ref="U3:X3"/>
    <mergeCell ref="C4:H4"/>
    <mergeCell ref="R4:T4"/>
    <mergeCell ref="U4:X4"/>
    <mergeCell ref="L4:Q4"/>
    <mergeCell ref="I4:K4"/>
    <mergeCell ref="A44:X44"/>
    <mergeCell ref="A46:B46"/>
    <mergeCell ref="C46:X46"/>
    <mergeCell ref="A47:B49"/>
    <mergeCell ref="C47:X47"/>
    <mergeCell ref="C48:X48"/>
    <mergeCell ref="C49:X49"/>
    <mergeCell ref="A37:X37"/>
    <mergeCell ref="A38:X38"/>
    <mergeCell ref="A39:X39"/>
    <mergeCell ref="A40:X40"/>
    <mergeCell ref="A41:X41"/>
    <mergeCell ref="A34:B35"/>
    <mergeCell ref="A17:B33"/>
    <mergeCell ref="C34:X35"/>
    <mergeCell ref="Q128:R131"/>
    <mergeCell ref="S128:X131"/>
    <mergeCell ref="A97:H107"/>
    <mergeCell ref="I97:P104"/>
    <mergeCell ref="Q97:X104"/>
    <mergeCell ref="A94:B94"/>
    <mergeCell ref="C94:X94"/>
    <mergeCell ref="A96:H96"/>
    <mergeCell ref="A90:X90"/>
    <mergeCell ref="A92:B92"/>
    <mergeCell ref="C92:X92"/>
    <mergeCell ref="A93:B93"/>
    <mergeCell ref="C93:X93"/>
    <mergeCell ref="I96:P96"/>
    <mergeCell ref="Q96:X96"/>
    <mergeCell ref="I105:J107"/>
    <mergeCell ref="K105:P107"/>
    <mergeCell ref="Q105:R107"/>
    <mergeCell ref="S105:X107"/>
    <mergeCell ref="I79:J81"/>
    <mergeCell ref="K79:P81"/>
    <mergeCell ref="Q79:R81"/>
    <mergeCell ref="S79:X81"/>
    <mergeCell ref="A120:H131"/>
    <mergeCell ref="A109:X109"/>
    <mergeCell ref="A111:B111"/>
    <mergeCell ref="C111:X111"/>
    <mergeCell ref="C112:X112"/>
    <mergeCell ref="A112:B114"/>
    <mergeCell ref="C113:X113"/>
    <mergeCell ref="C114:X114"/>
    <mergeCell ref="A119:H119"/>
    <mergeCell ref="A115:B117"/>
    <mergeCell ref="C115:X115"/>
    <mergeCell ref="C116:X116"/>
    <mergeCell ref="C117:X117"/>
    <mergeCell ref="I119:P119"/>
    <mergeCell ref="Q119:X119"/>
    <mergeCell ref="I120:P127"/>
    <mergeCell ref="Q120:X127"/>
    <mergeCell ref="I128:J131"/>
    <mergeCell ref="K128:P131"/>
  </mergeCells>
  <phoneticPr fontId="54" type="noConversion"/>
  <dataValidations count="1">
    <dataValidation type="list" allowBlank="1" showInputMessage="1" showErrorMessage="1" sqref="V7:X10">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Bold,Regular"&amp;9Ⅲ. 기계설비 성능점검 대상 점검표</oddHeader>
    <oddFooter>&amp;L&amp;"맑은 고딕,Regular"&amp;G&amp;R&amp;"맑은 고딕,Regular"&amp;G</oddFooter>
  </headerFooter>
  <legacy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2:AQ1127"/>
  <sheetViews>
    <sheetView showGridLines="0" tabSelected="1" view="pageBreakPreview" topLeftCell="A34" zoomScale="115" zoomScaleNormal="100" zoomScaleSheetLayoutView="115" workbookViewId="0">
      <selection activeCell="AB47" sqref="AB47"/>
    </sheetView>
  </sheetViews>
  <sheetFormatPr defaultColWidth="9" defaultRowHeight="15"/>
  <cols>
    <col min="1" max="24" width="3.25" style="1" customWidth="1"/>
    <col min="25" max="16384" width="9" style="1"/>
  </cols>
  <sheetData>
    <row r="2" spans="1:24" ht="24.75" customHeight="1">
      <c r="A2" s="924" t="s">
        <v>1706</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1840</v>
      </c>
      <c r="S3" s="1116"/>
      <c r="T3" s="1117"/>
      <c r="U3" s="476"/>
      <c r="V3" s="477"/>
      <c r="W3" s="477"/>
      <c r="X3" s="478"/>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18" customHeight="1">
      <c r="A7" s="481" t="s">
        <v>481</v>
      </c>
      <c r="B7" s="483"/>
      <c r="C7" s="448" t="s">
        <v>73</v>
      </c>
      <c r="D7" s="449"/>
      <c r="E7" s="449"/>
      <c r="F7" s="449"/>
      <c r="G7" s="449"/>
      <c r="H7" s="449"/>
      <c r="I7" s="449"/>
      <c r="J7" s="449"/>
      <c r="K7" s="449"/>
      <c r="L7" s="449"/>
      <c r="M7" s="449"/>
      <c r="N7" s="449"/>
      <c r="O7" s="449"/>
      <c r="P7" s="449"/>
      <c r="Q7" s="449"/>
      <c r="R7" s="449"/>
      <c r="S7" s="449"/>
      <c r="T7" s="449"/>
      <c r="U7" s="450"/>
      <c r="V7" s="1121" t="s">
        <v>375</v>
      </c>
      <c r="W7" s="537"/>
      <c r="X7" s="878"/>
    </row>
    <row r="8" spans="1:24" ht="18" customHeight="1">
      <c r="A8" s="1080"/>
      <c r="B8" s="1081"/>
      <c r="C8" s="451" t="s">
        <v>897</v>
      </c>
      <c r="D8" s="452"/>
      <c r="E8" s="452"/>
      <c r="F8" s="452"/>
      <c r="G8" s="452"/>
      <c r="H8" s="452"/>
      <c r="I8" s="452"/>
      <c r="J8" s="452"/>
      <c r="K8" s="452"/>
      <c r="L8" s="452"/>
      <c r="M8" s="452"/>
      <c r="N8" s="452"/>
      <c r="O8" s="452"/>
      <c r="P8" s="452"/>
      <c r="Q8" s="452"/>
      <c r="R8" s="452"/>
      <c r="S8" s="452"/>
      <c r="T8" s="452"/>
      <c r="U8" s="453"/>
      <c r="V8" s="1077" t="s">
        <v>375</v>
      </c>
      <c r="W8" s="511"/>
      <c r="X8" s="1078"/>
    </row>
    <row r="9" spans="1:24" ht="18" customHeight="1">
      <c r="A9" s="1080"/>
      <c r="B9" s="1081"/>
      <c r="C9" s="451" t="s">
        <v>1021</v>
      </c>
      <c r="D9" s="452"/>
      <c r="E9" s="452"/>
      <c r="F9" s="452"/>
      <c r="G9" s="452"/>
      <c r="H9" s="452"/>
      <c r="I9" s="452"/>
      <c r="J9" s="452"/>
      <c r="K9" s="452"/>
      <c r="L9" s="452"/>
      <c r="M9" s="452"/>
      <c r="N9" s="452"/>
      <c r="O9" s="452"/>
      <c r="P9" s="452"/>
      <c r="Q9" s="452"/>
      <c r="R9" s="452"/>
      <c r="S9" s="452"/>
      <c r="T9" s="452"/>
      <c r="U9" s="453"/>
      <c r="V9" s="1077" t="s">
        <v>375</v>
      </c>
      <c r="W9" s="511"/>
      <c r="X9" s="1078"/>
    </row>
    <row r="10" spans="1:24" ht="18" customHeight="1">
      <c r="A10" s="1080"/>
      <c r="B10" s="1081"/>
      <c r="C10" s="451" t="s">
        <v>864</v>
      </c>
      <c r="D10" s="452"/>
      <c r="E10" s="452"/>
      <c r="F10" s="452"/>
      <c r="G10" s="452"/>
      <c r="H10" s="452"/>
      <c r="I10" s="452"/>
      <c r="J10" s="452"/>
      <c r="K10" s="452"/>
      <c r="L10" s="452"/>
      <c r="M10" s="452"/>
      <c r="N10" s="452"/>
      <c r="O10" s="452"/>
      <c r="P10" s="452"/>
      <c r="Q10" s="452"/>
      <c r="R10" s="452"/>
      <c r="S10" s="452"/>
      <c r="T10" s="452"/>
      <c r="U10" s="453"/>
      <c r="V10" s="1077" t="s">
        <v>375</v>
      </c>
      <c r="W10" s="511"/>
      <c r="X10" s="1078"/>
    </row>
    <row r="11" spans="1:24" ht="18" customHeight="1">
      <c r="A11" s="1080"/>
      <c r="B11" s="1081"/>
      <c r="C11" s="451" t="s">
        <v>1214</v>
      </c>
      <c r="D11" s="452"/>
      <c r="E11" s="452"/>
      <c r="F11" s="452"/>
      <c r="G11" s="452"/>
      <c r="H11" s="452"/>
      <c r="I11" s="452"/>
      <c r="J11" s="452"/>
      <c r="K11" s="452"/>
      <c r="L11" s="452"/>
      <c r="M11" s="452"/>
      <c r="N11" s="452"/>
      <c r="O11" s="452"/>
      <c r="P11" s="452"/>
      <c r="Q11" s="452"/>
      <c r="R11" s="452"/>
      <c r="S11" s="452"/>
      <c r="T11" s="452"/>
      <c r="U11" s="453"/>
      <c r="V11" s="1077" t="s">
        <v>375</v>
      </c>
      <c r="W11" s="511"/>
      <c r="X11" s="1078"/>
    </row>
    <row r="12" spans="1:24" ht="18" customHeight="1">
      <c r="A12" s="1080"/>
      <c r="B12" s="1081"/>
      <c r="C12" s="451" t="s">
        <v>881</v>
      </c>
      <c r="D12" s="452"/>
      <c r="E12" s="452"/>
      <c r="F12" s="452"/>
      <c r="G12" s="452"/>
      <c r="H12" s="452"/>
      <c r="I12" s="452"/>
      <c r="J12" s="452"/>
      <c r="K12" s="452"/>
      <c r="L12" s="452"/>
      <c r="M12" s="452"/>
      <c r="N12" s="452"/>
      <c r="O12" s="452"/>
      <c r="P12" s="452"/>
      <c r="Q12" s="452"/>
      <c r="R12" s="452"/>
      <c r="S12" s="452"/>
      <c r="T12" s="452"/>
      <c r="U12" s="453"/>
      <c r="V12" s="1077" t="s">
        <v>375</v>
      </c>
      <c r="W12" s="511"/>
      <c r="X12" s="1078"/>
    </row>
    <row r="13" spans="1:24" ht="18" customHeight="1">
      <c r="A13" s="484"/>
      <c r="B13" s="486"/>
      <c r="C13" s="487" t="s">
        <v>872</v>
      </c>
      <c r="D13" s="488"/>
      <c r="E13" s="488"/>
      <c r="F13" s="488"/>
      <c r="G13" s="488"/>
      <c r="H13" s="488"/>
      <c r="I13" s="488"/>
      <c r="J13" s="488"/>
      <c r="K13" s="488"/>
      <c r="L13" s="488"/>
      <c r="M13" s="488"/>
      <c r="N13" s="488"/>
      <c r="O13" s="488"/>
      <c r="P13" s="488"/>
      <c r="Q13" s="488"/>
      <c r="R13" s="488"/>
      <c r="S13" s="488"/>
      <c r="T13" s="488"/>
      <c r="U13" s="489"/>
      <c r="V13" s="1079" t="s">
        <v>375</v>
      </c>
      <c r="W13" s="555"/>
      <c r="X13" s="880"/>
    </row>
    <row r="14" spans="1:24" ht="18" customHeight="1">
      <c r="A14" s="481" t="s">
        <v>1647</v>
      </c>
      <c r="B14" s="483"/>
      <c r="C14" s="1082" t="s">
        <v>1660</v>
      </c>
      <c r="D14" s="1083"/>
      <c r="E14" s="1083"/>
      <c r="F14" s="1083"/>
      <c r="G14" s="1083"/>
      <c r="H14" s="1083"/>
      <c r="I14" s="1083"/>
      <c r="J14" s="1083"/>
      <c r="K14" s="1083"/>
      <c r="L14" s="1083"/>
      <c r="M14" s="1083"/>
      <c r="N14" s="1083"/>
      <c r="O14" s="1083"/>
      <c r="P14" s="1083"/>
      <c r="Q14" s="1083"/>
      <c r="R14" s="1083"/>
      <c r="S14" s="1083"/>
      <c r="T14" s="1083"/>
      <c r="U14" s="1083"/>
      <c r="V14" s="1083"/>
      <c r="W14" s="1083"/>
      <c r="X14" s="1084"/>
    </row>
    <row r="15" spans="1:24" ht="18" customHeight="1">
      <c r="A15" s="1080"/>
      <c r="B15" s="1081"/>
      <c r="C15" s="1085"/>
      <c r="D15" s="1086"/>
      <c r="E15" s="1086"/>
      <c r="F15" s="1086"/>
      <c r="G15" s="1086"/>
      <c r="H15" s="1086"/>
      <c r="I15" s="1086"/>
      <c r="J15" s="1086"/>
      <c r="K15" s="1086"/>
      <c r="L15" s="1086"/>
      <c r="M15" s="1086"/>
      <c r="N15" s="1086"/>
      <c r="O15" s="1086"/>
      <c r="P15" s="1086"/>
      <c r="Q15" s="1086"/>
      <c r="R15" s="1086"/>
      <c r="S15" s="1086"/>
      <c r="T15" s="1086"/>
      <c r="U15" s="1086"/>
      <c r="V15" s="1086"/>
      <c r="W15" s="1086"/>
      <c r="X15" s="1087"/>
    </row>
    <row r="16" spans="1:24" ht="18" customHeight="1">
      <c r="A16" s="1080"/>
      <c r="B16" s="1081"/>
      <c r="C16" s="1085"/>
      <c r="D16" s="1086"/>
      <c r="E16" s="1086"/>
      <c r="F16" s="1086"/>
      <c r="G16" s="1086"/>
      <c r="H16" s="1086"/>
      <c r="I16" s="1086"/>
      <c r="J16" s="1086"/>
      <c r="K16" s="1086"/>
      <c r="L16" s="1086"/>
      <c r="M16" s="1086"/>
      <c r="N16" s="1086"/>
      <c r="O16" s="1086"/>
      <c r="P16" s="1086"/>
      <c r="Q16" s="1086"/>
      <c r="R16" s="1086"/>
      <c r="S16" s="1086"/>
      <c r="T16" s="1086"/>
      <c r="U16" s="1086"/>
      <c r="V16" s="1086"/>
      <c r="W16" s="1086"/>
      <c r="X16" s="1087"/>
    </row>
    <row r="17" spans="1:24" ht="18" customHeight="1">
      <c r="A17" s="1080"/>
      <c r="B17" s="1081"/>
      <c r="C17" s="1088" t="s">
        <v>40</v>
      </c>
      <c r="D17" s="1089"/>
      <c r="E17" s="1089"/>
      <c r="F17" s="1089"/>
      <c r="G17" s="1089"/>
      <c r="H17" s="1089"/>
      <c r="I17" s="1089"/>
      <c r="J17" s="1089"/>
      <c r="K17" s="1089"/>
      <c r="L17" s="1089"/>
      <c r="M17" s="1089"/>
      <c r="N17" s="1089"/>
      <c r="O17" s="1089"/>
      <c r="P17" s="1089"/>
      <c r="Q17" s="1089"/>
      <c r="R17" s="1089"/>
      <c r="S17" s="1089"/>
      <c r="T17" s="1089"/>
      <c r="U17" s="1089"/>
      <c r="V17" s="1089"/>
      <c r="W17" s="1089"/>
      <c r="X17" s="1090"/>
    </row>
    <row r="18" spans="1:24" ht="18" customHeight="1">
      <c r="A18" s="1080"/>
      <c r="B18" s="1081"/>
      <c r="C18" s="1085"/>
      <c r="D18" s="1086"/>
      <c r="E18" s="1086"/>
      <c r="F18" s="1086"/>
      <c r="G18" s="1086"/>
      <c r="H18" s="1086"/>
      <c r="I18" s="1086"/>
      <c r="J18" s="1086"/>
      <c r="K18" s="1086"/>
      <c r="L18" s="1086"/>
      <c r="M18" s="1086"/>
      <c r="N18" s="1086"/>
      <c r="O18" s="1086"/>
      <c r="P18" s="1086"/>
      <c r="Q18" s="1086"/>
      <c r="R18" s="1086"/>
      <c r="S18" s="1086"/>
      <c r="T18" s="1086"/>
      <c r="U18" s="1086"/>
      <c r="V18" s="1086"/>
      <c r="W18" s="1086"/>
      <c r="X18" s="1087"/>
    </row>
    <row r="19" spans="1:24" ht="18" customHeight="1">
      <c r="A19" s="484"/>
      <c r="B19" s="486"/>
      <c r="C19" s="1189"/>
      <c r="D19" s="1190"/>
      <c r="E19" s="1190"/>
      <c r="F19" s="1190"/>
      <c r="G19" s="1190"/>
      <c r="H19" s="1190"/>
      <c r="I19" s="1190"/>
      <c r="J19" s="1190"/>
      <c r="K19" s="1190"/>
      <c r="L19" s="1190"/>
      <c r="M19" s="1190"/>
      <c r="N19" s="1190"/>
      <c r="O19" s="1190"/>
      <c r="P19" s="1190"/>
      <c r="Q19" s="1190"/>
      <c r="R19" s="1190"/>
      <c r="S19" s="1190"/>
      <c r="T19" s="1190"/>
      <c r="U19" s="1190"/>
      <c r="V19" s="1190"/>
      <c r="W19" s="1190"/>
      <c r="X19" s="1191"/>
    </row>
    <row r="20" spans="1:24" ht="17.100000000000001" customHeight="1">
      <c r="A20" s="481" t="s">
        <v>503</v>
      </c>
      <c r="B20" s="483"/>
      <c r="C20" s="558"/>
      <c r="D20" s="704"/>
      <c r="E20" s="704"/>
      <c r="F20" s="704"/>
      <c r="G20" s="704"/>
      <c r="H20" s="704"/>
      <c r="I20" s="704"/>
      <c r="J20" s="704"/>
      <c r="K20" s="704"/>
      <c r="L20" s="704"/>
      <c r="M20" s="704"/>
      <c r="N20" s="704"/>
      <c r="O20" s="704"/>
      <c r="P20" s="704"/>
      <c r="Q20" s="704"/>
      <c r="R20" s="704"/>
      <c r="S20" s="704"/>
      <c r="T20" s="704"/>
      <c r="U20" s="704"/>
      <c r="V20" s="704"/>
      <c r="W20" s="704"/>
      <c r="X20" s="559"/>
    </row>
    <row r="21" spans="1:24" ht="17.100000000000001" customHeight="1">
      <c r="A21" s="1080"/>
      <c r="B21" s="108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7.100000000000001" customHeight="1">
      <c r="A22" s="1080"/>
      <c r="B22" s="108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7.100000000000001" customHeight="1">
      <c r="A23" s="1080"/>
      <c r="B23" s="108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7.100000000000001" customHeight="1">
      <c r="A24" s="1080"/>
      <c r="B24" s="108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7.100000000000001" customHeight="1">
      <c r="A25" s="1080"/>
      <c r="B25" s="108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7.100000000000001" customHeight="1">
      <c r="A26" s="1080"/>
      <c r="B26" s="108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7.100000000000001" customHeight="1">
      <c r="A27" s="1080"/>
      <c r="B27" s="108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7.100000000000001" customHeight="1">
      <c r="A28" s="1080"/>
      <c r="B28" s="108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7.100000000000001" customHeight="1">
      <c r="A29" s="1080"/>
      <c r="B29" s="1081"/>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7.100000000000001" customHeight="1">
      <c r="A30" s="1080"/>
      <c r="B30" s="1081"/>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7.100000000000001" customHeight="1">
      <c r="A31" s="1080"/>
      <c r="B31" s="1081"/>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7.100000000000001" customHeight="1">
      <c r="A32" s="1080"/>
      <c r="B32" s="1081"/>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29" ht="17.100000000000001" customHeight="1">
      <c r="A33" s="484"/>
      <c r="B33" s="486"/>
      <c r="C33" s="560"/>
      <c r="D33" s="577"/>
      <c r="E33" s="577"/>
      <c r="F33" s="577"/>
      <c r="G33" s="577"/>
      <c r="H33" s="577"/>
      <c r="I33" s="577"/>
      <c r="J33" s="577"/>
      <c r="K33" s="577"/>
      <c r="L33" s="577"/>
      <c r="M33" s="577"/>
      <c r="N33" s="577"/>
      <c r="O33" s="577"/>
      <c r="P33" s="577"/>
      <c r="Q33" s="577"/>
      <c r="R33" s="577"/>
      <c r="S33" s="577"/>
      <c r="T33" s="577"/>
      <c r="U33" s="577"/>
      <c r="V33" s="577"/>
      <c r="W33" s="577"/>
      <c r="X33" s="561"/>
    </row>
    <row r="34" spans="1:29" ht="18" customHeight="1">
      <c r="A34" s="481" t="s">
        <v>368</v>
      </c>
      <c r="B34" s="483"/>
      <c r="C34" s="840"/>
      <c r="D34" s="699"/>
      <c r="E34" s="699"/>
      <c r="F34" s="699"/>
      <c r="G34" s="699"/>
      <c r="H34" s="699"/>
      <c r="I34" s="699"/>
      <c r="J34" s="699"/>
      <c r="K34" s="699"/>
      <c r="L34" s="699"/>
      <c r="M34" s="699"/>
      <c r="N34" s="699"/>
      <c r="O34" s="699"/>
      <c r="P34" s="699"/>
      <c r="Q34" s="699"/>
      <c r="R34" s="699"/>
      <c r="S34" s="699"/>
      <c r="T34" s="699"/>
      <c r="U34" s="699"/>
      <c r="V34" s="699"/>
      <c r="W34" s="699"/>
      <c r="X34" s="700"/>
    </row>
    <row r="35" spans="1:29" ht="18" customHeight="1">
      <c r="A35" s="484"/>
      <c r="B35" s="486"/>
      <c r="C35" s="685"/>
      <c r="D35" s="686"/>
      <c r="E35" s="686"/>
      <c r="F35" s="686"/>
      <c r="G35" s="686"/>
      <c r="H35" s="686"/>
      <c r="I35" s="686"/>
      <c r="J35" s="686"/>
      <c r="K35" s="686"/>
      <c r="L35" s="686"/>
      <c r="M35" s="686"/>
      <c r="N35" s="686"/>
      <c r="O35" s="686"/>
      <c r="P35" s="686"/>
      <c r="Q35" s="686"/>
      <c r="R35" s="686"/>
      <c r="S35" s="686"/>
      <c r="T35" s="686"/>
      <c r="U35" s="686"/>
      <c r="V35" s="686"/>
      <c r="W35" s="686"/>
      <c r="X35" s="687"/>
    </row>
    <row r="36" spans="1:29" ht="3" customHeight="1">
      <c r="A36" s="18"/>
      <c r="B36" s="18"/>
      <c r="C36" s="19"/>
      <c r="D36" s="19"/>
      <c r="E36" s="19"/>
      <c r="F36" s="19"/>
      <c r="G36" s="19"/>
      <c r="H36" s="19"/>
      <c r="I36" s="19"/>
      <c r="J36" s="19"/>
      <c r="K36" s="19"/>
      <c r="L36" s="19"/>
      <c r="M36" s="19"/>
      <c r="N36" s="19"/>
      <c r="O36" s="19"/>
      <c r="P36" s="19"/>
      <c r="Q36" s="19"/>
      <c r="R36" s="19"/>
      <c r="S36" s="19"/>
      <c r="T36" s="19"/>
      <c r="U36" s="19"/>
      <c r="V36" s="19"/>
      <c r="W36" s="19"/>
      <c r="X36" s="19"/>
    </row>
    <row r="37" spans="1:29" ht="18" customHeight="1">
      <c r="A37" s="1358" t="s">
        <v>473</v>
      </c>
      <c r="B37" s="1359"/>
      <c r="C37" s="1359"/>
      <c r="D37" s="1359"/>
      <c r="E37" s="1359"/>
      <c r="F37" s="1359"/>
      <c r="G37" s="1359"/>
      <c r="H37" s="1359"/>
      <c r="I37" s="1359"/>
      <c r="J37" s="1359"/>
      <c r="K37" s="1359"/>
      <c r="L37" s="1359"/>
      <c r="M37" s="1359"/>
      <c r="N37" s="1359"/>
      <c r="O37" s="1359"/>
      <c r="P37" s="1359"/>
      <c r="Q37" s="1359"/>
      <c r="R37" s="1359"/>
      <c r="S37" s="1359"/>
      <c r="T37" s="1359"/>
      <c r="U37" s="1359"/>
      <c r="V37" s="1359"/>
      <c r="W37" s="1359"/>
      <c r="X37" s="1360"/>
    </row>
    <row r="38" spans="1:29"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29"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29" s="147" customFormat="1" ht="13.7" customHeight="1">
      <c r="A40" s="886" t="s">
        <v>1650</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29" s="147" customFormat="1" ht="13.7" customHeight="1">
      <c r="A41" s="1361" t="s">
        <v>1661</v>
      </c>
      <c r="B41" s="1362"/>
      <c r="C41" s="1362"/>
      <c r="D41" s="1362"/>
      <c r="E41" s="1362"/>
      <c r="F41" s="1362"/>
      <c r="G41" s="1362"/>
      <c r="H41" s="1362"/>
      <c r="I41" s="1362"/>
      <c r="J41" s="1362"/>
      <c r="K41" s="1362"/>
      <c r="L41" s="1362"/>
      <c r="M41" s="1362"/>
      <c r="N41" s="1362"/>
      <c r="O41" s="1362"/>
      <c r="P41" s="1362"/>
      <c r="Q41" s="1362"/>
      <c r="R41" s="1362"/>
      <c r="S41" s="1362"/>
      <c r="T41" s="1362"/>
      <c r="U41" s="1362"/>
      <c r="V41" s="1362"/>
      <c r="W41" s="1362"/>
      <c r="X41" s="1363"/>
    </row>
    <row r="42" spans="1:29" s="147" customFormat="1" ht="13.7" customHeight="1">
      <c r="A42" s="295" t="s">
        <v>1662</v>
      </c>
      <c r="B42" s="296"/>
      <c r="C42" s="296"/>
      <c r="D42" s="296"/>
      <c r="E42" s="296"/>
      <c r="F42" s="296"/>
      <c r="G42" s="296"/>
      <c r="H42" s="296"/>
      <c r="I42" s="296"/>
      <c r="J42" s="296"/>
      <c r="K42" s="296"/>
      <c r="L42" s="296"/>
      <c r="M42" s="296"/>
      <c r="N42" s="296"/>
      <c r="O42" s="296"/>
      <c r="P42" s="296"/>
      <c r="Q42" s="296"/>
      <c r="R42" s="296"/>
      <c r="S42" s="296"/>
      <c r="T42" s="296"/>
      <c r="U42" s="296"/>
      <c r="V42" s="296"/>
      <c r="W42" s="296"/>
      <c r="X42" s="297"/>
    </row>
    <row r="43" spans="1:29" ht="17.25" customHeight="1">
      <c r="A43" s="81"/>
      <c r="B43" s="81"/>
      <c r="C43" s="81"/>
      <c r="D43" s="81"/>
      <c r="E43" s="81"/>
      <c r="F43" s="81"/>
      <c r="G43" s="81"/>
      <c r="H43" s="81"/>
      <c r="I43" s="81"/>
      <c r="J43" s="81"/>
      <c r="K43" s="81"/>
      <c r="L43" s="81"/>
      <c r="M43" s="81"/>
      <c r="N43" s="81"/>
      <c r="O43" s="81"/>
      <c r="P43" s="81"/>
      <c r="Q43" s="81"/>
      <c r="R43" s="81"/>
      <c r="S43" s="81"/>
      <c r="T43" s="81"/>
      <c r="U43" s="81"/>
      <c r="V43" s="81"/>
      <c r="W43" s="81"/>
      <c r="X43" s="81"/>
    </row>
    <row r="44" spans="1:29" ht="17.25" customHeight="1">
      <c r="A44" s="81"/>
      <c r="B44" s="81"/>
      <c r="C44" s="81"/>
      <c r="D44" s="81"/>
      <c r="E44" s="81"/>
      <c r="F44" s="81"/>
      <c r="G44" s="81"/>
      <c r="H44" s="81"/>
      <c r="I44" s="81"/>
      <c r="J44" s="81"/>
      <c r="K44" s="81"/>
      <c r="L44" s="81"/>
      <c r="M44" s="81"/>
      <c r="N44" s="81"/>
      <c r="O44" s="81"/>
      <c r="P44" s="81"/>
      <c r="Q44" s="81"/>
      <c r="R44" s="81"/>
      <c r="S44" s="81"/>
      <c r="T44" s="81"/>
      <c r="U44" s="81"/>
      <c r="V44" s="81"/>
      <c r="W44" s="81"/>
      <c r="X44" s="81"/>
    </row>
    <row r="45" spans="1:29" ht="16.5">
      <c r="A45" s="1209" t="s">
        <v>73</v>
      </c>
      <c r="B45" s="1209"/>
      <c r="C45" s="1209"/>
      <c r="D45" s="1209"/>
      <c r="E45" s="1209"/>
      <c r="F45" s="1209"/>
      <c r="G45" s="1209"/>
      <c r="H45" s="1209"/>
      <c r="I45" s="1209"/>
      <c r="J45" s="1209"/>
      <c r="K45" s="1209"/>
      <c r="L45" s="1209"/>
      <c r="M45" s="1209"/>
      <c r="N45" s="1209"/>
      <c r="O45" s="1209"/>
      <c r="P45" s="1209"/>
      <c r="Q45" s="1209"/>
      <c r="R45" s="1209"/>
      <c r="S45" s="1209"/>
      <c r="T45" s="1209"/>
      <c r="U45" s="1209"/>
      <c r="V45" s="1209"/>
      <c r="W45" s="1209"/>
      <c r="X45" s="1209"/>
    </row>
    <row r="47" spans="1:29" ht="15" customHeight="1">
      <c r="A47" s="874" t="s">
        <v>350</v>
      </c>
      <c r="B47" s="894"/>
      <c r="C47" s="895" t="s">
        <v>465</v>
      </c>
      <c r="D47" s="875"/>
      <c r="E47" s="875"/>
      <c r="F47" s="875"/>
      <c r="G47" s="875"/>
      <c r="H47" s="875"/>
      <c r="I47" s="875"/>
      <c r="J47" s="875"/>
      <c r="K47" s="875"/>
      <c r="L47" s="875"/>
      <c r="M47" s="875"/>
      <c r="N47" s="875"/>
      <c r="O47" s="875"/>
      <c r="P47" s="875"/>
      <c r="Q47" s="875"/>
      <c r="R47" s="875"/>
      <c r="S47" s="875"/>
      <c r="T47" s="875"/>
      <c r="U47" s="875"/>
      <c r="V47" s="875"/>
      <c r="W47" s="875"/>
      <c r="X47" s="876"/>
      <c r="Y47" s="490" t="s">
        <v>428</v>
      </c>
      <c r="Z47" s="651"/>
      <c r="AA47" s="651"/>
      <c r="AC47" s="1" t="s">
        <v>305</v>
      </c>
    </row>
    <row r="48" spans="1:29" ht="15" customHeight="1">
      <c r="A48" s="822" t="s">
        <v>491</v>
      </c>
      <c r="B48" s="559"/>
      <c r="C48" s="831" t="s">
        <v>581</v>
      </c>
      <c r="D48" s="832"/>
      <c r="E48" s="832"/>
      <c r="F48" s="832"/>
      <c r="G48" s="832"/>
      <c r="H48" s="832"/>
      <c r="I48" s="832"/>
      <c r="J48" s="832"/>
      <c r="K48" s="832"/>
      <c r="L48" s="832"/>
      <c r="M48" s="832"/>
      <c r="N48" s="832"/>
      <c r="O48" s="832"/>
      <c r="P48" s="832"/>
      <c r="Q48" s="832"/>
      <c r="R48" s="832"/>
      <c r="S48" s="832"/>
      <c r="T48" s="832"/>
      <c r="U48" s="832"/>
      <c r="V48" s="832"/>
      <c r="W48" s="832"/>
      <c r="X48" s="833"/>
      <c r="Y48" s="651"/>
      <c r="Z48" s="651"/>
      <c r="AA48" s="651"/>
    </row>
    <row r="49" spans="1:31" ht="15" customHeight="1">
      <c r="A49" s="823"/>
      <c r="B49" s="551"/>
      <c r="C49" s="897" t="s">
        <v>173</v>
      </c>
      <c r="D49" s="898"/>
      <c r="E49" s="898"/>
      <c r="F49" s="898"/>
      <c r="G49" s="898"/>
      <c r="H49" s="898"/>
      <c r="I49" s="898"/>
      <c r="J49" s="898"/>
      <c r="K49" s="898"/>
      <c r="L49" s="898"/>
      <c r="M49" s="898"/>
      <c r="N49" s="898"/>
      <c r="O49" s="898"/>
      <c r="P49" s="898"/>
      <c r="Q49" s="898"/>
      <c r="R49" s="898"/>
      <c r="S49" s="898"/>
      <c r="T49" s="898"/>
      <c r="U49" s="898"/>
      <c r="V49" s="898"/>
      <c r="W49" s="898"/>
      <c r="X49" s="899"/>
    </row>
    <row r="50" spans="1:31" ht="15" customHeight="1">
      <c r="A50" s="896"/>
      <c r="B50" s="672"/>
      <c r="C50" s="900" t="s">
        <v>270</v>
      </c>
      <c r="D50" s="901"/>
      <c r="E50" s="901"/>
      <c r="F50" s="901"/>
      <c r="G50" s="901"/>
      <c r="H50" s="901"/>
      <c r="I50" s="901"/>
      <c r="J50" s="901"/>
      <c r="K50" s="901"/>
      <c r="L50" s="901"/>
      <c r="M50" s="901"/>
      <c r="N50" s="901"/>
      <c r="O50" s="901"/>
      <c r="P50" s="901"/>
      <c r="Q50" s="901"/>
      <c r="R50" s="901"/>
      <c r="S50" s="901"/>
      <c r="T50" s="901"/>
      <c r="U50" s="901"/>
      <c r="V50" s="901"/>
      <c r="W50" s="901"/>
      <c r="X50" s="902"/>
    </row>
    <row r="51" spans="1:31">
      <c r="A51" s="4"/>
      <c r="B51" s="4"/>
      <c r="C51" s="5"/>
      <c r="D51" s="5"/>
      <c r="E51" s="5"/>
      <c r="F51" s="39"/>
      <c r="G51" s="5"/>
      <c r="H51" s="5"/>
      <c r="I51" s="5"/>
      <c r="J51" s="5"/>
      <c r="K51" s="5"/>
      <c r="L51" s="5"/>
      <c r="M51" s="5"/>
      <c r="N51" s="5"/>
      <c r="O51" s="5"/>
      <c r="P51" s="5"/>
      <c r="Q51" s="5"/>
      <c r="R51" s="5"/>
      <c r="S51" s="5"/>
      <c r="T51" s="5"/>
      <c r="U51" s="5"/>
      <c r="V51" s="5"/>
      <c r="W51" s="5"/>
      <c r="X51" s="5"/>
    </row>
    <row r="52" spans="1:31" ht="15" customHeight="1">
      <c r="A52" s="713" t="s">
        <v>490</v>
      </c>
      <c r="B52" s="716"/>
      <c r="C52" s="716"/>
      <c r="D52" s="716"/>
      <c r="E52" s="716"/>
      <c r="F52" s="716"/>
      <c r="G52" s="716"/>
      <c r="H52" s="714"/>
      <c r="I52" s="715" t="s">
        <v>390</v>
      </c>
      <c r="J52" s="716"/>
      <c r="K52" s="716"/>
      <c r="L52" s="716"/>
      <c r="M52" s="716"/>
      <c r="N52" s="716"/>
      <c r="O52" s="716"/>
      <c r="P52" s="714"/>
      <c r="Q52" s="715" t="s">
        <v>1653</v>
      </c>
      <c r="R52" s="716"/>
      <c r="S52" s="716"/>
      <c r="T52" s="716"/>
      <c r="U52" s="716"/>
      <c r="V52" s="716"/>
      <c r="W52" s="716"/>
      <c r="X52" s="717"/>
    </row>
    <row r="53" spans="1:31" ht="15" customHeight="1">
      <c r="A53" s="1292" t="s">
        <v>49</v>
      </c>
      <c r="B53" s="1010"/>
      <c r="C53" s="1010"/>
      <c r="D53" s="1010"/>
      <c r="E53" s="1010"/>
      <c r="F53" s="1010"/>
      <c r="G53" s="1010"/>
      <c r="H53" s="1011"/>
      <c r="I53" s="2067" t="s">
        <v>2077</v>
      </c>
      <c r="J53" s="1387"/>
      <c r="K53" s="1387"/>
      <c r="L53" s="1387"/>
      <c r="M53" s="1387"/>
      <c r="N53" s="1387"/>
      <c r="O53" s="1387"/>
      <c r="P53" s="1388"/>
      <c r="Q53" s="2067" t="s">
        <v>2078</v>
      </c>
      <c r="R53" s="1387"/>
      <c r="S53" s="1387"/>
      <c r="T53" s="1387"/>
      <c r="U53" s="1387"/>
      <c r="V53" s="1387"/>
      <c r="W53" s="1387"/>
      <c r="X53" s="2068"/>
    </row>
    <row r="54" spans="1:31">
      <c r="A54" s="1293"/>
      <c r="B54" s="1013"/>
      <c r="C54" s="1013"/>
      <c r="D54" s="1013"/>
      <c r="E54" s="1013"/>
      <c r="F54" s="1013"/>
      <c r="G54" s="1013"/>
      <c r="H54" s="1014"/>
      <c r="I54" s="1389"/>
      <c r="J54" s="2069"/>
      <c r="K54" s="2069"/>
      <c r="L54" s="2069"/>
      <c r="M54" s="2069"/>
      <c r="N54" s="2069"/>
      <c r="O54" s="2069"/>
      <c r="P54" s="1391"/>
      <c r="Q54" s="1389"/>
      <c r="R54" s="2069"/>
      <c r="S54" s="2069"/>
      <c r="T54" s="2069"/>
      <c r="U54" s="2069"/>
      <c r="V54" s="2069"/>
      <c r="W54" s="2069"/>
      <c r="X54" s="2070"/>
    </row>
    <row r="55" spans="1:31">
      <c r="A55" s="1293"/>
      <c r="B55" s="1013"/>
      <c r="C55" s="1013"/>
      <c r="D55" s="1013"/>
      <c r="E55" s="1013"/>
      <c r="F55" s="1013"/>
      <c r="G55" s="1013"/>
      <c r="H55" s="1014"/>
      <c r="I55" s="1389"/>
      <c r="J55" s="2069"/>
      <c r="K55" s="2069"/>
      <c r="L55" s="2069"/>
      <c r="M55" s="2069"/>
      <c r="N55" s="2069"/>
      <c r="O55" s="2069"/>
      <c r="P55" s="1391"/>
      <c r="Q55" s="1389"/>
      <c r="R55" s="2069"/>
      <c r="S55" s="2069"/>
      <c r="T55" s="2069"/>
      <c r="U55" s="2069"/>
      <c r="V55" s="2069"/>
      <c r="W55" s="2069"/>
      <c r="X55" s="2070"/>
    </row>
    <row r="56" spans="1:31">
      <c r="A56" s="1293"/>
      <c r="B56" s="1013"/>
      <c r="C56" s="1013"/>
      <c r="D56" s="1013"/>
      <c r="E56" s="1013"/>
      <c r="F56" s="1013"/>
      <c r="G56" s="1013"/>
      <c r="H56" s="1014"/>
      <c r="I56" s="1389"/>
      <c r="J56" s="2069"/>
      <c r="K56" s="2069"/>
      <c r="L56" s="2069"/>
      <c r="M56" s="2069"/>
      <c r="N56" s="2069"/>
      <c r="O56" s="2069"/>
      <c r="P56" s="1391"/>
      <c r="Q56" s="1389"/>
      <c r="R56" s="2069"/>
      <c r="S56" s="2069"/>
      <c r="T56" s="2069"/>
      <c r="U56" s="2069"/>
      <c r="V56" s="2069"/>
      <c r="W56" s="2069"/>
      <c r="X56" s="2070"/>
    </row>
    <row r="57" spans="1:31">
      <c r="A57" s="1293"/>
      <c r="B57" s="1013"/>
      <c r="C57" s="1013"/>
      <c r="D57" s="1013"/>
      <c r="E57" s="1013"/>
      <c r="F57" s="1013"/>
      <c r="G57" s="1013"/>
      <c r="H57" s="1014"/>
      <c r="I57" s="1389"/>
      <c r="J57" s="2069"/>
      <c r="K57" s="2069"/>
      <c r="L57" s="2069"/>
      <c r="M57" s="2069"/>
      <c r="N57" s="2069"/>
      <c r="O57" s="2069"/>
      <c r="P57" s="1391"/>
      <c r="Q57" s="1389"/>
      <c r="R57" s="2069"/>
      <c r="S57" s="2069"/>
      <c r="T57" s="2069"/>
      <c r="U57" s="2069"/>
      <c r="V57" s="2069"/>
      <c r="W57" s="2069"/>
      <c r="X57" s="2070"/>
    </row>
    <row r="58" spans="1:31">
      <c r="A58" s="1293"/>
      <c r="B58" s="1013"/>
      <c r="C58" s="1013"/>
      <c r="D58" s="1013"/>
      <c r="E58" s="1013"/>
      <c r="F58" s="1013"/>
      <c r="G58" s="1013"/>
      <c r="H58" s="1014"/>
      <c r="I58" s="1389"/>
      <c r="J58" s="2069"/>
      <c r="K58" s="2069"/>
      <c r="L58" s="2069"/>
      <c r="M58" s="2069"/>
      <c r="N58" s="2069"/>
      <c r="O58" s="2069"/>
      <c r="P58" s="1391"/>
      <c r="Q58" s="1389"/>
      <c r="R58" s="2069"/>
      <c r="S58" s="2069"/>
      <c r="T58" s="2069"/>
      <c r="U58" s="2069"/>
      <c r="V58" s="2069"/>
      <c r="W58" s="2069"/>
      <c r="X58" s="2070"/>
    </row>
    <row r="59" spans="1:31">
      <c r="A59" s="1293"/>
      <c r="B59" s="1013"/>
      <c r="C59" s="1013"/>
      <c r="D59" s="1013"/>
      <c r="E59" s="1013"/>
      <c r="F59" s="1013"/>
      <c r="G59" s="1013"/>
      <c r="H59" s="1014"/>
      <c r="I59" s="1392"/>
      <c r="J59" s="1393"/>
      <c r="K59" s="1393"/>
      <c r="L59" s="1393"/>
      <c r="M59" s="1393"/>
      <c r="N59" s="1393"/>
      <c r="O59" s="1393"/>
      <c r="P59" s="1394"/>
      <c r="Q59" s="1392"/>
      <c r="R59" s="1393"/>
      <c r="S59" s="1393"/>
      <c r="T59" s="1393"/>
      <c r="U59" s="1393"/>
      <c r="V59" s="1393"/>
      <c r="W59" s="1393"/>
      <c r="X59" s="2071"/>
      <c r="Y59" s="490" t="s">
        <v>1255</v>
      </c>
      <c r="Z59" s="490"/>
      <c r="AA59" s="490"/>
      <c r="AB59" s="490"/>
      <c r="AC59" s="490"/>
      <c r="AD59" s="490"/>
      <c r="AE59" s="490"/>
    </row>
    <row r="60" spans="1:31">
      <c r="A60" s="1293"/>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6"/>
      <c r="Y60" s="490"/>
      <c r="Z60" s="490"/>
      <c r="AA60" s="490"/>
      <c r="AB60" s="490"/>
      <c r="AC60" s="490"/>
      <c r="AD60" s="490"/>
      <c r="AE60" s="490"/>
    </row>
    <row r="61" spans="1:31">
      <c r="A61" s="1293"/>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7"/>
      <c r="Y61" s="490"/>
      <c r="Z61" s="490"/>
      <c r="AA61" s="490"/>
      <c r="AB61" s="490"/>
      <c r="AC61" s="490"/>
      <c r="AD61" s="490"/>
      <c r="AE61" s="490"/>
    </row>
    <row r="62" spans="1:31">
      <c r="A62" s="1294"/>
      <c r="B62" s="1295"/>
      <c r="C62" s="1295"/>
      <c r="D62" s="1295"/>
      <c r="E62" s="1295"/>
      <c r="F62" s="1295"/>
      <c r="G62" s="1295"/>
      <c r="H62" s="1296"/>
      <c r="I62" s="671"/>
      <c r="J62" s="705"/>
      <c r="K62" s="702"/>
      <c r="L62" s="702"/>
      <c r="M62" s="702"/>
      <c r="N62" s="702"/>
      <c r="O62" s="702"/>
      <c r="P62" s="703"/>
      <c r="Q62" s="671"/>
      <c r="R62" s="705"/>
      <c r="S62" s="702"/>
      <c r="T62" s="702"/>
      <c r="U62" s="702"/>
      <c r="V62" s="702"/>
      <c r="W62" s="702"/>
      <c r="X62" s="708"/>
    </row>
    <row r="64" spans="1:31" ht="16.5">
      <c r="A64" s="1209" t="s">
        <v>897</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6" spans="1:29" ht="15" customHeight="1">
      <c r="A66" s="874" t="s">
        <v>350</v>
      </c>
      <c r="B66" s="894"/>
      <c r="C66" s="895" t="s">
        <v>465</v>
      </c>
      <c r="D66" s="875"/>
      <c r="E66" s="875"/>
      <c r="F66" s="875"/>
      <c r="G66" s="875"/>
      <c r="H66" s="875"/>
      <c r="I66" s="875"/>
      <c r="J66" s="875"/>
      <c r="K66" s="875"/>
      <c r="L66" s="875"/>
      <c r="M66" s="875"/>
      <c r="N66" s="875"/>
      <c r="O66" s="875"/>
      <c r="P66" s="875"/>
      <c r="Q66" s="875"/>
      <c r="R66" s="875"/>
      <c r="S66" s="875"/>
      <c r="T66" s="875"/>
      <c r="U66" s="875"/>
      <c r="V66" s="875"/>
      <c r="W66" s="875"/>
      <c r="X66" s="876"/>
    </row>
    <row r="67" spans="1:29" ht="35.1" customHeight="1">
      <c r="A67" s="1210" t="s">
        <v>497</v>
      </c>
      <c r="B67" s="658"/>
      <c r="C67" s="659" t="s">
        <v>135</v>
      </c>
      <c r="D67" s="660"/>
      <c r="E67" s="660"/>
      <c r="F67" s="660"/>
      <c r="G67" s="660"/>
      <c r="H67" s="660"/>
      <c r="I67" s="660"/>
      <c r="J67" s="660"/>
      <c r="K67" s="660"/>
      <c r="L67" s="660"/>
      <c r="M67" s="660"/>
      <c r="N67" s="660"/>
      <c r="O67" s="660"/>
      <c r="P67" s="660"/>
      <c r="Q67" s="660"/>
      <c r="R67" s="660"/>
      <c r="S67" s="660"/>
      <c r="T67" s="660"/>
      <c r="U67" s="660"/>
      <c r="V67" s="660"/>
      <c r="W67" s="660"/>
      <c r="X67" s="1335"/>
    </row>
    <row r="68" spans="1:29" ht="16.5" customHeight="1">
      <c r="A68" s="822" t="s">
        <v>491</v>
      </c>
      <c r="B68" s="559"/>
      <c r="C68" s="1320" t="s">
        <v>949</v>
      </c>
      <c r="D68" s="1321"/>
      <c r="E68" s="1321"/>
      <c r="F68" s="1322"/>
      <c r="G68" s="863" t="s">
        <v>1139</v>
      </c>
      <c r="H68" s="864"/>
      <c r="I68" s="864"/>
      <c r="J68" s="864"/>
      <c r="K68" s="864"/>
      <c r="L68" s="864"/>
      <c r="M68" s="864"/>
      <c r="N68" s="864"/>
      <c r="O68" s="864"/>
      <c r="P68" s="864"/>
      <c r="Q68" s="864"/>
      <c r="R68" s="864"/>
      <c r="S68" s="864"/>
      <c r="T68" s="864"/>
      <c r="U68" s="864"/>
      <c r="V68" s="864"/>
      <c r="W68" s="864"/>
      <c r="X68" s="865"/>
      <c r="Y68" s="1" t="s">
        <v>949</v>
      </c>
      <c r="Z68" s="1" t="s">
        <v>795</v>
      </c>
      <c r="AC68" s="1" t="s">
        <v>1032</v>
      </c>
    </row>
    <row r="69" spans="1:29" ht="16.5" customHeight="1">
      <c r="A69" s="896"/>
      <c r="B69" s="672"/>
      <c r="C69" s="1343" t="s">
        <v>957</v>
      </c>
      <c r="D69" s="1344"/>
      <c r="E69" s="1344"/>
      <c r="F69" s="1345"/>
      <c r="G69" s="1346" t="s">
        <v>1050</v>
      </c>
      <c r="H69" s="1347"/>
      <c r="I69" s="1347"/>
      <c r="J69" s="1347"/>
      <c r="K69" s="1347"/>
      <c r="L69" s="1347"/>
      <c r="M69" s="1347"/>
      <c r="N69" s="1347"/>
      <c r="O69" s="1347"/>
      <c r="P69" s="1347"/>
      <c r="Q69" s="1347"/>
      <c r="R69" s="1347"/>
      <c r="S69" s="1347"/>
      <c r="T69" s="1347"/>
      <c r="U69" s="1347"/>
      <c r="V69" s="1347"/>
      <c r="W69" s="1347"/>
      <c r="X69" s="1348"/>
      <c r="AC69" s="1" t="s">
        <v>797</v>
      </c>
    </row>
    <row r="70" spans="1:29">
      <c r="Y70" s="1" t="s">
        <v>957</v>
      </c>
      <c r="AC70" s="1" t="s">
        <v>787</v>
      </c>
    </row>
    <row r="71" spans="1:29" ht="15" customHeight="1">
      <c r="A71" s="874" t="s">
        <v>490</v>
      </c>
      <c r="B71" s="875"/>
      <c r="C71" s="875"/>
      <c r="D71" s="875"/>
      <c r="E71" s="875"/>
      <c r="F71" s="875"/>
      <c r="G71" s="875"/>
      <c r="H71" s="894"/>
      <c r="I71" s="895" t="s">
        <v>390</v>
      </c>
      <c r="J71" s="875"/>
      <c r="K71" s="875"/>
      <c r="L71" s="875"/>
      <c r="M71" s="875"/>
      <c r="N71" s="875"/>
      <c r="O71" s="875"/>
      <c r="P71" s="894"/>
      <c r="Q71" s="715" t="s">
        <v>1653</v>
      </c>
      <c r="R71" s="716"/>
      <c r="S71" s="716"/>
      <c r="T71" s="716"/>
      <c r="U71" s="716"/>
      <c r="V71" s="716"/>
      <c r="W71" s="716"/>
      <c r="X71" s="717"/>
    </row>
    <row r="72" spans="1:29">
      <c r="A72" s="1292" t="s">
        <v>394</v>
      </c>
      <c r="B72" s="1010"/>
      <c r="C72" s="1010"/>
      <c r="D72" s="1010"/>
      <c r="E72" s="1010"/>
      <c r="F72" s="1010"/>
      <c r="G72" s="1010"/>
      <c r="H72" s="1011"/>
      <c r="I72" s="1018" t="s">
        <v>394</v>
      </c>
      <c r="J72" s="1019"/>
      <c r="K72" s="1019"/>
      <c r="L72" s="1019"/>
      <c r="M72" s="1019"/>
      <c r="N72" s="1019"/>
      <c r="O72" s="1019"/>
      <c r="P72" s="1020"/>
      <c r="Q72" s="1018" t="s">
        <v>394</v>
      </c>
      <c r="R72" s="1019"/>
      <c r="S72" s="1019"/>
      <c r="T72" s="1019"/>
      <c r="U72" s="1019"/>
      <c r="V72" s="1019"/>
      <c r="W72" s="1019"/>
      <c r="X72" s="1297"/>
    </row>
    <row r="73" spans="1:29">
      <c r="A73" s="1293"/>
      <c r="B73" s="1013"/>
      <c r="C73" s="1013"/>
      <c r="D73" s="1013"/>
      <c r="E73" s="1013"/>
      <c r="F73" s="1013"/>
      <c r="G73" s="1013"/>
      <c r="H73" s="1014"/>
      <c r="I73" s="1021"/>
      <c r="J73" s="1022"/>
      <c r="K73" s="1022"/>
      <c r="L73" s="1022"/>
      <c r="M73" s="1022"/>
      <c r="N73" s="1022"/>
      <c r="O73" s="1022"/>
      <c r="P73" s="1023"/>
      <c r="Q73" s="1021"/>
      <c r="R73" s="1022"/>
      <c r="S73" s="1022"/>
      <c r="T73" s="1022"/>
      <c r="U73" s="1022"/>
      <c r="V73" s="1022"/>
      <c r="W73" s="1022"/>
      <c r="X73" s="1298"/>
    </row>
    <row r="74" spans="1:29">
      <c r="A74" s="1293"/>
      <c r="B74" s="1013"/>
      <c r="C74" s="1013"/>
      <c r="D74" s="1013"/>
      <c r="E74" s="1013"/>
      <c r="F74" s="1013"/>
      <c r="G74" s="1013"/>
      <c r="H74" s="1014"/>
      <c r="I74" s="1021"/>
      <c r="J74" s="1022"/>
      <c r="K74" s="1022"/>
      <c r="L74" s="1022"/>
      <c r="M74" s="1022"/>
      <c r="N74" s="1022"/>
      <c r="O74" s="1022"/>
      <c r="P74" s="1023"/>
      <c r="Q74" s="1021"/>
      <c r="R74" s="1022"/>
      <c r="S74" s="1022"/>
      <c r="T74" s="1022"/>
      <c r="U74" s="1022"/>
      <c r="V74" s="1022"/>
      <c r="W74" s="1022"/>
      <c r="X74" s="1298"/>
    </row>
    <row r="75" spans="1:29">
      <c r="A75" s="1293"/>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298"/>
    </row>
    <row r="76" spans="1:29">
      <c r="A76" s="1293"/>
      <c r="B76" s="1013"/>
      <c r="C76" s="1013"/>
      <c r="D76" s="1013"/>
      <c r="E76" s="1013"/>
      <c r="F76" s="1013"/>
      <c r="G76" s="1013"/>
      <c r="H76" s="1014"/>
      <c r="I76" s="1021"/>
      <c r="J76" s="1022"/>
      <c r="K76" s="1022"/>
      <c r="L76" s="1022"/>
      <c r="M76" s="1022"/>
      <c r="N76" s="1022"/>
      <c r="O76" s="1022"/>
      <c r="P76" s="1023"/>
      <c r="Q76" s="1021"/>
      <c r="R76" s="1022"/>
      <c r="S76" s="1022"/>
      <c r="T76" s="1022"/>
      <c r="U76" s="1022"/>
      <c r="V76" s="1022"/>
      <c r="W76" s="1022"/>
      <c r="X76" s="1298"/>
    </row>
    <row r="77" spans="1:29">
      <c r="A77" s="1293"/>
      <c r="B77" s="1013"/>
      <c r="C77" s="1013"/>
      <c r="D77" s="1013"/>
      <c r="E77" s="1013"/>
      <c r="F77" s="1013"/>
      <c r="G77" s="1013"/>
      <c r="H77" s="1014"/>
      <c r="I77" s="1021"/>
      <c r="J77" s="1022"/>
      <c r="K77" s="1022"/>
      <c r="L77" s="1022"/>
      <c r="M77" s="1022"/>
      <c r="N77" s="1022"/>
      <c r="O77" s="1022"/>
      <c r="P77" s="1023"/>
      <c r="Q77" s="1021"/>
      <c r="R77" s="1022"/>
      <c r="S77" s="1022"/>
      <c r="T77" s="1022"/>
      <c r="U77" s="1022"/>
      <c r="V77" s="1022"/>
      <c r="W77" s="1022"/>
      <c r="X77" s="1298"/>
    </row>
    <row r="78" spans="1:29">
      <c r="A78" s="1293"/>
      <c r="B78" s="1013"/>
      <c r="C78" s="1013"/>
      <c r="D78" s="1013"/>
      <c r="E78" s="1013"/>
      <c r="F78" s="1013"/>
      <c r="G78" s="1013"/>
      <c r="H78" s="1014"/>
      <c r="I78" s="1021"/>
      <c r="J78" s="1022"/>
      <c r="K78" s="1022"/>
      <c r="L78" s="1022"/>
      <c r="M78" s="1022"/>
      <c r="N78" s="1022"/>
      <c r="O78" s="1022"/>
      <c r="P78" s="1023"/>
      <c r="Q78" s="1021"/>
      <c r="R78" s="1022"/>
      <c r="S78" s="1022"/>
      <c r="T78" s="1022"/>
      <c r="U78" s="1022"/>
      <c r="V78" s="1022"/>
      <c r="W78" s="1022"/>
      <c r="X78" s="1298"/>
    </row>
    <row r="79" spans="1:29">
      <c r="A79" s="1293"/>
      <c r="B79" s="1013"/>
      <c r="C79" s="1013"/>
      <c r="D79" s="1013"/>
      <c r="E79" s="1013"/>
      <c r="F79" s="1013"/>
      <c r="G79" s="1013"/>
      <c r="H79" s="1014"/>
      <c r="I79" s="1024"/>
      <c r="J79" s="1025"/>
      <c r="K79" s="1025"/>
      <c r="L79" s="1025"/>
      <c r="M79" s="1025"/>
      <c r="N79" s="1025"/>
      <c r="O79" s="1025"/>
      <c r="P79" s="1026"/>
      <c r="Q79" s="1024"/>
      <c r="R79" s="1025"/>
      <c r="S79" s="1025"/>
      <c r="T79" s="1025"/>
      <c r="U79" s="1025"/>
      <c r="V79" s="1025"/>
      <c r="W79" s="1025"/>
      <c r="X79" s="1299"/>
    </row>
    <row r="80" spans="1:29" ht="15" customHeight="1">
      <c r="A80" s="1293"/>
      <c r="B80" s="1013"/>
      <c r="C80" s="1013"/>
      <c r="D80" s="1013"/>
      <c r="E80" s="1013"/>
      <c r="F80" s="1013"/>
      <c r="G80" s="1013"/>
      <c r="H80" s="1014"/>
      <c r="I80" s="558" t="s">
        <v>487</v>
      </c>
      <c r="J80" s="704"/>
      <c r="K80" s="699" t="s">
        <v>1415</v>
      </c>
      <c r="L80" s="699"/>
      <c r="M80" s="699"/>
      <c r="N80" s="699"/>
      <c r="O80" s="699"/>
      <c r="P80" s="700"/>
      <c r="Q80" s="558" t="s">
        <v>487</v>
      </c>
      <c r="R80" s="704"/>
      <c r="S80" s="699"/>
      <c r="T80" s="699"/>
      <c r="U80" s="699"/>
      <c r="V80" s="699"/>
      <c r="W80" s="699"/>
      <c r="X80" s="706"/>
    </row>
    <row r="81" spans="1:29">
      <c r="A81" s="1293"/>
      <c r="B81" s="1013"/>
      <c r="C81" s="1013"/>
      <c r="D81" s="1013"/>
      <c r="E81" s="1013"/>
      <c r="F81" s="1013"/>
      <c r="G81" s="1013"/>
      <c r="H81" s="1014"/>
      <c r="I81" s="550"/>
      <c r="J81" s="541"/>
      <c r="K81" s="490"/>
      <c r="L81" s="490"/>
      <c r="M81" s="490"/>
      <c r="N81" s="490"/>
      <c r="O81" s="490"/>
      <c r="P81" s="701"/>
      <c r="Q81" s="550"/>
      <c r="R81" s="541"/>
      <c r="S81" s="490"/>
      <c r="T81" s="490"/>
      <c r="U81" s="490"/>
      <c r="V81" s="490"/>
      <c r="W81" s="490"/>
      <c r="X81" s="707"/>
    </row>
    <row r="82" spans="1:29">
      <c r="A82" s="1294"/>
      <c r="B82" s="1295"/>
      <c r="C82" s="1295"/>
      <c r="D82" s="1295"/>
      <c r="E82" s="1295"/>
      <c r="F82" s="1295"/>
      <c r="G82" s="1295"/>
      <c r="H82" s="1296"/>
      <c r="I82" s="671"/>
      <c r="J82" s="705"/>
      <c r="K82" s="702"/>
      <c r="L82" s="702"/>
      <c r="M82" s="702"/>
      <c r="N82" s="702"/>
      <c r="O82" s="702"/>
      <c r="P82" s="703"/>
      <c r="Q82" s="671"/>
      <c r="R82" s="705"/>
      <c r="S82" s="702"/>
      <c r="T82" s="702"/>
      <c r="U82" s="702"/>
      <c r="V82" s="702"/>
      <c r="W82" s="702"/>
      <c r="X82" s="708"/>
    </row>
    <row r="92" spans="1:29" ht="16.5">
      <c r="A92" s="1209" t="s">
        <v>1021</v>
      </c>
      <c r="B92" s="1209"/>
      <c r="C92" s="1209"/>
      <c r="D92" s="1209"/>
      <c r="E92" s="1209"/>
      <c r="F92" s="1209"/>
      <c r="G92" s="1209"/>
      <c r="H92" s="1209"/>
      <c r="I92" s="1209"/>
      <c r="J92" s="1209"/>
      <c r="K92" s="1209"/>
      <c r="L92" s="1209"/>
      <c r="M92" s="1209"/>
      <c r="N92" s="1209"/>
      <c r="O92" s="1209"/>
      <c r="P92" s="1209"/>
      <c r="Q92" s="1209"/>
      <c r="R92" s="1209"/>
      <c r="S92" s="1209"/>
      <c r="T92" s="1209"/>
      <c r="U92" s="1209"/>
      <c r="V92" s="1209"/>
      <c r="W92" s="1209"/>
      <c r="X92" s="1209"/>
    </row>
    <row r="93" spans="1:29" ht="8.25" customHeight="1"/>
    <row r="94" spans="1:29" ht="15" customHeight="1">
      <c r="A94" s="874" t="s">
        <v>350</v>
      </c>
      <c r="B94" s="894"/>
      <c r="C94" s="895" t="s">
        <v>465</v>
      </c>
      <c r="D94" s="875"/>
      <c r="E94" s="875"/>
      <c r="F94" s="875"/>
      <c r="G94" s="875"/>
      <c r="H94" s="875"/>
      <c r="I94" s="875"/>
      <c r="J94" s="875"/>
      <c r="K94" s="875"/>
      <c r="L94" s="875"/>
      <c r="M94" s="875"/>
      <c r="N94" s="875"/>
      <c r="O94" s="875"/>
      <c r="P94" s="875"/>
      <c r="Q94" s="875"/>
      <c r="R94" s="875"/>
      <c r="S94" s="875"/>
      <c r="T94" s="875"/>
      <c r="U94" s="875"/>
      <c r="V94" s="875"/>
      <c r="W94" s="875"/>
      <c r="X94" s="876"/>
    </row>
    <row r="95" spans="1:29" ht="35.1" customHeight="1">
      <c r="A95" s="1210" t="s">
        <v>497</v>
      </c>
      <c r="B95" s="658"/>
      <c r="C95" s="659" t="s">
        <v>1157</v>
      </c>
      <c r="D95" s="660"/>
      <c r="E95" s="660"/>
      <c r="F95" s="660"/>
      <c r="G95" s="660"/>
      <c r="H95" s="660"/>
      <c r="I95" s="660"/>
      <c r="J95" s="660"/>
      <c r="K95" s="660"/>
      <c r="L95" s="660"/>
      <c r="M95" s="660"/>
      <c r="N95" s="660"/>
      <c r="O95" s="660"/>
      <c r="P95" s="660"/>
      <c r="Q95" s="660"/>
      <c r="R95" s="660"/>
      <c r="S95" s="660"/>
      <c r="T95" s="660"/>
      <c r="U95" s="660"/>
      <c r="V95" s="660"/>
      <c r="W95" s="660"/>
      <c r="X95" s="1335"/>
    </row>
    <row r="96" spans="1:29" ht="16.5" customHeight="1">
      <c r="A96" s="822" t="s">
        <v>491</v>
      </c>
      <c r="B96" s="559"/>
      <c r="C96" s="1355" t="s">
        <v>1207</v>
      </c>
      <c r="D96" s="1356"/>
      <c r="E96" s="1356"/>
      <c r="F96" s="1356"/>
      <c r="G96" s="1356"/>
      <c r="H96" s="1356"/>
      <c r="I96" s="1356"/>
      <c r="J96" s="1356"/>
      <c r="K96" s="1356"/>
      <c r="L96" s="1356"/>
      <c r="M96" s="1356"/>
      <c r="N96" s="1356"/>
      <c r="O96" s="1356"/>
      <c r="P96" s="1356"/>
      <c r="Q96" s="1356"/>
      <c r="R96" s="1356"/>
      <c r="S96" s="1356"/>
      <c r="T96" s="1356"/>
      <c r="U96" s="1356"/>
      <c r="V96" s="1356"/>
      <c r="W96" s="1356"/>
      <c r="X96" s="1357"/>
      <c r="Y96" s="1" t="s">
        <v>967</v>
      </c>
      <c r="AC96" s="1" t="s">
        <v>984</v>
      </c>
    </row>
    <row r="97" spans="1:30">
      <c r="A97" s="823"/>
      <c r="B97" s="551"/>
      <c r="C97" s="14" t="s">
        <v>910</v>
      </c>
      <c r="X97" s="109"/>
      <c r="AC97" s="490" t="s">
        <v>1245</v>
      </c>
      <c r="AD97" s="651"/>
    </row>
    <row r="98" spans="1:30" ht="5.25" customHeight="1">
      <c r="A98" s="823"/>
      <c r="B98" s="551"/>
      <c r="C98" s="14"/>
      <c r="X98" s="109"/>
      <c r="AC98" s="651"/>
      <c r="AD98" s="651"/>
    </row>
    <row r="99" spans="1:30">
      <c r="A99" s="823"/>
      <c r="B99" s="551"/>
      <c r="C99" s="27"/>
      <c r="D99" s="111" t="s">
        <v>671</v>
      </c>
      <c r="E99" s="6"/>
      <c r="F99" s="6"/>
      <c r="G99" s="6"/>
      <c r="H99" s="6"/>
      <c r="I99" s="6"/>
      <c r="J99" s="6"/>
      <c r="K99" s="6"/>
      <c r="L99" s="6"/>
      <c r="M99" s="6"/>
      <c r="N99" s="6"/>
      <c r="O99" s="6"/>
      <c r="P99" s="6"/>
      <c r="Q99" s="6"/>
      <c r="R99" s="6"/>
      <c r="S99" s="6"/>
      <c r="T99" s="6"/>
      <c r="U99" s="6"/>
      <c r="V99" s="6"/>
      <c r="W99" s="6"/>
      <c r="X99" s="112"/>
    </row>
    <row r="100" spans="1:30" ht="8.25" customHeight="1">
      <c r="A100" s="823"/>
      <c r="B100" s="551"/>
      <c r="C100" s="26"/>
      <c r="D100" s="6"/>
      <c r="E100" s="6"/>
      <c r="F100" s="6"/>
      <c r="G100" s="6"/>
      <c r="H100" s="6"/>
      <c r="I100" s="6"/>
      <c r="J100" s="6"/>
      <c r="K100" s="6"/>
      <c r="L100" s="6"/>
      <c r="M100" s="6"/>
      <c r="N100" s="6"/>
      <c r="O100" s="6"/>
      <c r="P100" s="6"/>
      <c r="Q100" s="6"/>
      <c r="R100" s="6"/>
      <c r="S100" s="6"/>
      <c r="T100" s="6"/>
      <c r="U100" s="6"/>
      <c r="V100" s="6"/>
      <c r="W100" s="6"/>
      <c r="X100" s="112"/>
      <c r="Y100" s="490" t="s">
        <v>1031</v>
      </c>
      <c r="Z100" s="651"/>
      <c r="AA100" s="651"/>
      <c r="AC100" s="1" t="s">
        <v>800</v>
      </c>
    </row>
    <row r="101" spans="1:30" ht="15" customHeight="1">
      <c r="A101" s="823"/>
      <c r="B101" s="551"/>
      <c r="C101" s="26"/>
      <c r="D101" s="1353" t="s">
        <v>750</v>
      </c>
      <c r="E101" s="1354" t="s">
        <v>717</v>
      </c>
      <c r="F101" s="1353"/>
      <c r="G101" s="1353"/>
      <c r="H101" s="1353"/>
      <c r="I101" s="1353"/>
      <c r="J101" s="1353"/>
      <c r="K101" s="1353"/>
      <c r="L101" s="1353" t="s">
        <v>1212</v>
      </c>
      <c r="M101" s="1353"/>
      <c r="N101" s="1353"/>
      <c r="O101" s="1353"/>
      <c r="P101" s="1353"/>
      <c r="Q101" s="1353"/>
      <c r="R101" s="1353"/>
      <c r="S101" s="1353"/>
      <c r="T101" s="1353"/>
      <c r="U101" s="1353"/>
      <c r="V101" s="1353"/>
      <c r="W101" s="1353"/>
      <c r="X101" s="112"/>
      <c r="Y101" s="651"/>
      <c r="Z101" s="651"/>
      <c r="AA101" s="651"/>
      <c r="AC101" s="1" t="s">
        <v>803</v>
      </c>
    </row>
    <row r="102" spans="1:30">
      <c r="A102" s="823"/>
      <c r="B102" s="551"/>
      <c r="C102" s="26"/>
      <c r="D102" s="1353"/>
      <c r="E102" s="1353"/>
      <c r="F102" s="1353"/>
      <c r="G102" s="1353"/>
      <c r="H102" s="1353"/>
      <c r="I102" s="1353"/>
      <c r="J102" s="1353"/>
      <c r="K102" s="1353"/>
      <c r="L102" s="1353" t="s">
        <v>927</v>
      </c>
      <c r="M102" s="1353"/>
      <c r="N102" s="1353"/>
      <c r="O102" s="1353"/>
      <c r="P102" s="1353"/>
      <c r="Q102" s="1353"/>
      <c r="R102" s="1353" t="s">
        <v>926</v>
      </c>
      <c r="S102" s="1353"/>
      <c r="T102" s="1353"/>
      <c r="U102" s="1353"/>
      <c r="V102" s="1353"/>
      <c r="W102" s="1353"/>
      <c r="X102" s="112"/>
    </row>
    <row r="103" spans="1:30" ht="16.5" customHeight="1">
      <c r="A103" s="823"/>
      <c r="B103" s="551"/>
      <c r="C103" s="26"/>
      <c r="D103" s="1353"/>
      <c r="E103" s="1353"/>
      <c r="F103" s="1353"/>
      <c r="G103" s="1353"/>
      <c r="H103" s="1353"/>
      <c r="I103" s="1353"/>
      <c r="J103" s="1353"/>
      <c r="K103" s="1353"/>
      <c r="L103" s="1353" t="s">
        <v>853</v>
      </c>
      <c r="M103" s="1353"/>
      <c r="N103" s="1353"/>
      <c r="O103" s="1353" t="s">
        <v>839</v>
      </c>
      <c r="P103" s="1353"/>
      <c r="Q103" s="1353"/>
      <c r="R103" s="1353" t="s">
        <v>853</v>
      </c>
      <c r="S103" s="1353"/>
      <c r="T103" s="1353"/>
      <c r="U103" s="1353" t="s">
        <v>839</v>
      </c>
      <c r="V103" s="1353"/>
      <c r="W103" s="1353"/>
      <c r="X103" s="112"/>
    </row>
    <row r="104" spans="1:30">
      <c r="A104" s="823"/>
      <c r="B104" s="551"/>
      <c r="C104" s="26"/>
      <c r="D104" s="84" t="s">
        <v>411</v>
      </c>
      <c r="E104" s="1349" t="s">
        <v>1200</v>
      </c>
      <c r="F104" s="1349"/>
      <c r="G104" s="1349"/>
      <c r="H104" s="1349"/>
      <c r="I104" s="1349"/>
      <c r="J104" s="1349"/>
      <c r="K104" s="1349"/>
      <c r="L104" s="1350">
        <v>2.5</v>
      </c>
      <c r="M104" s="1350"/>
      <c r="N104" s="1350"/>
      <c r="O104" s="1350">
        <v>3.5</v>
      </c>
      <c r="P104" s="1350"/>
      <c r="Q104" s="1350"/>
      <c r="R104" s="1350">
        <v>3.2</v>
      </c>
      <c r="S104" s="1350"/>
      <c r="T104" s="1350"/>
      <c r="U104" s="1350">
        <v>4.2</v>
      </c>
      <c r="V104" s="1350"/>
      <c r="W104" s="1350"/>
      <c r="X104" s="112"/>
    </row>
    <row r="105" spans="1:30">
      <c r="A105" s="823"/>
      <c r="B105" s="551"/>
      <c r="C105" s="26"/>
      <c r="D105" s="84" t="s">
        <v>409</v>
      </c>
      <c r="E105" s="1349" t="s">
        <v>1210</v>
      </c>
      <c r="F105" s="1349"/>
      <c r="G105" s="1349"/>
      <c r="H105" s="1349"/>
      <c r="I105" s="1349"/>
      <c r="J105" s="1349"/>
      <c r="K105" s="1349"/>
      <c r="L105" s="1339">
        <v>4</v>
      </c>
      <c r="M105" s="1339"/>
      <c r="N105" s="1339"/>
      <c r="O105" s="1339">
        <v>5</v>
      </c>
      <c r="P105" s="1339"/>
      <c r="Q105" s="1339"/>
      <c r="R105" s="1339">
        <v>5.0999999999999996</v>
      </c>
      <c r="S105" s="1339"/>
      <c r="T105" s="1339"/>
      <c r="U105" s="1339">
        <v>6.1</v>
      </c>
      <c r="V105" s="1339"/>
      <c r="W105" s="1339"/>
      <c r="X105" s="112"/>
    </row>
    <row r="106" spans="1:30">
      <c r="A106" s="823"/>
      <c r="B106" s="551"/>
      <c r="C106" s="26"/>
      <c r="D106" s="84" t="s">
        <v>744</v>
      </c>
      <c r="E106" s="1349" t="s">
        <v>938</v>
      </c>
      <c r="F106" s="1349"/>
      <c r="G106" s="1349"/>
      <c r="H106" s="1349"/>
      <c r="I106" s="1349"/>
      <c r="J106" s="1349"/>
      <c r="K106" s="1349"/>
      <c r="L106" s="1339">
        <v>6.6</v>
      </c>
      <c r="M106" s="1339"/>
      <c r="N106" s="1339"/>
      <c r="O106" s="1339">
        <v>7.6</v>
      </c>
      <c r="P106" s="1339"/>
      <c r="Q106" s="1339"/>
      <c r="R106" s="1339">
        <v>8.5</v>
      </c>
      <c r="S106" s="1339"/>
      <c r="T106" s="1339"/>
      <c r="U106" s="1339">
        <v>9.5</v>
      </c>
      <c r="V106" s="1339"/>
      <c r="W106" s="1339"/>
      <c r="X106" s="112"/>
    </row>
    <row r="107" spans="1:30">
      <c r="A107" s="823"/>
      <c r="B107" s="551"/>
      <c r="C107" s="26"/>
      <c r="D107" s="84" t="s">
        <v>741</v>
      </c>
      <c r="E107" s="1349" t="s">
        <v>959</v>
      </c>
      <c r="F107" s="1349"/>
      <c r="G107" s="1349"/>
      <c r="H107" s="1349"/>
      <c r="I107" s="1349"/>
      <c r="J107" s="1349"/>
      <c r="K107" s="1349"/>
      <c r="L107" s="1350" t="s">
        <v>944</v>
      </c>
      <c r="M107" s="1350"/>
      <c r="N107" s="1350"/>
      <c r="O107" s="1350" t="s">
        <v>952</v>
      </c>
      <c r="P107" s="1350"/>
      <c r="Q107" s="1350"/>
      <c r="R107" s="1350" t="s">
        <v>946</v>
      </c>
      <c r="S107" s="1350"/>
      <c r="T107" s="1350"/>
      <c r="U107" s="1350" t="s">
        <v>939</v>
      </c>
      <c r="V107" s="1350"/>
      <c r="W107" s="1350"/>
      <c r="X107" s="112"/>
    </row>
    <row r="108" spans="1:30">
      <c r="A108" s="823"/>
      <c r="B108" s="551"/>
      <c r="C108" s="26"/>
      <c r="D108" s="1349" t="s">
        <v>767</v>
      </c>
      <c r="E108" s="1349"/>
      <c r="F108" s="1349"/>
      <c r="G108" s="1349"/>
      <c r="H108" s="1349"/>
      <c r="I108" s="1349"/>
      <c r="J108" s="1349"/>
      <c r="K108" s="1349"/>
      <c r="L108" s="1339">
        <v>5</v>
      </c>
      <c r="M108" s="1339"/>
      <c r="N108" s="1339"/>
      <c r="O108" s="1339">
        <v>6.3</v>
      </c>
      <c r="P108" s="1339"/>
      <c r="Q108" s="1339"/>
      <c r="R108" s="1339">
        <v>6.4</v>
      </c>
      <c r="S108" s="1339"/>
      <c r="T108" s="1339"/>
      <c r="U108" s="1339">
        <v>7.6</v>
      </c>
      <c r="V108" s="1339"/>
      <c r="W108" s="1339"/>
      <c r="X108" s="112"/>
    </row>
    <row r="109" spans="1:30">
      <c r="A109" s="823"/>
      <c r="B109" s="551"/>
      <c r="C109" s="26"/>
      <c r="D109" s="1349" t="s">
        <v>708</v>
      </c>
      <c r="E109" s="1349"/>
      <c r="F109" s="1349"/>
      <c r="G109" s="1349"/>
      <c r="H109" s="1349"/>
      <c r="I109" s="1349"/>
      <c r="J109" s="1349"/>
      <c r="K109" s="1349"/>
      <c r="L109" s="1339">
        <v>8.3000000000000007</v>
      </c>
      <c r="M109" s="1339"/>
      <c r="N109" s="1339"/>
      <c r="O109" s="1339">
        <v>9.5</v>
      </c>
      <c r="P109" s="1339"/>
      <c r="Q109" s="1339"/>
      <c r="R109" s="1339">
        <v>10.6</v>
      </c>
      <c r="S109" s="1339"/>
      <c r="T109" s="1339"/>
      <c r="U109" s="1339">
        <v>11.9</v>
      </c>
      <c r="V109" s="1339"/>
      <c r="W109" s="1339"/>
      <c r="X109" s="112"/>
    </row>
    <row r="110" spans="1:30" ht="16.5" customHeight="1">
      <c r="A110" s="823"/>
      <c r="B110" s="551"/>
      <c r="C110" s="26"/>
      <c r="D110" s="1352" t="s">
        <v>943</v>
      </c>
      <c r="E110" s="1352"/>
      <c r="F110" s="1352"/>
      <c r="G110" s="1352" t="s">
        <v>855</v>
      </c>
      <c r="H110" s="1352"/>
      <c r="I110" s="1352"/>
      <c r="J110" s="1352"/>
      <c r="K110" s="1352"/>
      <c r="L110" s="1339">
        <v>2.5</v>
      </c>
      <c r="M110" s="1339"/>
      <c r="N110" s="1339"/>
      <c r="O110" s="1339">
        <v>3.5</v>
      </c>
      <c r="P110" s="1339"/>
      <c r="Q110" s="1339"/>
      <c r="R110" s="1339">
        <v>3.2</v>
      </c>
      <c r="S110" s="1339"/>
      <c r="T110" s="1339"/>
      <c r="U110" s="1339">
        <v>4.2</v>
      </c>
      <c r="V110" s="1339"/>
      <c r="W110" s="1339"/>
      <c r="X110" s="112"/>
    </row>
    <row r="111" spans="1:30">
      <c r="A111" s="823"/>
      <c r="B111" s="551"/>
      <c r="C111" s="26"/>
      <c r="D111" s="1352"/>
      <c r="E111" s="1352"/>
      <c r="F111" s="1352"/>
      <c r="G111" s="1352" t="s">
        <v>945</v>
      </c>
      <c r="H111" s="1352"/>
      <c r="I111" s="1352"/>
      <c r="J111" s="1352"/>
      <c r="K111" s="1352"/>
      <c r="L111" s="1339">
        <v>3.4</v>
      </c>
      <c r="M111" s="1339"/>
      <c r="N111" s="1339"/>
      <c r="O111" s="1339">
        <v>4.4000000000000004</v>
      </c>
      <c r="P111" s="1339"/>
      <c r="Q111" s="1339"/>
      <c r="R111" s="1339">
        <v>4.2</v>
      </c>
      <c r="S111" s="1339"/>
      <c r="T111" s="1339"/>
      <c r="U111" s="1339">
        <v>5.2</v>
      </c>
      <c r="V111" s="1339"/>
      <c r="W111" s="1339"/>
      <c r="X111" s="112"/>
    </row>
    <row r="112" spans="1:30">
      <c r="A112" s="823"/>
      <c r="B112" s="551"/>
      <c r="C112" s="14"/>
      <c r="D112" s="1352" t="s">
        <v>948</v>
      </c>
      <c r="E112" s="1352"/>
      <c r="F112" s="1352"/>
      <c r="G112" s="1352" t="s">
        <v>855</v>
      </c>
      <c r="H112" s="1352"/>
      <c r="I112" s="1352"/>
      <c r="J112" s="1352"/>
      <c r="K112" s="1352"/>
      <c r="L112" s="1339">
        <v>3.3</v>
      </c>
      <c r="M112" s="1339"/>
      <c r="N112" s="1339"/>
      <c r="O112" s="1339">
        <v>4.3</v>
      </c>
      <c r="P112" s="1339"/>
      <c r="Q112" s="1339"/>
      <c r="R112" s="1339">
        <v>4.2</v>
      </c>
      <c r="S112" s="1339"/>
      <c r="T112" s="1339"/>
      <c r="U112" s="1339">
        <v>5.2</v>
      </c>
      <c r="V112" s="1339"/>
      <c r="W112" s="1339"/>
      <c r="X112" s="109"/>
    </row>
    <row r="113" spans="1:24">
      <c r="A113" s="823"/>
      <c r="B113" s="551"/>
      <c r="C113" s="14"/>
      <c r="D113" s="1352"/>
      <c r="E113" s="1352"/>
      <c r="F113" s="1352"/>
      <c r="G113" s="1352" t="s">
        <v>945</v>
      </c>
      <c r="H113" s="1352"/>
      <c r="I113" s="1352"/>
      <c r="J113" s="1352"/>
      <c r="K113" s="1352"/>
      <c r="L113" s="1339">
        <v>4</v>
      </c>
      <c r="M113" s="1339"/>
      <c r="N113" s="1339"/>
      <c r="O113" s="1339">
        <v>5</v>
      </c>
      <c r="P113" s="1339"/>
      <c r="Q113" s="1339"/>
      <c r="R113" s="1339">
        <v>5.0999999999999996</v>
      </c>
      <c r="S113" s="1339"/>
      <c r="T113" s="1339"/>
      <c r="U113" s="1339">
        <v>6.1</v>
      </c>
      <c r="V113" s="1339"/>
      <c r="W113" s="1339"/>
      <c r="X113" s="109"/>
    </row>
    <row r="114" spans="1:24" ht="15" customHeight="1">
      <c r="A114" s="823"/>
      <c r="B114" s="551"/>
      <c r="C114" s="14"/>
      <c r="D114" s="1351" t="s">
        <v>2</v>
      </c>
      <c r="E114" s="1351"/>
      <c r="F114" s="1351"/>
      <c r="G114" s="1351"/>
      <c r="H114" s="1351"/>
      <c r="I114" s="1351"/>
      <c r="J114" s="1351"/>
      <c r="K114" s="1351"/>
      <c r="L114" s="1350" t="s">
        <v>751</v>
      </c>
      <c r="M114" s="1350"/>
      <c r="N114" s="1350"/>
      <c r="O114" s="1350" t="s">
        <v>751</v>
      </c>
      <c r="P114" s="1350"/>
      <c r="Q114" s="1350"/>
      <c r="R114" s="1350" t="s">
        <v>758</v>
      </c>
      <c r="S114" s="1350"/>
      <c r="T114" s="1350"/>
      <c r="U114" s="1350" t="s">
        <v>758</v>
      </c>
      <c r="V114" s="1350"/>
      <c r="W114" s="1350"/>
      <c r="X114" s="109"/>
    </row>
    <row r="115" spans="1:24">
      <c r="A115" s="823"/>
      <c r="B115" s="551"/>
      <c r="C115" s="14"/>
      <c r="D115" s="1351"/>
      <c r="E115" s="1351"/>
      <c r="F115" s="1351"/>
      <c r="G115" s="1351"/>
      <c r="H115" s="1351"/>
      <c r="I115" s="1351"/>
      <c r="J115" s="1351"/>
      <c r="K115" s="1351"/>
      <c r="L115" s="1350"/>
      <c r="M115" s="1350"/>
      <c r="N115" s="1350"/>
      <c r="O115" s="1350"/>
      <c r="P115" s="1350"/>
      <c r="Q115" s="1350"/>
      <c r="R115" s="1350"/>
      <c r="S115" s="1350"/>
      <c r="T115" s="1350"/>
      <c r="U115" s="1350"/>
      <c r="V115" s="1350"/>
      <c r="W115" s="1350"/>
      <c r="X115" s="109"/>
    </row>
    <row r="116" spans="1:24">
      <c r="A116" s="823"/>
      <c r="B116" s="551"/>
      <c r="C116" s="14"/>
      <c r="D116" s="1351"/>
      <c r="E116" s="1351"/>
      <c r="F116" s="1351"/>
      <c r="G116" s="1351"/>
      <c r="H116" s="1351"/>
      <c r="I116" s="1351"/>
      <c r="J116" s="1351"/>
      <c r="K116" s="1351"/>
      <c r="L116" s="1350"/>
      <c r="M116" s="1350"/>
      <c r="N116" s="1350"/>
      <c r="O116" s="1350"/>
      <c r="P116" s="1350"/>
      <c r="Q116" s="1350"/>
      <c r="R116" s="1350"/>
      <c r="S116" s="1350"/>
      <c r="T116" s="1350"/>
      <c r="U116" s="1350"/>
      <c r="V116" s="1350"/>
      <c r="W116" s="1350"/>
      <c r="X116" s="109"/>
    </row>
    <row r="117" spans="1:24">
      <c r="A117" s="823"/>
      <c r="B117" s="551"/>
      <c r="C117" s="14"/>
      <c r="D117" s="1351"/>
      <c r="E117" s="1351"/>
      <c r="F117" s="1351"/>
      <c r="G117" s="1351"/>
      <c r="H117" s="1351"/>
      <c r="I117" s="1351"/>
      <c r="J117" s="1351"/>
      <c r="K117" s="1351"/>
      <c r="L117" s="1350"/>
      <c r="M117" s="1350"/>
      <c r="N117" s="1350"/>
      <c r="O117" s="1350"/>
      <c r="P117" s="1350"/>
      <c r="Q117" s="1350"/>
      <c r="R117" s="1350"/>
      <c r="S117" s="1350"/>
      <c r="T117" s="1350"/>
      <c r="U117" s="1350"/>
      <c r="V117" s="1350"/>
      <c r="W117" s="1350"/>
      <c r="X117" s="109"/>
    </row>
    <row r="118" spans="1:24">
      <c r="A118" s="823"/>
      <c r="B118" s="551"/>
      <c r="C118" s="14"/>
      <c r="D118" s="21" t="s">
        <v>136</v>
      </c>
      <c r="W118" s="13"/>
      <c r="X118" s="109"/>
    </row>
    <row r="119" spans="1:24">
      <c r="A119" s="823"/>
      <c r="B119" s="551"/>
      <c r="C119" s="14"/>
      <c r="D119" s="21" t="s">
        <v>91</v>
      </c>
      <c r="W119" s="13"/>
      <c r="X119" s="109"/>
    </row>
    <row r="120" spans="1:24">
      <c r="A120" s="823"/>
      <c r="B120" s="551"/>
      <c r="C120" s="14"/>
      <c r="D120" s="21" t="s">
        <v>907</v>
      </c>
      <c r="W120" s="13"/>
      <c r="X120" s="109"/>
    </row>
    <row r="121" spans="1:24">
      <c r="A121" s="823"/>
      <c r="B121" s="551"/>
      <c r="C121" s="14"/>
      <c r="D121" s="21" t="s">
        <v>668</v>
      </c>
      <c r="E121" s="113"/>
      <c r="F121" s="113"/>
      <c r="G121" s="113"/>
      <c r="H121" s="113"/>
      <c r="I121" s="113"/>
      <c r="J121" s="113"/>
      <c r="K121" s="113"/>
      <c r="L121" s="113"/>
      <c r="M121" s="113"/>
      <c r="N121" s="113"/>
      <c r="O121" s="113"/>
      <c r="P121" s="113"/>
      <c r="Q121" s="113"/>
      <c r="R121" s="113"/>
      <c r="S121" s="113"/>
      <c r="T121" s="113"/>
      <c r="U121" s="113"/>
      <c r="V121" s="113"/>
      <c r="W121" s="22"/>
      <c r="X121" s="109"/>
    </row>
    <row r="122" spans="1:24">
      <c r="A122" s="823"/>
      <c r="B122" s="551"/>
      <c r="C122" s="14"/>
      <c r="D122" s="23" t="s">
        <v>675</v>
      </c>
      <c r="E122" s="24"/>
      <c r="F122" s="24"/>
      <c r="G122" s="24"/>
      <c r="H122" s="24"/>
      <c r="I122" s="24"/>
      <c r="J122" s="24"/>
      <c r="K122" s="24"/>
      <c r="L122" s="24"/>
      <c r="M122" s="24"/>
      <c r="N122" s="24"/>
      <c r="O122" s="24"/>
      <c r="P122" s="24"/>
      <c r="Q122" s="24"/>
      <c r="R122" s="24"/>
      <c r="S122" s="24"/>
      <c r="T122" s="24"/>
      <c r="U122" s="24"/>
      <c r="V122" s="24"/>
      <c r="W122" s="25"/>
      <c r="X122" s="109"/>
    </row>
    <row r="123" spans="1:24">
      <c r="A123" s="823"/>
      <c r="B123" s="551"/>
      <c r="C123" s="14"/>
      <c r="W123" s="114" t="s">
        <v>114</v>
      </c>
      <c r="X123" s="109"/>
    </row>
    <row r="124" spans="1:24">
      <c r="A124" s="896"/>
      <c r="B124" s="672"/>
      <c r="C124" s="98"/>
      <c r="D124" s="99"/>
      <c r="E124" s="99"/>
      <c r="F124" s="99"/>
      <c r="G124" s="99"/>
      <c r="H124" s="99"/>
      <c r="I124" s="99"/>
      <c r="J124" s="99"/>
      <c r="K124" s="99"/>
      <c r="L124" s="99"/>
      <c r="M124" s="99"/>
      <c r="N124" s="99"/>
      <c r="O124" s="99"/>
      <c r="P124" s="99"/>
      <c r="Q124" s="99"/>
      <c r="R124" s="99"/>
      <c r="S124" s="99"/>
      <c r="T124" s="99"/>
      <c r="U124" s="99"/>
      <c r="V124" s="99"/>
      <c r="W124" s="115" t="s">
        <v>106</v>
      </c>
      <c r="X124" s="110"/>
    </row>
    <row r="125" spans="1:24" ht="5.25" customHeight="1"/>
    <row r="126" spans="1:24" ht="15" customHeight="1">
      <c r="A126" s="874" t="s">
        <v>490</v>
      </c>
      <c r="B126" s="875"/>
      <c r="C126" s="875"/>
      <c r="D126" s="875"/>
      <c r="E126" s="875"/>
      <c r="F126" s="875"/>
      <c r="G126" s="875"/>
      <c r="H126" s="894"/>
      <c r="I126" s="895" t="s">
        <v>390</v>
      </c>
      <c r="J126" s="875"/>
      <c r="K126" s="875"/>
      <c r="L126" s="875"/>
      <c r="M126" s="875"/>
      <c r="N126" s="875"/>
      <c r="O126" s="875"/>
      <c r="P126" s="894"/>
      <c r="Q126" s="715" t="s">
        <v>1653</v>
      </c>
      <c r="R126" s="716"/>
      <c r="S126" s="716"/>
      <c r="T126" s="716"/>
      <c r="U126" s="716"/>
      <c r="V126" s="716"/>
      <c r="W126" s="716"/>
      <c r="X126" s="717"/>
    </row>
    <row r="127" spans="1:24">
      <c r="A127" s="1292" t="s">
        <v>394</v>
      </c>
      <c r="B127" s="1010"/>
      <c r="C127" s="1010"/>
      <c r="D127" s="1010"/>
      <c r="E127" s="1010"/>
      <c r="F127" s="1010"/>
      <c r="G127" s="1010"/>
      <c r="H127" s="1011"/>
      <c r="I127" s="1018" t="s">
        <v>394</v>
      </c>
      <c r="J127" s="1019"/>
      <c r="K127" s="1019"/>
      <c r="L127" s="1019"/>
      <c r="M127" s="1019"/>
      <c r="N127" s="1019"/>
      <c r="O127" s="1019"/>
      <c r="P127" s="1020"/>
      <c r="Q127" s="1018" t="s">
        <v>394</v>
      </c>
      <c r="R127" s="1019"/>
      <c r="S127" s="1019"/>
      <c r="T127" s="1019"/>
      <c r="U127" s="1019"/>
      <c r="V127" s="1019"/>
      <c r="W127" s="1019"/>
      <c r="X127" s="1297"/>
    </row>
    <row r="128" spans="1:24">
      <c r="A128" s="1293"/>
      <c r="B128" s="1013"/>
      <c r="C128" s="1013"/>
      <c r="D128" s="1013"/>
      <c r="E128" s="1013"/>
      <c r="F128" s="1013"/>
      <c r="G128" s="1013"/>
      <c r="H128" s="1014"/>
      <c r="I128" s="1021"/>
      <c r="J128" s="1022"/>
      <c r="K128" s="1022"/>
      <c r="L128" s="1022"/>
      <c r="M128" s="1022"/>
      <c r="N128" s="1022"/>
      <c r="O128" s="1022"/>
      <c r="P128" s="1023"/>
      <c r="Q128" s="1021"/>
      <c r="R128" s="1022"/>
      <c r="S128" s="1022"/>
      <c r="T128" s="1022"/>
      <c r="U128" s="1022"/>
      <c r="V128" s="1022"/>
      <c r="W128" s="1022"/>
      <c r="X128" s="1298"/>
    </row>
    <row r="129" spans="1:24">
      <c r="A129" s="1293"/>
      <c r="B129" s="1013"/>
      <c r="C129" s="1013"/>
      <c r="D129" s="1013"/>
      <c r="E129" s="1013"/>
      <c r="F129" s="1013"/>
      <c r="G129" s="1013"/>
      <c r="H129" s="1014"/>
      <c r="I129" s="1021"/>
      <c r="J129" s="1022"/>
      <c r="K129" s="1022"/>
      <c r="L129" s="1022"/>
      <c r="M129" s="1022"/>
      <c r="N129" s="1022"/>
      <c r="O129" s="1022"/>
      <c r="P129" s="1023"/>
      <c r="Q129" s="1021"/>
      <c r="R129" s="1022"/>
      <c r="S129" s="1022"/>
      <c r="T129" s="1022"/>
      <c r="U129" s="1022"/>
      <c r="V129" s="1022"/>
      <c r="W129" s="1022"/>
      <c r="X129" s="1298"/>
    </row>
    <row r="130" spans="1:24">
      <c r="A130" s="1293"/>
      <c r="B130" s="1013"/>
      <c r="C130" s="1013"/>
      <c r="D130" s="1013"/>
      <c r="E130" s="1013"/>
      <c r="F130" s="1013"/>
      <c r="G130" s="1013"/>
      <c r="H130" s="1014"/>
      <c r="I130" s="1021"/>
      <c r="J130" s="1022"/>
      <c r="K130" s="1022"/>
      <c r="L130" s="1022"/>
      <c r="M130" s="1022"/>
      <c r="N130" s="1022"/>
      <c r="O130" s="1022"/>
      <c r="P130" s="1023"/>
      <c r="Q130" s="1021"/>
      <c r="R130" s="1022"/>
      <c r="S130" s="1022"/>
      <c r="T130" s="1022"/>
      <c r="U130" s="1022"/>
      <c r="V130" s="1022"/>
      <c r="W130" s="1022"/>
      <c r="X130" s="1298"/>
    </row>
    <row r="131" spans="1:24">
      <c r="A131" s="1293"/>
      <c r="B131" s="1013"/>
      <c r="C131" s="1013"/>
      <c r="D131" s="1013"/>
      <c r="E131" s="1013"/>
      <c r="F131" s="1013"/>
      <c r="G131" s="1013"/>
      <c r="H131" s="1014"/>
      <c r="I131" s="1021"/>
      <c r="J131" s="1022"/>
      <c r="K131" s="1022"/>
      <c r="L131" s="1022"/>
      <c r="M131" s="1022"/>
      <c r="N131" s="1022"/>
      <c r="O131" s="1022"/>
      <c r="P131" s="1023"/>
      <c r="Q131" s="1021"/>
      <c r="R131" s="1022"/>
      <c r="S131" s="1022"/>
      <c r="T131" s="1022"/>
      <c r="U131" s="1022"/>
      <c r="V131" s="1022"/>
      <c r="W131" s="1022"/>
      <c r="X131" s="1298"/>
    </row>
    <row r="132" spans="1:24">
      <c r="A132" s="1293"/>
      <c r="B132" s="1013"/>
      <c r="C132" s="1013"/>
      <c r="D132" s="1013"/>
      <c r="E132" s="1013"/>
      <c r="F132" s="1013"/>
      <c r="G132" s="1013"/>
      <c r="H132" s="1014"/>
      <c r="I132" s="1021"/>
      <c r="J132" s="1022"/>
      <c r="K132" s="1022"/>
      <c r="L132" s="1022"/>
      <c r="M132" s="1022"/>
      <c r="N132" s="1022"/>
      <c r="O132" s="1022"/>
      <c r="P132" s="1023"/>
      <c r="Q132" s="1021"/>
      <c r="R132" s="1022"/>
      <c r="S132" s="1022"/>
      <c r="T132" s="1022"/>
      <c r="U132" s="1022"/>
      <c r="V132" s="1022"/>
      <c r="W132" s="1022"/>
      <c r="X132" s="1298"/>
    </row>
    <row r="133" spans="1:24">
      <c r="A133" s="1293"/>
      <c r="B133" s="1013"/>
      <c r="C133" s="1013"/>
      <c r="D133" s="1013"/>
      <c r="E133" s="1013"/>
      <c r="F133" s="1013"/>
      <c r="G133" s="1013"/>
      <c r="H133" s="1014"/>
      <c r="I133" s="1021"/>
      <c r="J133" s="1022"/>
      <c r="K133" s="1022"/>
      <c r="L133" s="1022"/>
      <c r="M133" s="1022"/>
      <c r="N133" s="1022"/>
      <c r="O133" s="1022"/>
      <c r="P133" s="1023"/>
      <c r="Q133" s="1021"/>
      <c r="R133" s="1022"/>
      <c r="S133" s="1022"/>
      <c r="T133" s="1022"/>
      <c r="U133" s="1022"/>
      <c r="V133" s="1022"/>
      <c r="W133" s="1022"/>
      <c r="X133" s="1298"/>
    </row>
    <row r="134" spans="1:24">
      <c r="A134" s="1293"/>
      <c r="B134" s="1013"/>
      <c r="C134" s="1013"/>
      <c r="D134" s="1013"/>
      <c r="E134" s="1013"/>
      <c r="F134" s="1013"/>
      <c r="G134" s="1013"/>
      <c r="H134" s="1014"/>
      <c r="I134" s="1024"/>
      <c r="J134" s="1025"/>
      <c r="K134" s="1025"/>
      <c r="L134" s="1025"/>
      <c r="M134" s="1025"/>
      <c r="N134" s="1025"/>
      <c r="O134" s="1025"/>
      <c r="P134" s="1026"/>
      <c r="Q134" s="1024"/>
      <c r="R134" s="1025"/>
      <c r="S134" s="1025"/>
      <c r="T134" s="1025"/>
      <c r="U134" s="1025"/>
      <c r="V134" s="1025"/>
      <c r="W134" s="1025"/>
      <c r="X134" s="1299"/>
    </row>
    <row r="135" spans="1:24" ht="15" customHeight="1">
      <c r="A135" s="1293"/>
      <c r="B135" s="1013"/>
      <c r="C135" s="1013"/>
      <c r="D135" s="1013"/>
      <c r="E135" s="1013"/>
      <c r="F135" s="1013"/>
      <c r="G135" s="1013"/>
      <c r="H135" s="1014"/>
      <c r="I135" s="558" t="s">
        <v>487</v>
      </c>
      <c r="J135" s="704"/>
      <c r="K135" s="699" t="s">
        <v>1448</v>
      </c>
      <c r="L135" s="699"/>
      <c r="M135" s="699"/>
      <c r="N135" s="699"/>
      <c r="O135" s="699"/>
      <c r="P135" s="700"/>
      <c r="Q135" s="558" t="s">
        <v>487</v>
      </c>
      <c r="R135" s="704"/>
      <c r="S135" s="699"/>
      <c r="T135" s="699"/>
      <c r="U135" s="699"/>
      <c r="V135" s="699"/>
      <c r="W135" s="699"/>
      <c r="X135" s="706"/>
    </row>
    <row r="136" spans="1:24">
      <c r="A136" s="1293"/>
      <c r="B136" s="1013"/>
      <c r="C136" s="1013"/>
      <c r="D136" s="1013"/>
      <c r="E136" s="1013"/>
      <c r="F136" s="1013"/>
      <c r="G136" s="1013"/>
      <c r="H136" s="1014"/>
      <c r="I136" s="550"/>
      <c r="J136" s="541"/>
      <c r="K136" s="490"/>
      <c r="L136" s="490"/>
      <c r="M136" s="490"/>
      <c r="N136" s="490"/>
      <c r="O136" s="490"/>
      <c r="P136" s="701"/>
      <c r="Q136" s="550"/>
      <c r="R136" s="541"/>
      <c r="S136" s="490"/>
      <c r="T136" s="490"/>
      <c r="U136" s="490"/>
      <c r="V136" s="490"/>
      <c r="W136" s="490"/>
      <c r="X136" s="707"/>
    </row>
    <row r="137" spans="1:24">
      <c r="A137" s="1294"/>
      <c r="B137" s="1295"/>
      <c r="C137" s="1295"/>
      <c r="D137" s="1295"/>
      <c r="E137" s="1295"/>
      <c r="F137" s="1295"/>
      <c r="G137" s="1295"/>
      <c r="H137" s="1296"/>
      <c r="I137" s="671"/>
      <c r="J137" s="705"/>
      <c r="K137" s="702"/>
      <c r="L137" s="702"/>
      <c r="M137" s="702"/>
      <c r="N137" s="702"/>
      <c r="O137" s="702"/>
      <c r="P137" s="703"/>
      <c r="Q137" s="671"/>
      <c r="R137" s="705"/>
      <c r="S137" s="702"/>
      <c r="T137" s="702"/>
      <c r="U137" s="702"/>
      <c r="V137" s="702"/>
      <c r="W137" s="702"/>
      <c r="X137" s="708"/>
    </row>
    <row r="141" spans="1:24" ht="16.5">
      <c r="A141" s="1209" t="s">
        <v>864</v>
      </c>
      <c r="B141" s="1209"/>
      <c r="C141" s="1209"/>
      <c r="D141" s="1209"/>
      <c r="E141" s="1209"/>
      <c r="F141" s="1209"/>
      <c r="G141" s="1209"/>
      <c r="H141" s="1209"/>
      <c r="I141" s="1209"/>
      <c r="J141" s="1209"/>
      <c r="K141" s="1209"/>
      <c r="L141" s="1209"/>
      <c r="M141" s="1209"/>
      <c r="N141" s="1209"/>
      <c r="O141" s="1209"/>
      <c r="P141" s="1209"/>
      <c r="Q141" s="1209"/>
      <c r="R141" s="1209"/>
      <c r="S141" s="1209"/>
      <c r="T141" s="1209"/>
      <c r="U141" s="1209"/>
      <c r="V141" s="1209"/>
      <c r="W141" s="1209"/>
      <c r="X141" s="1209"/>
    </row>
    <row r="142" spans="1:24" ht="5.25" customHeight="1"/>
    <row r="143" spans="1:24" ht="15" customHeight="1">
      <c r="A143" s="874" t="s">
        <v>350</v>
      </c>
      <c r="B143" s="894"/>
      <c r="C143" s="895" t="s">
        <v>465</v>
      </c>
      <c r="D143" s="875"/>
      <c r="E143" s="875"/>
      <c r="F143" s="875"/>
      <c r="G143" s="875"/>
      <c r="H143" s="875"/>
      <c r="I143" s="875"/>
      <c r="J143" s="875"/>
      <c r="K143" s="875"/>
      <c r="L143" s="875"/>
      <c r="M143" s="875"/>
      <c r="N143" s="875"/>
      <c r="O143" s="875"/>
      <c r="P143" s="875"/>
      <c r="Q143" s="875"/>
      <c r="R143" s="875"/>
      <c r="S143" s="875"/>
      <c r="T143" s="875"/>
      <c r="U143" s="875"/>
      <c r="V143" s="875"/>
      <c r="W143" s="875"/>
      <c r="X143" s="876"/>
    </row>
    <row r="144" spans="1:24" ht="35.1" customHeight="1">
      <c r="A144" s="1210" t="s">
        <v>497</v>
      </c>
      <c r="B144" s="658"/>
      <c r="C144" s="659" t="s">
        <v>1119</v>
      </c>
      <c r="D144" s="660"/>
      <c r="E144" s="660"/>
      <c r="F144" s="660"/>
      <c r="G144" s="660"/>
      <c r="H144" s="660"/>
      <c r="I144" s="660"/>
      <c r="J144" s="660"/>
      <c r="K144" s="660"/>
      <c r="L144" s="660"/>
      <c r="M144" s="660"/>
      <c r="N144" s="660"/>
      <c r="O144" s="660"/>
      <c r="P144" s="660"/>
      <c r="Q144" s="660"/>
      <c r="R144" s="660"/>
      <c r="S144" s="660"/>
      <c r="T144" s="660"/>
      <c r="U144" s="660"/>
      <c r="V144" s="660"/>
      <c r="W144" s="660"/>
      <c r="X144" s="1335"/>
    </row>
    <row r="145" spans="1:32" ht="5.25" customHeight="1">
      <c r="A145" s="822" t="s">
        <v>491</v>
      </c>
      <c r="B145" s="559"/>
      <c r="C145" s="558" t="s">
        <v>1231</v>
      </c>
      <c r="D145" s="704"/>
      <c r="E145" s="704"/>
      <c r="F145" s="559"/>
      <c r="G145" s="85"/>
      <c r="H145" s="86"/>
      <c r="I145" s="86"/>
      <c r="J145" s="86"/>
      <c r="K145" s="86"/>
      <c r="L145" s="86"/>
      <c r="M145" s="86"/>
      <c r="N145" s="86"/>
      <c r="O145" s="86"/>
      <c r="P145" s="86"/>
      <c r="Q145" s="86"/>
      <c r="R145" s="86"/>
      <c r="S145" s="86"/>
      <c r="T145" s="86"/>
      <c r="U145" s="86"/>
      <c r="V145" s="86"/>
      <c r="W145" s="86"/>
      <c r="X145" s="96"/>
    </row>
    <row r="146" spans="1:32" ht="16.5" customHeight="1">
      <c r="A146" s="823"/>
      <c r="B146" s="551"/>
      <c r="C146" s="550"/>
      <c r="D146" s="541"/>
      <c r="E146" s="541"/>
      <c r="F146" s="551"/>
      <c r="G146" s="10"/>
      <c r="H146" s="528" t="s">
        <v>954</v>
      </c>
      <c r="I146" s="528"/>
      <c r="J146" s="528"/>
      <c r="K146" s="528"/>
      <c r="L146" s="528"/>
      <c r="M146" s="528"/>
      <c r="N146" s="528"/>
      <c r="O146" s="528"/>
      <c r="P146" s="528" t="s">
        <v>393</v>
      </c>
      <c r="Q146" s="528"/>
      <c r="R146" s="528"/>
      <c r="S146" s="3"/>
      <c r="T146" s="3"/>
      <c r="U146" s="3"/>
      <c r="V146" s="3"/>
      <c r="W146" s="3"/>
      <c r="X146" s="97"/>
      <c r="Y146" s="1" t="s">
        <v>966</v>
      </c>
      <c r="Z146" s="1" t="s">
        <v>799</v>
      </c>
      <c r="AC146" s="1" t="s">
        <v>904</v>
      </c>
    </row>
    <row r="147" spans="1:32" ht="16.5" customHeight="1">
      <c r="A147" s="823"/>
      <c r="B147" s="551"/>
      <c r="C147" s="550"/>
      <c r="D147" s="541"/>
      <c r="E147" s="541"/>
      <c r="F147" s="551"/>
      <c r="G147" s="10"/>
      <c r="H147" s="528" t="s">
        <v>941</v>
      </c>
      <c r="I147" s="528"/>
      <c r="J147" s="528"/>
      <c r="K147" s="528"/>
      <c r="L147" s="528" t="s">
        <v>956</v>
      </c>
      <c r="M147" s="528"/>
      <c r="N147" s="528"/>
      <c r="O147" s="528"/>
      <c r="P147" s="528"/>
      <c r="Q147" s="528"/>
      <c r="R147" s="528"/>
      <c r="S147" s="3"/>
      <c r="T147" s="3"/>
      <c r="U147" s="3"/>
      <c r="V147" s="3"/>
      <c r="W147" s="3"/>
      <c r="X147" s="97"/>
      <c r="AC147" s="1" t="s">
        <v>801</v>
      </c>
    </row>
    <row r="148" spans="1:32" ht="16.5" customHeight="1">
      <c r="A148" s="823"/>
      <c r="B148" s="551"/>
      <c r="C148" s="550"/>
      <c r="D148" s="541"/>
      <c r="E148" s="541"/>
      <c r="F148" s="551"/>
      <c r="G148" s="10"/>
      <c r="H148" s="803" t="s">
        <v>410</v>
      </c>
      <c r="I148" s="803"/>
      <c r="J148" s="803"/>
      <c r="K148" s="803"/>
      <c r="L148" s="803">
        <v>90</v>
      </c>
      <c r="M148" s="803"/>
      <c r="N148" s="803"/>
      <c r="O148" s="803"/>
      <c r="P148" s="803"/>
      <c r="Q148" s="803"/>
      <c r="R148" s="803"/>
      <c r="S148" s="3"/>
      <c r="T148" s="3"/>
      <c r="U148" s="3"/>
      <c r="V148" s="3"/>
      <c r="W148" s="3"/>
      <c r="X148" s="97"/>
      <c r="AC148" s="490" t="s">
        <v>696</v>
      </c>
      <c r="AD148" s="490"/>
      <c r="AE148" s="490"/>
      <c r="AF148" s="490"/>
    </row>
    <row r="149" spans="1:32" ht="16.5" customHeight="1">
      <c r="A149" s="823"/>
      <c r="B149" s="551"/>
      <c r="C149" s="550"/>
      <c r="D149" s="541"/>
      <c r="E149" s="541"/>
      <c r="F149" s="551"/>
      <c r="G149" s="10"/>
      <c r="H149" s="803" t="s">
        <v>411</v>
      </c>
      <c r="I149" s="803"/>
      <c r="J149" s="803"/>
      <c r="K149" s="803"/>
      <c r="L149" s="803">
        <v>105</v>
      </c>
      <c r="M149" s="803"/>
      <c r="N149" s="803"/>
      <c r="O149" s="803"/>
      <c r="P149" s="803"/>
      <c r="Q149" s="803"/>
      <c r="R149" s="803"/>
      <c r="S149" s="3"/>
      <c r="T149" s="3"/>
      <c r="U149" s="3"/>
      <c r="V149" s="3"/>
      <c r="W149" s="3"/>
      <c r="X149" s="97"/>
      <c r="AC149" s="490"/>
      <c r="AD149" s="490"/>
      <c r="AE149" s="490"/>
      <c r="AF149" s="490"/>
    </row>
    <row r="150" spans="1:32" ht="16.5" customHeight="1">
      <c r="A150" s="823"/>
      <c r="B150" s="551"/>
      <c r="C150" s="550"/>
      <c r="D150" s="541"/>
      <c r="E150" s="541"/>
      <c r="F150" s="551"/>
      <c r="G150" s="10"/>
      <c r="H150" s="803" t="s">
        <v>743</v>
      </c>
      <c r="I150" s="803"/>
      <c r="J150" s="803"/>
      <c r="K150" s="803"/>
      <c r="L150" s="803">
        <v>120</v>
      </c>
      <c r="M150" s="803"/>
      <c r="N150" s="803"/>
      <c r="O150" s="803"/>
      <c r="P150" s="803"/>
      <c r="Q150" s="803"/>
      <c r="R150" s="803"/>
      <c r="S150" s="3"/>
      <c r="T150" s="3"/>
      <c r="U150" s="3"/>
      <c r="V150" s="3"/>
      <c r="W150" s="3"/>
      <c r="X150" s="97"/>
      <c r="AC150" s="1" t="s">
        <v>1185</v>
      </c>
    </row>
    <row r="151" spans="1:32" ht="16.5" customHeight="1">
      <c r="A151" s="823"/>
      <c r="B151" s="551"/>
      <c r="C151" s="550"/>
      <c r="D151" s="541"/>
      <c r="E151" s="541"/>
      <c r="F151" s="551"/>
      <c r="G151" s="10"/>
      <c r="H151" s="803" t="s">
        <v>409</v>
      </c>
      <c r="I151" s="803"/>
      <c r="J151" s="803"/>
      <c r="K151" s="803"/>
      <c r="L151" s="803">
        <v>130</v>
      </c>
      <c r="M151" s="803"/>
      <c r="N151" s="803"/>
      <c r="O151" s="803"/>
      <c r="P151" s="803"/>
      <c r="Q151" s="803"/>
      <c r="R151" s="803"/>
      <c r="S151" s="3"/>
      <c r="T151" s="3"/>
      <c r="U151" s="3"/>
      <c r="V151" s="3"/>
      <c r="W151" s="3"/>
      <c r="X151" s="97"/>
      <c r="AC151" s="1" t="s">
        <v>1057</v>
      </c>
    </row>
    <row r="152" spans="1:32" ht="16.5" customHeight="1">
      <c r="A152" s="823"/>
      <c r="B152" s="551"/>
      <c r="C152" s="550"/>
      <c r="D152" s="541"/>
      <c r="E152" s="541"/>
      <c r="F152" s="551"/>
      <c r="G152" s="10"/>
      <c r="H152" s="803" t="s">
        <v>742</v>
      </c>
      <c r="I152" s="803"/>
      <c r="J152" s="803"/>
      <c r="K152" s="803"/>
      <c r="L152" s="803">
        <v>155</v>
      </c>
      <c r="M152" s="803"/>
      <c r="N152" s="803"/>
      <c r="O152" s="803"/>
      <c r="P152" s="803"/>
      <c r="Q152" s="803"/>
      <c r="R152" s="803"/>
      <c r="S152" s="3"/>
      <c r="T152" s="3"/>
      <c r="U152" s="3"/>
      <c r="V152" s="3"/>
      <c r="W152" s="3"/>
      <c r="X152" s="97"/>
    </row>
    <row r="153" spans="1:32" ht="16.5" customHeight="1">
      <c r="A153" s="823"/>
      <c r="B153" s="551"/>
      <c r="C153" s="550"/>
      <c r="D153" s="541"/>
      <c r="E153" s="541"/>
      <c r="F153" s="551"/>
      <c r="G153" s="10"/>
      <c r="H153" s="803" t="s">
        <v>752</v>
      </c>
      <c r="I153" s="803"/>
      <c r="J153" s="803"/>
      <c r="K153" s="803"/>
      <c r="L153" s="803">
        <v>180</v>
      </c>
      <c r="M153" s="803"/>
      <c r="N153" s="803"/>
      <c r="O153" s="803"/>
      <c r="P153" s="803"/>
      <c r="Q153" s="803"/>
      <c r="R153" s="803"/>
      <c r="S153" s="3"/>
      <c r="T153" s="3"/>
      <c r="U153" s="3"/>
      <c r="V153" s="3"/>
      <c r="W153" s="3"/>
      <c r="X153" s="97"/>
      <c r="Y153" s="1" t="s">
        <v>996</v>
      </c>
      <c r="Z153" s="490" t="s">
        <v>1036</v>
      </c>
      <c r="AA153" s="651"/>
      <c r="AC153" s="1" t="s">
        <v>704</v>
      </c>
    </row>
    <row r="154" spans="1:32" ht="16.5" customHeight="1">
      <c r="A154" s="896"/>
      <c r="B154" s="672"/>
      <c r="C154" s="671"/>
      <c r="D154" s="705"/>
      <c r="E154" s="705"/>
      <c r="F154" s="672"/>
      <c r="G154" s="116"/>
      <c r="H154" s="117"/>
      <c r="I154" s="117"/>
      <c r="J154" s="117"/>
      <c r="K154" s="117"/>
      <c r="L154" s="117"/>
      <c r="M154" s="117"/>
      <c r="N154" s="117"/>
      <c r="O154" s="117"/>
      <c r="P154" s="117"/>
      <c r="Q154" s="117"/>
      <c r="R154" s="118" t="s">
        <v>1215</v>
      </c>
      <c r="S154" s="117"/>
      <c r="T154" s="117"/>
      <c r="U154" s="117"/>
      <c r="V154" s="117"/>
      <c r="W154" s="117"/>
      <c r="X154" s="102"/>
      <c r="Z154" s="651"/>
      <c r="AA154" s="651"/>
      <c r="AC154" s="1" t="s">
        <v>702</v>
      </c>
    </row>
    <row r="155" spans="1:32" ht="5.25" customHeight="1">
      <c r="AC155" s="1" t="s">
        <v>703</v>
      </c>
    </row>
    <row r="156" spans="1:32" ht="15" customHeight="1">
      <c r="A156" s="874" t="s">
        <v>490</v>
      </c>
      <c r="B156" s="875"/>
      <c r="C156" s="875"/>
      <c r="D156" s="875"/>
      <c r="E156" s="875"/>
      <c r="F156" s="875"/>
      <c r="G156" s="875"/>
      <c r="H156" s="894"/>
      <c r="I156" s="895" t="s">
        <v>390</v>
      </c>
      <c r="J156" s="875"/>
      <c r="K156" s="875"/>
      <c r="L156" s="875"/>
      <c r="M156" s="875"/>
      <c r="N156" s="875"/>
      <c r="O156" s="875"/>
      <c r="P156" s="894"/>
      <c r="Q156" s="715" t="s">
        <v>1653</v>
      </c>
      <c r="R156" s="716"/>
      <c r="S156" s="716"/>
      <c r="T156" s="716"/>
      <c r="U156" s="716"/>
      <c r="V156" s="716"/>
      <c r="W156" s="716"/>
      <c r="X156" s="717"/>
    </row>
    <row r="157" spans="1:32">
      <c r="A157" s="1292" t="s">
        <v>394</v>
      </c>
      <c r="B157" s="1010"/>
      <c r="C157" s="1010"/>
      <c r="D157" s="1010"/>
      <c r="E157" s="1010"/>
      <c r="F157" s="1010"/>
      <c r="G157" s="1010"/>
      <c r="H157" s="1011"/>
      <c r="I157" s="1018" t="s">
        <v>394</v>
      </c>
      <c r="J157" s="1019"/>
      <c r="K157" s="1019"/>
      <c r="L157" s="1019"/>
      <c r="M157" s="1019"/>
      <c r="N157" s="1019"/>
      <c r="O157" s="1019"/>
      <c r="P157" s="1020"/>
      <c r="Q157" s="1018" t="s">
        <v>394</v>
      </c>
      <c r="R157" s="1019"/>
      <c r="S157" s="1019"/>
      <c r="T157" s="1019"/>
      <c r="U157" s="1019"/>
      <c r="V157" s="1019"/>
      <c r="W157" s="1019"/>
      <c r="X157" s="1297"/>
    </row>
    <row r="158" spans="1:32">
      <c r="A158" s="1293"/>
      <c r="B158" s="1013"/>
      <c r="C158" s="1013"/>
      <c r="D158" s="1013"/>
      <c r="E158" s="1013"/>
      <c r="F158" s="1013"/>
      <c r="G158" s="1013"/>
      <c r="H158" s="1014"/>
      <c r="I158" s="1021"/>
      <c r="J158" s="1022"/>
      <c r="K158" s="1022"/>
      <c r="L158" s="1022"/>
      <c r="M158" s="1022"/>
      <c r="N158" s="1022"/>
      <c r="O158" s="1022"/>
      <c r="P158" s="1023"/>
      <c r="Q158" s="1021"/>
      <c r="R158" s="1022"/>
      <c r="S158" s="1022"/>
      <c r="T158" s="1022"/>
      <c r="U158" s="1022"/>
      <c r="V158" s="1022"/>
      <c r="W158" s="1022"/>
      <c r="X158" s="1298"/>
    </row>
    <row r="159" spans="1:32">
      <c r="A159" s="1293"/>
      <c r="B159" s="1013"/>
      <c r="C159" s="1013"/>
      <c r="D159" s="1013"/>
      <c r="E159" s="1013"/>
      <c r="F159" s="1013"/>
      <c r="G159" s="1013"/>
      <c r="H159" s="1014"/>
      <c r="I159" s="1021"/>
      <c r="J159" s="1022"/>
      <c r="K159" s="1022"/>
      <c r="L159" s="1022"/>
      <c r="M159" s="1022"/>
      <c r="N159" s="1022"/>
      <c r="O159" s="1022"/>
      <c r="P159" s="1023"/>
      <c r="Q159" s="1021"/>
      <c r="R159" s="1022"/>
      <c r="S159" s="1022"/>
      <c r="T159" s="1022"/>
      <c r="U159" s="1022"/>
      <c r="V159" s="1022"/>
      <c r="W159" s="1022"/>
      <c r="X159" s="1298"/>
    </row>
    <row r="160" spans="1:32">
      <c r="A160" s="1293"/>
      <c r="B160" s="1013"/>
      <c r="C160" s="1013"/>
      <c r="D160" s="1013"/>
      <c r="E160" s="1013"/>
      <c r="F160" s="1013"/>
      <c r="G160" s="1013"/>
      <c r="H160" s="1014"/>
      <c r="I160" s="1021"/>
      <c r="J160" s="1022"/>
      <c r="K160" s="1022"/>
      <c r="L160" s="1022"/>
      <c r="M160" s="1022"/>
      <c r="N160" s="1022"/>
      <c r="O160" s="1022"/>
      <c r="P160" s="1023"/>
      <c r="Q160" s="1021"/>
      <c r="R160" s="1022"/>
      <c r="S160" s="1022"/>
      <c r="T160" s="1022"/>
      <c r="U160" s="1022"/>
      <c r="V160" s="1022"/>
      <c r="W160" s="1022"/>
      <c r="X160" s="1298"/>
      <c r="Y160" s="69" t="s">
        <v>689</v>
      </c>
    </row>
    <row r="161" spans="1:29">
      <c r="A161" s="1293"/>
      <c r="B161" s="1013"/>
      <c r="C161" s="1013"/>
      <c r="D161" s="1013"/>
      <c r="E161" s="1013"/>
      <c r="F161" s="1013"/>
      <c r="G161" s="1013"/>
      <c r="H161" s="1014"/>
      <c r="I161" s="1021"/>
      <c r="J161" s="1022"/>
      <c r="K161" s="1022"/>
      <c r="L161" s="1022"/>
      <c r="M161" s="1022"/>
      <c r="N161" s="1022"/>
      <c r="O161" s="1022"/>
      <c r="P161" s="1023"/>
      <c r="Q161" s="1021"/>
      <c r="R161" s="1022"/>
      <c r="S161" s="1022"/>
      <c r="T161" s="1022"/>
      <c r="U161" s="1022"/>
      <c r="V161" s="1022"/>
      <c r="W161" s="1022"/>
      <c r="X161" s="1298"/>
    </row>
    <row r="162" spans="1:29">
      <c r="A162" s="1293"/>
      <c r="B162" s="1013"/>
      <c r="C162" s="1013"/>
      <c r="D162" s="1013"/>
      <c r="E162" s="1013"/>
      <c r="F162" s="1013"/>
      <c r="G162" s="1013"/>
      <c r="H162" s="1014"/>
      <c r="I162" s="1021"/>
      <c r="J162" s="1022"/>
      <c r="K162" s="1022"/>
      <c r="L162" s="1022"/>
      <c r="M162" s="1022"/>
      <c r="N162" s="1022"/>
      <c r="O162" s="1022"/>
      <c r="P162" s="1023"/>
      <c r="Q162" s="1021"/>
      <c r="R162" s="1022"/>
      <c r="S162" s="1022"/>
      <c r="T162" s="1022"/>
      <c r="U162" s="1022"/>
      <c r="V162" s="1022"/>
      <c r="W162" s="1022"/>
      <c r="X162" s="1298"/>
    </row>
    <row r="163" spans="1:29">
      <c r="A163" s="1293"/>
      <c r="B163" s="1013"/>
      <c r="C163" s="1013"/>
      <c r="D163" s="1013"/>
      <c r="E163" s="1013"/>
      <c r="F163" s="1013"/>
      <c r="G163" s="1013"/>
      <c r="H163" s="1014"/>
      <c r="I163" s="1024"/>
      <c r="J163" s="1025"/>
      <c r="K163" s="1025"/>
      <c r="L163" s="1025"/>
      <c r="M163" s="1025"/>
      <c r="N163" s="1025"/>
      <c r="O163" s="1025"/>
      <c r="P163" s="1026"/>
      <c r="Q163" s="1024"/>
      <c r="R163" s="1025"/>
      <c r="S163" s="1025"/>
      <c r="T163" s="1025"/>
      <c r="U163" s="1025"/>
      <c r="V163" s="1025"/>
      <c r="W163" s="1025"/>
      <c r="X163" s="1299"/>
    </row>
    <row r="164" spans="1:29" ht="15" customHeight="1">
      <c r="A164" s="1293"/>
      <c r="B164" s="1013"/>
      <c r="C164" s="1013"/>
      <c r="D164" s="1013"/>
      <c r="E164" s="1013"/>
      <c r="F164" s="1013"/>
      <c r="G164" s="1013"/>
      <c r="H164" s="1014"/>
      <c r="I164" s="558" t="s">
        <v>487</v>
      </c>
      <c r="J164" s="704"/>
      <c r="K164" s="699" t="s">
        <v>1484</v>
      </c>
      <c r="L164" s="699"/>
      <c r="M164" s="699"/>
      <c r="N164" s="699"/>
      <c r="O164" s="699"/>
      <c r="P164" s="700"/>
      <c r="Q164" s="558" t="s">
        <v>487</v>
      </c>
      <c r="R164" s="704"/>
      <c r="S164" s="699"/>
      <c r="T164" s="699"/>
      <c r="U164" s="699"/>
      <c r="V164" s="699"/>
      <c r="W164" s="699"/>
      <c r="X164" s="706"/>
    </row>
    <row r="165" spans="1:29">
      <c r="A165" s="1293"/>
      <c r="B165" s="1013"/>
      <c r="C165" s="1013"/>
      <c r="D165" s="1013"/>
      <c r="E165" s="1013"/>
      <c r="F165" s="1013"/>
      <c r="G165" s="1013"/>
      <c r="H165" s="1014"/>
      <c r="I165" s="550"/>
      <c r="J165" s="541"/>
      <c r="K165" s="490"/>
      <c r="L165" s="490"/>
      <c r="M165" s="490"/>
      <c r="N165" s="490"/>
      <c r="O165" s="490"/>
      <c r="P165" s="701"/>
      <c r="Q165" s="550"/>
      <c r="R165" s="541"/>
      <c r="S165" s="490"/>
      <c r="T165" s="490"/>
      <c r="U165" s="490"/>
      <c r="V165" s="490"/>
      <c r="W165" s="490"/>
      <c r="X165" s="707"/>
    </row>
    <row r="166" spans="1:29">
      <c r="A166" s="1294"/>
      <c r="B166" s="1295"/>
      <c r="C166" s="1295"/>
      <c r="D166" s="1295"/>
      <c r="E166" s="1295"/>
      <c r="F166" s="1295"/>
      <c r="G166" s="1295"/>
      <c r="H166" s="1296"/>
      <c r="I166" s="671"/>
      <c r="J166" s="705"/>
      <c r="K166" s="702"/>
      <c r="L166" s="702"/>
      <c r="M166" s="702"/>
      <c r="N166" s="702"/>
      <c r="O166" s="702"/>
      <c r="P166" s="703"/>
      <c r="Q166" s="671"/>
      <c r="R166" s="705"/>
      <c r="S166" s="702"/>
      <c r="T166" s="702"/>
      <c r="U166" s="702"/>
      <c r="V166" s="702"/>
      <c r="W166" s="702"/>
      <c r="X166" s="708"/>
    </row>
    <row r="167" spans="1:29">
      <c r="A167" s="7"/>
      <c r="B167" s="7"/>
      <c r="C167" s="7"/>
      <c r="D167" s="7"/>
      <c r="E167" s="7"/>
      <c r="F167" s="7"/>
      <c r="G167" s="7"/>
      <c r="H167" s="7"/>
      <c r="I167" s="4"/>
      <c r="J167" s="4"/>
      <c r="K167" s="5"/>
      <c r="L167" s="5"/>
      <c r="M167" s="5"/>
      <c r="N167" s="5"/>
      <c r="O167" s="5"/>
      <c r="P167" s="5"/>
      <c r="Q167" s="4"/>
      <c r="R167" s="4"/>
      <c r="S167" s="5"/>
      <c r="T167" s="5"/>
      <c r="U167" s="5"/>
      <c r="V167" s="5"/>
      <c r="W167" s="5"/>
      <c r="X167" s="5"/>
    </row>
    <row r="168" spans="1:29" ht="16.5">
      <c r="A168" s="1209" t="s">
        <v>1214</v>
      </c>
      <c r="B168" s="1209"/>
      <c r="C168" s="1209"/>
      <c r="D168" s="1209"/>
      <c r="E168" s="1209"/>
      <c r="F168" s="1209"/>
      <c r="G168" s="1209"/>
      <c r="H168" s="1209"/>
      <c r="I168" s="1209"/>
      <c r="J168" s="1209"/>
      <c r="K168" s="1209"/>
      <c r="L168" s="1209"/>
      <c r="M168" s="1209"/>
      <c r="N168" s="1209"/>
      <c r="O168" s="1209"/>
      <c r="P168" s="1209"/>
      <c r="Q168" s="1209"/>
      <c r="R168" s="1209"/>
      <c r="S168" s="1209"/>
      <c r="T168" s="1209"/>
      <c r="U168" s="1209"/>
      <c r="V168" s="1209"/>
      <c r="W168" s="1209"/>
      <c r="X168" s="1209"/>
    </row>
    <row r="170" spans="1:29" ht="15" customHeight="1">
      <c r="A170" s="874" t="s">
        <v>350</v>
      </c>
      <c r="B170" s="894"/>
      <c r="C170" s="895" t="s">
        <v>465</v>
      </c>
      <c r="D170" s="875"/>
      <c r="E170" s="875"/>
      <c r="F170" s="875"/>
      <c r="G170" s="875"/>
      <c r="H170" s="875"/>
      <c r="I170" s="875"/>
      <c r="J170" s="875"/>
      <c r="K170" s="875"/>
      <c r="L170" s="875"/>
      <c r="M170" s="875"/>
      <c r="N170" s="875"/>
      <c r="O170" s="875"/>
      <c r="P170" s="875"/>
      <c r="Q170" s="875"/>
      <c r="R170" s="875"/>
      <c r="S170" s="875"/>
      <c r="T170" s="875"/>
      <c r="U170" s="875"/>
      <c r="V170" s="875"/>
      <c r="W170" s="875"/>
      <c r="X170" s="876"/>
    </row>
    <row r="171" spans="1:29" ht="35.1" customHeight="1">
      <c r="A171" s="1210" t="s">
        <v>497</v>
      </c>
      <c r="B171" s="658"/>
      <c r="C171" s="659" t="s">
        <v>1116</v>
      </c>
      <c r="D171" s="660"/>
      <c r="E171" s="660"/>
      <c r="F171" s="660"/>
      <c r="G171" s="660"/>
      <c r="H171" s="660"/>
      <c r="I171" s="660"/>
      <c r="J171" s="660"/>
      <c r="K171" s="660"/>
      <c r="L171" s="660"/>
      <c r="M171" s="660"/>
      <c r="N171" s="660"/>
      <c r="O171" s="660"/>
      <c r="P171" s="660"/>
      <c r="Q171" s="660"/>
      <c r="R171" s="660"/>
      <c r="S171" s="660"/>
      <c r="T171" s="660"/>
      <c r="U171" s="660"/>
      <c r="V171" s="660"/>
      <c r="W171" s="660"/>
      <c r="X171" s="1335"/>
    </row>
    <row r="172" spans="1:29" ht="16.5" customHeight="1">
      <c r="A172" s="822" t="s">
        <v>491</v>
      </c>
      <c r="B172" s="559"/>
      <c r="C172" s="1320" t="s">
        <v>850</v>
      </c>
      <c r="D172" s="1321"/>
      <c r="E172" s="1321"/>
      <c r="F172" s="1322"/>
      <c r="G172" s="863" t="s">
        <v>1061</v>
      </c>
      <c r="H172" s="864"/>
      <c r="I172" s="864"/>
      <c r="J172" s="864"/>
      <c r="K172" s="864"/>
      <c r="L172" s="864"/>
      <c r="M172" s="864"/>
      <c r="N172" s="864"/>
      <c r="O172" s="864"/>
      <c r="P172" s="864"/>
      <c r="Q172" s="864"/>
      <c r="R172" s="864"/>
      <c r="S172" s="864"/>
      <c r="T172" s="864"/>
      <c r="U172" s="864"/>
      <c r="V172" s="864"/>
      <c r="W172" s="864"/>
      <c r="X172" s="865"/>
      <c r="Y172" s="1" t="s">
        <v>1014</v>
      </c>
      <c r="AC172" s="1" t="s">
        <v>804</v>
      </c>
    </row>
    <row r="173" spans="1:29" ht="16.5" customHeight="1">
      <c r="A173" s="896"/>
      <c r="B173" s="672"/>
      <c r="C173" s="1343" t="s">
        <v>852</v>
      </c>
      <c r="D173" s="1344"/>
      <c r="E173" s="1344"/>
      <c r="F173" s="1345"/>
      <c r="G173" s="1346" t="s">
        <v>1192</v>
      </c>
      <c r="H173" s="1347"/>
      <c r="I173" s="1347"/>
      <c r="J173" s="1347"/>
      <c r="K173" s="1347"/>
      <c r="L173" s="1347"/>
      <c r="M173" s="1347"/>
      <c r="N173" s="1347"/>
      <c r="O173" s="1347"/>
      <c r="P173" s="1347"/>
      <c r="Q173" s="1347"/>
      <c r="R173" s="1347"/>
      <c r="S173" s="1347"/>
      <c r="T173" s="1347"/>
      <c r="U173" s="1347"/>
      <c r="V173" s="1347"/>
      <c r="W173" s="1347"/>
      <c r="X173" s="1348"/>
      <c r="Y173" s="1" t="s">
        <v>798</v>
      </c>
      <c r="AC173" s="1" t="s">
        <v>1015</v>
      </c>
    </row>
    <row r="175" spans="1:29" ht="15" customHeight="1">
      <c r="A175" s="874" t="s">
        <v>490</v>
      </c>
      <c r="B175" s="875"/>
      <c r="C175" s="875"/>
      <c r="D175" s="875"/>
      <c r="E175" s="875"/>
      <c r="F175" s="875"/>
      <c r="G175" s="875"/>
      <c r="H175" s="894"/>
      <c r="I175" s="895" t="s">
        <v>390</v>
      </c>
      <c r="J175" s="875"/>
      <c r="K175" s="875"/>
      <c r="L175" s="875"/>
      <c r="M175" s="875"/>
      <c r="N175" s="875"/>
      <c r="O175" s="875"/>
      <c r="P175" s="894"/>
      <c r="Q175" s="715" t="s">
        <v>1653</v>
      </c>
      <c r="R175" s="716"/>
      <c r="S175" s="716"/>
      <c r="T175" s="716"/>
      <c r="U175" s="716"/>
      <c r="V175" s="716"/>
      <c r="W175" s="716"/>
      <c r="X175" s="717"/>
    </row>
    <row r="176" spans="1:29">
      <c r="A176" s="1292" t="s">
        <v>394</v>
      </c>
      <c r="B176" s="1010"/>
      <c r="C176" s="1010"/>
      <c r="D176" s="1010"/>
      <c r="E176" s="1010"/>
      <c r="F176" s="1010"/>
      <c r="G176" s="1010"/>
      <c r="H176" s="1011"/>
      <c r="I176" s="1018" t="s">
        <v>394</v>
      </c>
      <c r="J176" s="1019"/>
      <c r="K176" s="1019"/>
      <c r="L176" s="1019"/>
      <c r="M176" s="1019"/>
      <c r="N176" s="1019"/>
      <c r="O176" s="1019"/>
      <c r="P176" s="1020"/>
      <c r="Q176" s="1018" t="s">
        <v>394</v>
      </c>
      <c r="R176" s="1019"/>
      <c r="S176" s="1019"/>
      <c r="T176" s="1019"/>
      <c r="U176" s="1019"/>
      <c r="V176" s="1019"/>
      <c r="W176" s="1019"/>
      <c r="X176" s="1297"/>
    </row>
    <row r="177" spans="1:24">
      <c r="A177" s="1293"/>
      <c r="B177" s="1013"/>
      <c r="C177" s="1013"/>
      <c r="D177" s="1013"/>
      <c r="E177" s="1013"/>
      <c r="F177" s="1013"/>
      <c r="G177" s="1013"/>
      <c r="H177" s="1014"/>
      <c r="I177" s="1021"/>
      <c r="J177" s="1022"/>
      <c r="K177" s="1022"/>
      <c r="L177" s="1022"/>
      <c r="M177" s="1022"/>
      <c r="N177" s="1022"/>
      <c r="O177" s="1022"/>
      <c r="P177" s="1023"/>
      <c r="Q177" s="1021"/>
      <c r="R177" s="1022"/>
      <c r="S177" s="1022"/>
      <c r="T177" s="1022"/>
      <c r="U177" s="1022"/>
      <c r="V177" s="1022"/>
      <c r="W177" s="1022"/>
      <c r="X177" s="1298"/>
    </row>
    <row r="178" spans="1:24">
      <c r="A178" s="1293"/>
      <c r="B178" s="1013"/>
      <c r="C178" s="1013"/>
      <c r="D178" s="1013"/>
      <c r="E178" s="1013"/>
      <c r="F178" s="1013"/>
      <c r="G178" s="1013"/>
      <c r="H178" s="1014"/>
      <c r="I178" s="1021"/>
      <c r="J178" s="1022"/>
      <c r="K178" s="1022"/>
      <c r="L178" s="1022"/>
      <c r="M178" s="1022"/>
      <c r="N178" s="1022"/>
      <c r="O178" s="1022"/>
      <c r="P178" s="1023"/>
      <c r="Q178" s="1021"/>
      <c r="R178" s="1022"/>
      <c r="S178" s="1022"/>
      <c r="T178" s="1022"/>
      <c r="U178" s="1022"/>
      <c r="V178" s="1022"/>
      <c r="W178" s="1022"/>
      <c r="X178" s="1298"/>
    </row>
    <row r="179" spans="1:24">
      <c r="A179" s="1293"/>
      <c r="B179" s="1013"/>
      <c r="C179" s="1013"/>
      <c r="D179" s="1013"/>
      <c r="E179" s="1013"/>
      <c r="F179" s="1013"/>
      <c r="G179" s="1013"/>
      <c r="H179" s="1014"/>
      <c r="I179" s="1021"/>
      <c r="J179" s="1022"/>
      <c r="K179" s="1022"/>
      <c r="L179" s="1022"/>
      <c r="M179" s="1022"/>
      <c r="N179" s="1022"/>
      <c r="O179" s="1022"/>
      <c r="P179" s="1023"/>
      <c r="Q179" s="1021"/>
      <c r="R179" s="1022"/>
      <c r="S179" s="1022"/>
      <c r="T179" s="1022"/>
      <c r="U179" s="1022"/>
      <c r="V179" s="1022"/>
      <c r="W179" s="1022"/>
      <c r="X179" s="1298"/>
    </row>
    <row r="180" spans="1:24">
      <c r="A180" s="1293"/>
      <c r="B180" s="1013"/>
      <c r="C180" s="1013"/>
      <c r="D180" s="1013"/>
      <c r="E180" s="1013"/>
      <c r="F180" s="1013"/>
      <c r="G180" s="1013"/>
      <c r="H180" s="1014"/>
      <c r="I180" s="1021"/>
      <c r="J180" s="1022"/>
      <c r="K180" s="1022"/>
      <c r="L180" s="1022"/>
      <c r="M180" s="1022"/>
      <c r="N180" s="1022"/>
      <c r="O180" s="1022"/>
      <c r="P180" s="1023"/>
      <c r="Q180" s="1021"/>
      <c r="R180" s="1022"/>
      <c r="S180" s="1022"/>
      <c r="T180" s="1022"/>
      <c r="U180" s="1022"/>
      <c r="V180" s="1022"/>
      <c r="W180" s="1022"/>
      <c r="X180" s="1298"/>
    </row>
    <row r="181" spans="1:24">
      <c r="A181" s="1293"/>
      <c r="B181" s="1013"/>
      <c r="C181" s="1013"/>
      <c r="D181" s="1013"/>
      <c r="E181" s="1013"/>
      <c r="F181" s="1013"/>
      <c r="G181" s="1013"/>
      <c r="H181" s="1014"/>
      <c r="I181" s="1021"/>
      <c r="J181" s="1022"/>
      <c r="K181" s="1022"/>
      <c r="L181" s="1022"/>
      <c r="M181" s="1022"/>
      <c r="N181" s="1022"/>
      <c r="O181" s="1022"/>
      <c r="P181" s="1023"/>
      <c r="Q181" s="1021"/>
      <c r="R181" s="1022"/>
      <c r="S181" s="1022"/>
      <c r="T181" s="1022"/>
      <c r="U181" s="1022"/>
      <c r="V181" s="1022"/>
      <c r="W181" s="1022"/>
      <c r="X181" s="1298"/>
    </row>
    <row r="182" spans="1:24">
      <c r="A182" s="1293"/>
      <c r="B182" s="1013"/>
      <c r="C182" s="1013"/>
      <c r="D182" s="1013"/>
      <c r="E182" s="1013"/>
      <c r="F182" s="1013"/>
      <c r="G182" s="1013"/>
      <c r="H182" s="1014"/>
      <c r="I182" s="1024"/>
      <c r="J182" s="1025"/>
      <c r="K182" s="1025"/>
      <c r="L182" s="1025"/>
      <c r="M182" s="1025"/>
      <c r="N182" s="1025"/>
      <c r="O182" s="1025"/>
      <c r="P182" s="1026"/>
      <c r="Q182" s="1024"/>
      <c r="R182" s="1025"/>
      <c r="S182" s="1025"/>
      <c r="T182" s="1025"/>
      <c r="U182" s="1025"/>
      <c r="V182" s="1025"/>
      <c r="W182" s="1025"/>
      <c r="X182" s="1299"/>
    </row>
    <row r="183" spans="1:24" ht="15" customHeight="1">
      <c r="A183" s="1293"/>
      <c r="B183" s="1013"/>
      <c r="C183" s="1013"/>
      <c r="D183" s="1013"/>
      <c r="E183" s="1013"/>
      <c r="F183" s="1013"/>
      <c r="G183" s="1013"/>
      <c r="H183" s="1014"/>
      <c r="I183" s="558" t="s">
        <v>487</v>
      </c>
      <c r="J183" s="704"/>
      <c r="K183" s="699" t="s">
        <v>1449</v>
      </c>
      <c r="L183" s="699"/>
      <c r="M183" s="699"/>
      <c r="N183" s="699"/>
      <c r="O183" s="699"/>
      <c r="P183" s="700"/>
      <c r="Q183" s="558" t="s">
        <v>487</v>
      </c>
      <c r="R183" s="704"/>
      <c r="S183" s="699"/>
      <c r="T183" s="699"/>
      <c r="U183" s="699"/>
      <c r="V183" s="699"/>
      <c r="W183" s="699"/>
      <c r="X183" s="706"/>
    </row>
    <row r="184" spans="1:24">
      <c r="A184" s="1293"/>
      <c r="B184" s="1013"/>
      <c r="C184" s="1013"/>
      <c r="D184" s="1013"/>
      <c r="E184" s="1013"/>
      <c r="F184" s="1013"/>
      <c r="G184" s="1013"/>
      <c r="H184" s="1014"/>
      <c r="I184" s="550"/>
      <c r="J184" s="541"/>
      <c r="K184" s="490"/>
      <c r="L184" s="490"/>
      <c r="M184" s="490"/>
      <c r="N184" s="490"/>
      <c r="O184" s="490"/>
      <c r="P184" s="701"/>
      <c r="Q184" s="550"/>
      <c r="R184" s="541"/>
      <c r="S184" s="490"/>
      <c r="T184" s="490"/>
      <c r="U184" s="490"/>
      <c r="V184" s="490"/>
      <c r="W184" s="490"/>
      <c r="X184" s="707"/>
    </row>
    <row r="185" spans="1:24">
      <c r="A185" s="1294"/>
      <c r="B185" s="1295"/>
      <c r="C185" s="1295"/>
      <c r="D185" s="1295"/>
      <c r="E185" s="1295"/>
      <c r="F185" s="1295"/>
      <c r="G185" s="1295"/>
      <c r="H185" s="1296"/>
      <c r="I185" s="671"/>
      <c r="J185" s="705"/>
      <c r="K185" s="702"/>
      <c r="L185" s="702"/>
      <c r="M185" s="702"/>
      <c r="N185" s="702"/>
      <c r="O185" s="702"/>
      <c r="P185" s="703"/>
      <c r="Q185" s="671"/>
      <c r="R185" s="705"/>
      <c r="S185" s="702"/>
      <c r="T185" s="702"/>
      <c r="U185" s="702"/>
      <c r="V185" s="702"/>
      <c r="W185" s="702"/>
      <c r="X185" s="708"/>
    </row>
    <row r="186" spans="1:24">
      <c r="A186" s="7"/>
      <c r="B186" s="7"/>
      <c r="C186" s="7"/>
      <c r="D186" s="7"/>
      <c r="E186" s="7"/>
      <c r="F186" s="7"/>
      <c r="G186" s="7"/>
      <c r="H186" s="7"/>
      <c r="I186" s="4"/>
      <c r="J186" s="4"/>
      <c r="K186" s="5"/>
      <c r="L186" s="5"/>
      <c r="M186" s="5"/>
      <c r="N186" s="5"/>
      <c r="O186" s="5"/>
      <c r="P186" s="5"/>
      <c r="Q186" s="4"/>
      <c r="R186" s="4"/>
      <c r="S186" s="5"/>
      <c r="T186" s="5"/>
      <c r="U186" s="5"/>
      <c r="V186" s="5"/>
      <c r="W186" s="5"/>
      <c r="X186" s="5"/>
    </row>
    <row r="187" spans="1:24">
      <c r="A187" s="7"/>
      <c r="B187" s="7"/>
      <c r="C187" s="7"/>
      <c r="D187" s="7"/>
      <c r="E187" s="7"/>
      <c r="F187" s="7"/>
      <c r="G187" s="7"/>
      <c r="H187" s="7"/>
      <c r="I187" s="4"/>
      <c r="J187" s="4"/>
      <c r="K187" s="5"/>
      <c r="L187" s="5"/>
      <c r="M187" s="5"/>
      <c r="N187" s="5"/>
      <c r="O187" s="5"/>
      <c r="P187" s="5"/>
      <c r="Q187" s="4"/>
      <c r="R187" s="4"/>
      <c r="S187" s="5"/>
      <c r="T187" s="5"/>
      <c r="U187" s="5"/>
      <c r="V187" s="5"/>
      <c r="W187" s="5"/>
      <c r="X187" s="5"/>
    </row>
    <row r="188" spans="1:24" ht="16.5">
      <c r="A188" s="1209" t="s">
        <v>881</v>
      </c>
      <c r="B188" s="1209"/>
      <c r="C188" s="1209"/>
      <c r="D188" s="1209"/>
      <c r="E188" s="1209"/>
      <c r="F188" s="1209"/>
      <c r="G188" s="1209"/>
      <c r="H188" s="1209"/>
      <c r="I188" s="1209"/>
      <c r="J188" s="1209"/>
      <c r="K188" s="1209"/>
      <c r="L188" s="1209"/>
      <c r="M188" s="1209"/>
      <c r="N188" s="1209"/>
      <c r="O188" s="1209"/>
      <c r="P188" s="1209"/>
      <c r="Q188" s="1209"/>
      <c r="R188" s="1209"/>
      <c r="S188" s="1209"/>
      <c r="T188" s="1209"/>
      <c r="U188" s="1209"/>
      <c r="V188" s="1209"/>
      <c r="W188" s="1209"/>
      <c r="X188" s="1209"/>
    </row>
    <row r="190" spans="1:24" ht="15" customHeight="1">
      <c r="A190" s="1006" t="s">
        <v>350</v>
      </c>
      <c r="B190" s="1008"/>
      <c r="C190" s="1006" t="s">
        <v>465</v>
      </c>
      <c r="D190" s="1007"/>
      <c r="E190" s="1007"/>
      <c r="F190" s="1007"/>
      <c r="G190" s="1007"/>
      <c r="H190" s="1007"/>
      <c r="I190" s="1007"/>
      <c r="J190" s="1007"/>
      <c r="K190" s="1007"/>
      <c r="L190" s="1007"/>
      <c r="M190" s="1007"/>
      <c r="N190" s="1007"/>
      <c r="O190" s="1007"/>
      <c r="P190" s="1007"/>
      <c r="Q190" s="1007"/>
      <c r="R190" s="1007"/>
      <c r="S190" s="1007"/>
      <c r="T190" s="1007"/>
      <c r="U190" s="1007"/>
      <c r="V190" s="1007"/>
      <c r="W190" s="1007"/>
      <c r="X190" s="1008"/>
    </row>
    <row r="191" spans="1:24" ht="16.5" customHeight="1">
      <c r="A191" s="558" t="s">
        <v>497</v>
      </c>
      <c r="B191" s="559"/>
      <c r="C191" s="1317" t="s">
        <v>133</v>
      </c>
      <c r="D191" s="1318"/>
      <c r="E191" s="1318"/>
      <c r="F191" s="1318"/>
      <c r="G191" s="1318"/>
      <c r="H191" s="1318"/>
      <c r="I191" s="1318"/>
      <c r="J191" s="1318"/>
      <c r="K191" s="1318"/>
      <c r="L191" s="1318"/>
      <c r="M191" s="1318"/>
      <c r="N191" s="1318"/>
      <c r="O191" s="1318"/>
      <c r="P191" s="1318"/>
      <c r="Q191" s="1318"/>
      <c r="R191" s="1318"/>
      <c r="S191" s="1318"/>
      <c r="T191" s="1318"/>
      <c r="U191" s="1318"/>
      <c r="V191" s="1318"/>
      <c r="W191" s="1318"/>
      <c r="X191" s="1319"/>
    </row>
    <row r="192" spans="1:24" ht="16.5" customHeight="1">
      <c r="A192" s="550"/>
      <c r="B192" s="551"/>
      <c r="C192" s="1332" t="s">
        <v>688</v>
      </c>
      <c r="D192" s="1333"/>
      <c r="E192" s="1333"/>
      <c r="F192" s="1333"/>
      <c r="G192" s="1333"/>
      <c r="H192" s="1333"/>
      <c r="I192" s="1333"/>
      <c r="J192" s="1333"/>
      <c r="K192" s="1333"/>
      <c r="L192" s="1333"/>
      <c r="M192" s="1333"/>
      <c r="N192" s="1333"/>
      <c r="O192" s="1333"/>
      <c r="P192" s="1333"/>
      <c r="Q192" s="1333"/>
      <c r="R192" s="1333"/>
      <c r="S192" s="1333"/>
      <c r="T192" s="1333"/>
      <c r="U192" s="1333"/>
      <c r="V192" s="1333"/>
      <c r="W192" s="1333"/>
      <c r="X192" s="1334"/>
    </row>
    <row r="193" spans="1:28" ht="16.5" customHeight="1">
      <c r="A193" s="560"/>
      <c r="B193" s="561"/>
      <c r="C193" s="1340" t="s">
        <v>121</v>
      </c>
      <c r="D193" s="1341"/>
      <c r="E193" s="1341"/>
      <c r="F193" s="1341"/>
      <c r="G193" s="1341"/>
      <c r="H193" s="1341"/>
      <c r="I193" s="1341"/>
      <c r="J193" s="1341"/>
      <c r="K193" s="1341"/>
      <c r="L193" s="1341"/>
      <c r="M193" s="1341"/>
      <c r="N193" s="1341"/>
      <c r="O193" s="1341"/>
      <c r="P193" s="1341"/>
      <c r="Q193" s="1341"/>
      <c r="R193" s="1341"/>
      <c r="S193" s="1341"/>
      <c r="T193" s="1341"/>
      <c r="U193" s="1341"/>
      <c r="V193" s="1341"/>
      <c r="W193" s="1341"/>
      <c r="X193" s="1342"/>
    </row>
    <row r="194" spans="1:28" ht="16.5" customHeight="1">
      <c r="A194" s="558" t="s">
        <v>491</v>
      </c>
      <c r="B194" s="559"/>
      <c r="C194" s="1320" t="s">
        <v>858</v>
      </c>
      <c r="D194" s="1321"/>
      <c r="E194" s="1321"/>
      <c r="F194" s="1321"/>
      <c r="G194" s="1321"/>
      <c r="H194" s="1322"/>
      <c r="I194" s="864" t="s">
        <v>920</v>
      </c>
      <c r="J194" s="864"/>
      <c r="K194" s="864"/>
      <c r="L194" s="864"/>
      <c r="M194" s="864"/>
      <c r="N194" s="864"/>
      <c r="O194" s="864"/>
      <c r="P194" s="864"/>
      <c r="Q194" s="864"/>
      <c r="R194" s="864"/>
      <c r="S194" s="864"/>
      <c r="T194" s="864"/>
      <c r="U194" s="864"/>
      <c r="V194" s="864"/>
      <c r="W194" s="864"/>
      <c r="X194" s="1323"/>
      <c r="Y194" s="1" t="s">
        <v>794</v>
      </c>
      <c r="AB194" s="1" t="s">
        <v>802</v>
      </c>
    </row>
    <row r="195" spans="1:28" ht="16.5" customHeight="1">
      <c r="A195" s="560"/>
      <c r="B195" s="561"/>
      <c r="C195" s="1324" t="s">
        <v>851</v>
      </c>
      <c r="D195" s="1325"/>
      <c r="E195" s="1325"/>
      <c r="F195" s="1325"/>
      <c r="G195" s="1325"/>
      <c r="H195" s="1326"/>
      <c r="I195" s="1327" t="s">
        <v>1194</v>
      </c>
      <c r="J195" s="1327"/>
      <c r="K195" s="1327"/>
      <c r="L195" s="1327"/>
      <c r="M195" s="1327"/>
      <c r="N195" s="1327"/>
      <c r="O195" s="1327"/>
      <c r="P195" s="1327"/>
      <c r="Q195" s="1327"/>
      <c r="R195" s="1327"/>
      <c r="S195" s="1327"/>
      <c r="T195" s="1327"/>
      <c r="U195" s="1327"/>
      <c r="V195" s="1327"/>
      <c r="W195" s="1327"/>
      <c r="X195" s="1328"/>
      <c r="AB195" s="1" t="s">
        <v>816</v>
      </c>
    </row>
    <row r="196" spans="1:28">
      <c r="Y196" s="1" t="s">
        <v>1013</v>
      </c>
      <c r="AB196" s="1" t="s">
        <v>802</v>
      </c>
    </row>
    <row r="197" spans="1:28" ht="15" customHeight="1">
      <c r="A197" s="1006" t="s">
        <v>490</v>
      </c>
      <c r="B197" s="1007"/>
      <c r="C197" s="1007"/>
      <c r="D197" s="1007"/>
      <c r="E197" s="1007"/>
      <c r="F197" s="1007"/>
      <c r="G197" s="1007"/>
      <c r="H197" s="1008"/>
      <c r="I197" s="1006" t="s">
        <v>390</v>
      </c>
      <c r="J197" s="1007"/>
      <c r="K197" s="1007"/>
      <c r="L197" s="1007"/>
      <c r="M197" s="1007"/>
      <c r="N197" s="1007"/>
      <c r="O197" s="1007"/>
      <c r="P197" s="1008"/>
      <c r="Q197" s="715" t="s">
        <v>1653</v>
      </c>
      <c r="R197" s="716"/>
      <c r="S197" s="716"/>
      <c r="T197" s="716"/>
      <c r="U197" s="716"/>
      <c r="V197" s="716"/>
      <c r="W197" s="716"/>
      <c r="X197" s="717"/>
      <c r="AB197" s="1" t="s">
        <v>1016</v>
      </c>
    </row>
    <row r="198" spans="1:28">
      <c r="A198" s="1009" t="s">
        <v>394</v>
      </c>
      <c r="B198" s="1010"/>
      <c r="C198" s="1010"/>
      <c r="D198" s="1010"/>
      <c r="E198" s="1010"/>
      <c r="F198" s="1010"/>
      <c r="G198" s="1010"/>
      <c r="H198" s="1011"/>
      <c r="I198" s="1018" t="s">
        <v>394</v>
      </c>
      <c r="J198" s="1019"/>
      <c r="K198" s="1019"/>
      <c r="L198" s="1019"/>
      <c r="M198" s="1019"/>
      <c r="N198" s="1019"/>
      <c r="O198" s="1019"/>
      <c r="P198" s="1020"/>
      <c r="Q198" s="1018" t="s">
        <v>394</v>
      </c>
      <c r="R198" s="1019"/>
      <c r="S198" s="1019"/>
      <c r="T198" s="1019"/>
      <c r="U198" s="1019"/>
      <c r="V198" s="1019"/>
      <c r="W198" s="1019"/>
      <c r="X198" s="1020"/>
    </row>
    <row r="199" spans="1:28">
      <c r="A199" s="1012"/>
      <c r="B199" s="1013"/>
      <c r="C199" s="1013"/>
      <c r="D199" s="1013"/>
      <c r="E199" s="1013"/>
      <c r="F199" s="1013"/>
      <c r="G199" s="1013"/>
      <c r="H199" s="1014"/>
      <c r="I199" s="1021"/>
      <c r="J199" s="1022"/>
      <c r="K199" s="1022"/>
      <c r="L199" s="1022"/>
      <c r="M199" s="1022"/>
      <c r="N199" s="1022"/>
      <c r="O199" s="1022"/>
      <c r="P199" s="1023"/>
      <c r="Q199" s="1021"/>
      <c r="R199" s="1022"/>
      <c r="S199" s="1022"/>
      <c r="T199" s="1022"/>
      <c r="U199" s="1022"/>
      <c r="V199" s="1022"/>
      <c r="W199" s="1022"/>
      <c r="X199" s="1023"/>
    </row>
    <row r="200" spans="1:28">
      <c r="A200" s="1012"/>
      <c r="B200" s="1013"/>
      <c r="C200" s="1013"/>
      <c r="D200" s="1013"/>
      <c r="E200" s="1013"/>
      <c r="F200" s="1013"/>
      <c r="G200" s="1013"/>
      <c r="H200" s="1014"/>
      <c r="I200" s="1021"/>
      <c r="J200" s="1022"/>
      <c r="K200" s="1022"/>
      <c r="L200" s="1022"/>
      <c r="M200" s="1022"/>
      <c r="N200" s="1022"/>
      <c r="O200" s="1022"/>
      <c r="P200" s="1023"/>
      <c r="Q200" s="1021"/>
      <c r="R200" s="1022"/>
      <c r="S200" s="1022"/>
      <c r="T200" s="1022"/>
      <c r="U200" s="1022"/>
      <c r="V200" s="1022"/>
      <c r="W200" s="1022"/>
      <c r="X200" s="1023"/>
    </row>
    <row r="201" spans="1:28">
      <c r="A201" s="1012"/>
      <c r="B201" s="1013"/>
      <c r="C201" s="1013"/>
      <c r="D201" s="1013"/>
      <c r="E201" s="1013"/>
      <c r="F201" s="1013"/>
      <c r="G201" s="1013"/>
      <c r="H201" s="1014"/>
      <c r="I201" s="1021"/>
      <c r="J201" s="1022"/>
      <c r="K201" s="1022"/>
      <c r="L201" s="1022"/>
      <c r="M201" s="1022"/>
      <c r="N201" s="1022"/>
      <c r="O201" s="1022"/>
      <c r="P201" s="1023"/>
      <c r="Q201" s="1021"/>
      <c r="R201" s="1022"/>
      <c r="S201" s="1022"/>
      <c r="T201" s="1022"/>
      <c r="U201" s="1022"/>
      <c r="V201" s="1022"/>
      <c r="W201" s="1022"/>
      <c r="X201" s="1023"/>
    </row>
    <row r="202" spans="1:28">
      <c r="A202" s="1012"/>
      <c r="B202" s="1013"/>
      <c r="C202" s="1013"/>
      <c r="D202" s="1013"/>
      <c r="E202" s="1013"/>
      <c r="F202" s="1013"/>
      <c r="G202" s="1013"/>
      <c r="H202" s="1014"/>
      <c r="I202" s="1021"/>
      <c r="J202" s="1022"/>
      <c r="K202" s="1022"/>
      <c r="L202" s="1022"/>
      <c r="M202" s="1022"/>
      <c r="N202" s="1022"/>
      <c r="O202" s="1022"/>
      <c r="P202" s="1023"/>
      <c r="Q202" s="1021"/>
      <c r="R202" s="1022"/>
      <c r="S202" s="1022"/>
      <c r="T202" s="1022"/>
      <c r="U202" s="1022"/>
      <c r="V202" s="1022"/>
      <c r="W202" s="1022"/>
      <c r="X202" s="1023"/>
    </row>
    <row r="203" spans="1:28">
      <c r="A203" s="1012"/>
      <c r="B203" s="1013"/>
      <c r="C203" s="1013"/>
      <c r="D203" s="1013"/>
      <c r="E203" s="1013"/>
      <c r="F203" s="1013"/>
      <c r="G203" s="1013"/>
      <c r="H203" s="1014"/>
      <c r="I203" s="1021"/>
      <c r="J203" s="1022"/>
      <c r="K203" s="1022"/>
      <c r="L203" s="1022"/>
      <c r="M203" s="1022"/>
      <c r="N203" s="1022"/>
      <c r="O203" s="1022"/>
      <c r="P203" s="1023"/>
      <c r="Q203" s="1021"/>
      <c r="R203" s="1022"/>
      <c r="S203" s="1022"/>
      <c r="T203" s="1022"/>
      <c r="U203" s="1022"/>
      <c r="V203" s="1022"/>
      <c r="W203" s="1022"/>
      <c r="X203" s="1023"/>
    </row>
    <row r="204" spans="1:28">
      <c r="A204" s="1012"/>
      <c r="B204" s="1013"/>
      <c r="C204" s="1013"/>
      <c r="D204" s="1013"/>
      <c r="E204" s="1013"/>
      <c r="F204" s="1013"/>
      <c r="G204" s="1013"/>
      <c r="H204" s="1014"/>
      <c r="I204" s="1021"/>
      <c r="J204" s="1022"/>
      <c r="K204" s="1022"/>
      <c r="L204" s="1022"/>
      <c r="M204" s="1022"/>
      <c r="N204" s="1022"/>
      <c r="O204" s="1022"/>
      <c r="P204" s="1023"/>
      <c r="Q204" s="1021"/>
      <c r="R204" s="1022"/>
      <c r="S204" s="1022"/>
      <c r="T204" s="1022"/>
      <c r="U204" s="1022"/>
      <c r="V204" s="1022"/>
      <c r="W204" s="1022"/>
      <c r="X204" s="1023"/>
    </row>
    <row r="205" spans="1:28">
      <c r="A205" s="1012"/>
      <c r="B205" s="1013"/>
      <c r="C205" s="1013"/>
      <c r="D205" s="1013"/>
      <c r="E205" s="1013"/>
      <c r="F205" s="1013"/>
      <c r="G205" s="1013"/>
      <c r="H205" s="1014"/>
      <c r="I205" s="1024"/>
      <c r="J205" s="1025"/>
      <c r="K205" s="1025"/>
      <c r="L205" s="1025"/>
      <c r="M205" s="1025"/>
      <c r="N205" s="1025"/>
      <c r="O205" s="1025"/>
      <c r="P205" s="1026"/>
      <c r="Q205" s="1024"/>
      <c r="R205" s="1025"/>
      <c r="S205" s="1025"/>
      <c r="T205" s="1025"/>
      <c r="U205" s="1025"/>
      <c r="V205" s="1025"/>
      <c r="W205" s="1025"/>
      <c r="X205" s="1026"/>
    </row>
    <row r="206" spans="1:28" ht="15" customHeight="1">
      <c r="A206" s="1012"/>
      <c r="B206" s="1013"/>
      <c r="C206" s="1013"/>
      <c r="D206" s="1013"/>
      <c r="E206" s="1013"/>
      <c r="F206" s="1013"/>
      <c r="G206" s="1013"/>
      <c r="H206" s="1014"/>
      <c r="I206" s="558" t="s">
        <v>487</v>
      </c>
      <c r="J206" s="704"/>
      <c r="K206" s="699" t="s">
        <v>1450</v>
      </c>
      <c r="L206" s="699"/>
      <c r="M206" s="699"/>
      <c r="N206" s="699"/>
      <c r="O206" s="699"/>
      <c r="P206" s="700"/>
      <c r="Q206" s="558" t="s">
        <v>487</v>
      </c>
      <c r="R206" s="704"/>
      <c r="S206" s="699"/>
      <c r="T206" s="699"/>
      <c r="U206" s="699"/>
      <c r="V206" s="699"/>
      <c r="W206" s="699"/>
      <c r="X206" s="700"/>
    </row>
    <row r="207" spans="1:28">
      <c r="A207" s="1012"/>
      <c r="B207" s="1013"/>
      <c r="C207" s="1013"/>
      <c r="D207" s="1013"/>
      <c r="E207" s="1013"/>
      <c r="F207" s="1013"/>
      <c r="G207" s="1013"/>
      <c r="H207" s="1014"/>
      <c r="I207" s="550"/>
      <c r="J207" s="541"/>
      <c r="K207" s="490"/>
      <c r="L207" s="490"/>
      <c r="M207" s="490"/>
      <c r="N207" s="490"/>
      <c r="O207" s="490"/>
      <c r="P207" s="701"/>
      <c r="Q207" s="550"/>
      <c r="R207" s="541"/>
      <c r="S207" s="490"/>
      <c r="T207" s="490"/>
      <c r="U207" s="490"/>
      <c r="V207" s="490"/>
      <c r="W207" s="490"/>
      <c r="X207" s="701"/>
    </row>
    <row r="208" spans="1:28">
      <c r="A208" s="1015"/>
      <c r="B208" s="1016"/>
      <c r="C208" s="1016"/>
      <c r="D208" s="1016"/>
      <c r="E208" s="1016"/>
      <c r="F208" s="1016"/>
      <c r="G208" s="1016"/>
      <c r="H208" s="1017"/>
      <c r="I208" s="560"/>
      <c r="J208" s="577"/>
      <c r="K208" s="686"/>
      <c r="L208" s="686"/>
      <c r="M208" s="686"/>
      <c r="N208" s="686"/>
      <c r="O208" s="686"/>
      <c r="P208" s="687"/>
      <c r="Q208" s="560"/>
      <c r="R208" s="577"/>
      <c r="S208" s="686"/>
      <c r="T208" s="686"/>
      <c r="U208" s="686"/>
      <c r="V208" s="686"/>
      <c r="W208" s="686"/>
      <c r="X208" s="687"/>
    </row>
    <row r="209" spans="1:35">
      <c r="A209" s="7"/>
      <c r="B209" s="7"/>
      <c r="C209" s="7"/>
      <c r="D209" s="7"/>
      <c r="E209" s="7"/>
      <c r="F209" s="7"/>
      <c r="G209" s="7"/>
      <c r="H209" s="7"/>
      <c r="I209" s="4"/>
      <c r="J209" s="4"/>
      <c r="K209" s="5"/>
      <c r="L209" s="5"/>
      <c r="M209" s="5"/>
      <c r="N209" s="5"/>
      <c r="O209" s="5"/>
      <c r="P209" s="5"/>
      <c r="Q209" s="4"/>
      <c r="R209" s="4"/>
      <c r="S209" s="5"/>
      <c r="T209" s="5"/>
      <c r="U209" s="5"/>
      <c r="V209" s="5"/>
      <c r="W209" s="5"/>
      <c r="X209" s="5"/>
    </row>
    <row r="210" spans="1:35" ht="16.5">
      <c r="A210" s="1209" t="s">
        <v>872</v>
      </c>
      <c r="B210" s="1209"/>
      <c r="C210" s="1209"/>
      <c r="D210" s="1209"/>
      <c r="E210" s="1209"/>
      <c r="F210" s="1209"/>
      <c r="G210" s="1209"/>
      <c r="H210" s="1209"/>
      <c r="I210" s="1209"/>
      <c r="J210" s="1209"/>
      <c r="K210" s="1209"/>
      <c r="L210" s="1209"/>
      <c r="M210" s="1209"/>
      <c r="N210" s="1209"/>
      <c r="O210" s="1209"/>
      <c r="P210" s="1209"/>
      <c r="Q210" s="1209"/>
      <c r="R210" s="1209"/>
      <c r="S210" s="1209"/>
      <c r="T210" s="1209"/>
      <c r="U210" s="1209"/>
      <c r="V210" s="1209"/>
      <c r="W210" s="1209"/>
      <c r="X210" s="1209"/>
    </row>
    <row r="212" spans="1:35" ht="15" customHeight="1">
      <c r="A212" s="1006" t="s">
        <v>350</v>
      </c>
      <c r="B212" s="1008"/>
      <c r="C212" s="1006" t="s">
        <v>465</v>
      </c>
      <c r="D212" s="1007"/>
      <c r="E212" s="1007"/>
      <c r="F212" s="1007"/>
      <c r="G212" s="1007"/>
      <c r="H212" s="1007"/>
      <c r="I212" s="1007"/>
      <c r="J212" s="1007"/>
      <c r="K212" s="1007"/>
      <c r="L212" s="1007"/>
      <c r="M212" s="1007"/>
      <c r="N212" s="1007"/>
      <c r="O212" s="1007"/>
      <c r="P212" s="1007"/>
      <c r="Q212" s="1007"/>
      <c r="R212" s="1007"/>
      <c r="S212" s="1007"/>
      <c r="T212" s="1007"/>
      <c r="U212" s="1007"/>
      <c r="V212" s="1007"/>
      <c r="W212" s="1007"/>
      <c r="X212" s="1008"/>
    </row>
    <row r="213" spans="1:35" ht="35.1" customHeight="1">
      <c r="A213" s="558" t="s">
        <v>497</v>
      </c>
      <c r="B213" s="559"/>
      <c r="C213" s="1317" t="s">
        <v>1107</v>
      </c>
      <c r="D213" s="1318"/>
      <c r="E213" s="1318"/>
      <c r="F213" s="1318"/>
      <c r="G213" s="1318"/>
      <c r="H213" s="1318"/>
      <c r="I213" s="1318"/>
      <c r="J213" s="1318"/>
      <c r="K213" s="1318"/>
      <c r="L213" s="1318"/>
      <c r="M213" s="1318"/>
      <c r="N213" s="1318"/>
      <c r="O213" s="1318"/>
      <c r="P213" s="1318"/>
      <c r="Q213" s="1318"/>
      <c r="R213" s="1318"/>
      <c r="S213" s="1318"/>
      <c r="T213" s="1318"/>
      <c r="U213" s="1318"/>
      <c r="V213" s="1318"/>
      <c r="W213" s="1318"/>
      <c r="X213" s="1319"/>
    </row>
    <row r="214" spans="1:35" ht="16.5" customHeight="1">
      <c r="A214" s="558" t="s">
        <v>491</v>
      </c>
      <c r="B214" s="559"/>
      <c r="C214" s="1320" t="s">
        <v>937</v>
      </c>
      <c r="D214" s="1321"/>
      <c r="E214" s="1321"/>
      <c r="F214" s="1321"/>
      <c r="G214" s="1321"/>
      <c r="H214" s="1322"/>
      <c r="I214" s="864" t="s">
        <v>891</v>
      </c>
      <c r="J214" s="864"/>
      <c r="K214" s="864"/>
      <c r="L214" s="864"/>
      <c r="M214" s="864"/>
      <c r="N214" s="864"/>
      <c r="O214" s="864"/>
      <c r="P214" s="864"/>
      <c r="Q214" s="864"/>
      <c r="R214" s="864"/>
      <c r="S214" s="864"/>
      <c r="T214" s="864"/>
      <c r="U214" s="864"/>
      <c r="V214" s="864"/>
      <c r="W214" s="864"/>
      <c r="X214" s="1323"/>
      <c r="Y214" s="1" t="s">
        <v>796</v>
      </c>
      <c r="AB214" s="490" t="s">
        <v>1181</v>
      </c>
      <c r="AC214" s="651"/>
      <c r="AD214" s="651"/>
    </row>
    <row r="215" spans="1:35" ht="16.5" customHeight="1">
      <c r="A215" s="550"/>
      <c r="B215" s="551"/>
      <c r="C215" s="1336" t="s">
        <v>953</v>
      </c>
      <c r="D215" s="1337"/>
      <c r="E215" s="1337"/>
      <c r="F215" s="1337"/>
      <c r="G215" s="1337"/>
      <c r="H215" s="1338"/>
      <c r="I215" s="1329" t="s">
        <v>921</v>
      </c>
      <c r="J215" s="1330"/>
      <c r="K215" s="1330"/>
      <c r="L215" s="1330"/>
      <c r="M215" s="1330"/>
      <c r="N215" s="1330"/>
      <c r="O215" s="1330"/>
      <c r="P215" s="1330"/>
      <c r="Q215" s="1330"/>
      <c r="R215" s="1330"/>
      <c r="S215" s="1330"/>
      <c r="T215" s="1330"/>
      <c r="U215" s="1330"/>
      <c r="V215" s="1330"/>
      <c r="W215" s="1330"/>
      <c r="X215" s="1331"/>
      <c r="AB215" s="651"/>
      <c r="AC215" s="651"/>
      <c r="AD215" s="651"/>
    </row>
    <row r="216" spans="1:35" ht="16.5" customHeight="1">
      <c r="A216" s="560"/>
      <c r="B216" s="561"/>
      <c r="C216" s="1324" t="s">
        <v>951</v>
      </c>
      <c r="D216" s="1325"/>
      <c r="E216" s="1325"/>
      <c r="F216" s="1325"/>
      <c r="G216" s="1325"/>
      <c r="H216" s="1326"/>
      <c r="I216" s="1327" t="s">
        <v>823</v>
      </c>
      <c r="J216" s="1327"/>
      <c r="K216" s="1327"/>
      <c r="L216" s="1327"/>
      <c r="M216" s="1327"/>
      <c r="N216" s="1327"/>
      <c r="O216" s="1327"/>
      <c r="P216" s="1327"/>
      <c r="Q216" s="1327"/>
      <c r="R216" s="1327"/>
      <c r="S216" s="1327"/>
      <c r="T216" s="1327"/>
      <c r="U216" s="1327"/>
      <c r="V216" s="1327"/>
      <c r="W216" s="1327"/>
      <c r="X216" s="1328"/>
    </row>
    <row r="218" spans="1:35">
      <c r="A218" s="1006" t="s">
        <v>490</v>
      </c>
      <c r="B218" s="1007"/>
      <c r="C218" s="1007"/>
      <c r="D218" s="1007"/>
      <c r="E218" s="1007"/>
      <c r="F218" s="1007"/>
      <c r="G218" s="1007"/>
      <c r="H218" s="1008"/>
      <c r="I218" s="1006" t="s">
        <v>390</v>
      </c>
      <c r="J218" s="1007"/>
      <c r="K218" s="1007"/>
      <c r="L218" s="1007"/>
      <c r="M218" s="1007"/>
      <c r="N218" s="1007"/>
      <c r="O218" s="1007"/>
      <c r="P218" s="1008"/>
      <c r="Q218" s="1006" t="s">
        <v>1653</v>
      </c>
      <c r="R218" s="1007"/>
      <c r="S218" s="1007"/>
      <c r="T218" s="1007"/>
      <c r="U218" s="1007"/>
      <c r="V218" s="1007"/>
      <c r="W218" s="1007"/>
      <c r="X218" s="1008"/>
    </row>
    <row r="219" spans="1:35">
      <c r="A219" s="1009" t="s">
        <v>394</v>
      </c>
      <c r="B219" s="1010"/>
      <c r="C219" s="1010"/>
      <c r="D219" s="1010"/>
      <c r="E219" s="1010"/>
      <c r="F219" s="1010"/>
      <c r="G219" s="1010"/>
      <c r="H219" s="1011"/>
      <c r="I219" s="1018" t="s">
        <v>394</v>
      </c>
      <c r="J219" s="1019"/>
      <c r="K219" s="1019"/>
      <c r="L219" s="1019"/>
      <c r="M219" s="1019"/>
      <c r="N219" s="1019"/>
      <c r="O219" s="1019"/>
      <c r="P219" s="1020"/>
      <c r="Q219" s="1018" t="s">
        <v>394</v>
      </c>
      <c r="R219" s="1019"/>
      <c r="S219" s="1019"/>
      <c r="T219" s="1019"/>
      <c r="U219" s="1019"/>
      <c r="V219" s="1019"/>
      <c r="W219" s="1019"/>
      <c r="X219" s="1020"/>
    </row>
    <row r="220" spans="1:35">
      <c r="A220" s="1012"/>
      <c r="B220" s="1013"/>
      <c r="C220" s="1013"/>
      <c r="D220" s="1013"/>
      <c r="E220" s="1013"/>
      <c r="F220" s="1013"/>
      <c r="G220" s="1013"/>
      <c r="H220" s="1014"/>
      <c r="I220" s="1021"/>
      <c r="J220" s="1022"/>
      <c r="K220" s="1022"/>
      <c r="L220" s="1022"/>
      <c r="M220" s="1022"/>
      <c r="N220" s="1022"/>
      <c r="O220" s="1022"/>
      <c r="P220" s="1023"/>
      <c r="Q220" s="1021"/>
      <c r="R220" s="1022"/>
      <c r="S220" s="1022"/>
      <c r="T220" s="1022"/>
      <c r="U220" s="1022"/>
      <c r="V220" s="1022"/>
      <c r="W220" s="1022"/>
      <c r="X220" s="1023"/>
      <c r="Y220" s="69" t="s">
        <v>672</v>
      </c>
    </row>
    <row r="221" spans="1:35">
      <c r="A221" s="1012"/>
      <c r="B221" s="1013"/>
      <c r="C221" s="1013"/>
      <c r="D221" s="1013"/>
      <c r="E221" s="1013"/>
      <c r="F221" s="1013"/>
      <c r="G221" s="1013"/>
      <c r="H221" s="1014"/>
      <c r="I221" s="1021"/>
      <c r="J221" s="1022"/>
      <c r="K221" s="1022"/>
      <c r="L221" s="1022"/>
      <c r="M221" s="1022"/>
      <c r="N221" s="1022"/>
      <c r="O221" s="1022"/>
      <c r="P221" s="1023"/>
      <c r="Q221" s="1021"/>
      <c r="R221" s="1022"/>
      <c r="S221" s="1022"/>
      <c r="T221" s="1022"/>
      <c r="U221" s="1022"/>
      <c r="V221" s="1022"/>
      <c r="W221" s="1022"/>
      <c r="X221" s="1023"/>
      <c r="Y221" s="1" t="s">
        <v>1156</v>
      </c>
    </row>
    <row r="222" spans="1:35">
      <c r="A222" s="1012"/>
      <c r="B222" s="1013"/>
      <c r="C222" s="1013"/>
      <c r="D222" s="1013"/>
      <c r="E222" s="1013"/>
      <c r="F222" s="1013"/>
      <c r="G222" s="1013"/>
      <c r="H222" s="1014"/>
      <c r="I222" s="1021"/>
      <c r="J222" s="1022"/>
      <c r="K222" s="1022"/>
      <c r="L222" s="1022"/>
      <c r="M222" s="1022"/>
      <c r="N222" s="1022"/>
      <c r="O222" s="1022"/>
      <c r="P222" s="1023"/>
      <c r="Q222" s="1021"/>
      <c r="R222" s="1022"/>
      <c r="S222" s="1022"/>
      <c r="T222" s="1022"/>
      <c r="U222" s="1022"/>
      <c r="V222" s="1022"/>
      <c r="W222" s="1022"/>
      <c r="X222" s="1023"/>
      <c r="Y222" s="71" t="s">
        <v>1010</v>
      </c>
      <c r="Z222" s="72">
        <v>7500</v>
      </c>
      <c r="AB222" s="937" t="s">
        <v>1357</v>
      </c>
      <c r="AC222" s="937"/>
      <c r="AD222" s="937"/>
      <c r="AE222" s="937"/>
      <c r="AF222" s="937" t="s">
        <v>1358</v>
      </c>
      <c r="AG222" s="937"/>
      <c r="AH222" s="937"/>
      <c r="AI222" s="937"/>
    </row>
    <row r="223" spans="1:35">
      <c r="A223" s="1012"/>
      <c r="B223" s="1013"/>
      <c r="C223" s="1013"/>
      <c r="D223" s="1013"/>
      <c r="E223" s="1013"/>
      <c r="F223" s="1013"/>
      <c r="G223" s="1013"/>
      <c r="H223" s="1014"/>
      <c r="I223" s="1021"/>
      <c r="J223" s="1022"/>
      <c r="K223" s="1022"/>
      <c r="L223" s="1022"/>
      <c r="M223" s="1022"/>
      <c r="N223" s="1022"/>
      <c r="O223" s="1022"/>
      <c r="P223" s="1023"/>
      <c r="Q223" s="1021"/>
      <c r="R223" s="1022"/>
      <c r="S223" s="1022"/>
      <c r="T223" s="1022"/>
      <c r="U223" s="1022"/>
      <c r="V223" s="1022"/>
      <c r="W223" s="1022"/>
      <c r="X223" s="1023"/>
      <c r="Y223" s="71" t="s">
        <v>727</v>
      </c>
      <c r="Z223" s="72">
        <v>380</v>
      </c>
      <c r="AB223" s="710" t="s">
        <v>1359</v>
      </c>
      <c r="AC223" s="712"/>
      <c r="AD223" s="91" t="s">
        <v>1360</v>
      </c>
      <c r="AE223" s="91" t="s">
        <v>1361</v>
      </c>
      <c r="AF223" s="91" t="s">
        <v>1362</v>
      </c>
      <c r="AG223" s="91" t="s">
        <v>1363</v>
      </c>
      <c r="AH223" s="91" t="s">
        <v>1364</v>
      </c>
      <c r="AI223" s="91" t="s">
        <v>1365</v>
      </c>
    </row>
    <row r="224" spans="1:35">
      <c r="A224" s="1012"/>
      <c r="B224" s="1013"/>
      <c r="C224" s="1013"/>
      <c r="D224" s="1013"/>
      <c r="E224" s="1013"/>
      <c r="F224" s="1013"/>
      <c r="G224" s="1013"/>
      <c r="H224" s="1014"/>
      <c r="I224" s="1021"/>
      <c r="J224" s="1022"/>
      <c r="K224" s="1022"/>
      <c r="L224" s="1022"/>
      <c r="M224" s="1022"/>
      <c r="N224" s="1022"/>
      <c r="O224" s="1022"/>
      <c r="P224" s="1023"/>
      <c r="Q224" s="1021"/>
      <c r="R224" s="1022"/>
      <c r="S224" s="1022"/>
      <c r="T224" s="1022"/>
      <c r="U224" s="1022"/>
      <c r="V224" s="1022"/>
      <c r="W224" s="1022"/>
      <c r="X224" s="1023"/>
      <c r="Y224" s="71" t="s">
        <v>1009</v>
      </c>
      <c r="Z224" s="72">
        <v>0.85</v>
      </c>
      <c r="AB224" s="710" t="s">
        <v>1366</v>
      </c>
      <c r="AC224" s="712"/>
      <c r="AD224" s="120">
        <v>330</v>
      </c>
      <c r="AE224" s="120">
        <v>120</v>
      </c>
      <c r="AF224" s="121">
        <f>AE224/AD224</f>
        <v>0.36363636363636365</v>
      </c>
      <c r="AG224" s="122">
        <v>0.4</v>
      </c>
      <c r="AH224" s="123">
        <f>AG224*AD224</f>
        <v>132</v>
      </c>
      <c r="AI224" s="121">
        <f>AE224/(AD224*AG224)-1</f>
        <v>-9.0909090909090939E-2</v>
      </c>
    </row>
    <row r="225" spans="1:43">
      <c r="A225" s="1012"/>
      <c r="B225" s="1013"/>
      <c r="C225" s="1013"/>
      <c r="D225" s="1013"/>
      <c r="E225" s="1013"/>
      <c r="F225" s="1013"/>
      <c r="G225" s="1013"/>
      <c r="H225" s="1014"/>
      <c r="I225" s="1021"/>
      <c r="J225" s="1022"/>
      <c r="K225" s="1022"/>
      <c r="L225" s="1022"/>
      <c r="M225" s="1022"/>
      <c r="N225" s="1022"/>
      <c r="O225" s="1022"/>
      <c r="P225" s="1023"/>
      <c r="Q225" s="1021"/>
      <c r="R225" s="1022"/>
      <c r="S225" s="1022"/>
      <c r="T225" s="1022"/>
      <c r="U225" s="1022"/>
      <c r="V225" s="1022"/>
      <c r="W225" s="1022"/>
      <c r="X225" s="1023"/>
      <c r="Y225" s="71" t="s">
        <v>1008</v>
      </c>
      <c r="Z225" s="73">
        <f>Z222/(Z223*1.732*Z224)</f>
        <v>13.406359261827985</v>
      </c>
      <c r="AB225" s="710" t="s">
        <v>1367</v>
      </c>
      <c r="AC225" s="712"/>
      <c r="AD225" s="91"/>
      <c r="AE225" s="91"/>
      <c r="AF225" s="89"/>
      <c r="AG225" s="89"/>
      <c r="AH225" s="89"/>
      <c r="AI225" s="89"/>
    </row>
    <row r="226" spans="1:43">
      <c r="A226" s="1012"/>
      <c r="B226" s="1013"/>
      <c r="C226" s="1013"/>
      <c r="D226" s="1013"/>
      <c r="E226" s="1013"/>
      <c r="F226" s="1013"/>
      <c r="G226" s="1013"/>
      <c r="H226" s="1014"/>
      <c r="I226" s="1024"/>
      <c r="J226" s="1025"/>
      <c r="K226" s="1025"/>
      <c r="L226" s="1025"/>
      <c r="M226" s="1025"/>
      <c r="N226" s="1025"/>
      <c r="O226" s="1025"/>
      <c r="P226" s="1026"/>
      <c r="Q226" s="1024"/>
      <c r="R226" s="1025"/>
      <c r="S226" s="1025"/>
      <c r="T226" s="1025"/>
      <c r="U226" s="1025"/>
      <c r="V226" s="1025"/>
      <c r="W226" s="1025"/>
      <c r="X226" s="1026"/>
      <c r="AB226" s="710" t="s">
        <v>1368</v>
      </c>
      <c r="AC226" s="712"/>
      <c r="AD226" s="120">
        <v>75</v>
      </c>
      <c r="AE226" s="120">
        <v>60</v>
      </c>
      <c r="AF226" s="89"/>
      <c r="AG226" s="89"/>
      <c r="AH226" s="89"/>
      <c r="AI226" s="89"/>
    </row>
    <row r="227" spans="1:43" ht="15" customHeight="1">
      <c r="A227" s="1012"/>
      <c r="B227" s="1013"/>
      <c r="C227" s="1013"/>
      <c r="D227" s="1013"/>
      <c r="E227" s="1013"/>
      <c r="F227" s="1013"/>
      <c r="G227" s="1013"/>
      <c r="H227" s="1014"/>
      <c r="I227" s="558" t="s">
        <v>487</v>
      </c>
      <c r="J227" s="704"/>
      <c r="K227" s="699" t="s">
        <v>1485</v>
      </c>
      <c r="L227" s="699"/>
      <c r="M227" s="699"/>
      <c r="N227" s="699"/>
      <c r="O227" s="699"/>
      <c r="P227" s="700"/>
      <c r="Q227" s="558" t="s">
        <v>487</v>
      </c>
      <c r="R227" s="704"/>
      <c r="S227" s="699"/>
      <c r="T227" s="699"/>
      <c r="U227" s="699"/>
      <c r="V227" s="699"/>
      <c r="W227" s="699"/>
      <c r="X227" s="700"/>
      <c r="AB227" s="710" t="s">
        <v>1369</v>
      </c>
      <c r="AC227" s="712"/>
      <c r="AD227" s="120">
        <v>20.7</v>
      </c>
      <c r="AE227" s="120">
        <v>1.6</v>
      </c>
      <c r="AF227" s="89"/>
      <c r="AG227" s="89"/>
      <c r="AH227" s="89"/>
      <c r="AI227" s="89"/>
    </row>
    <row r="228" spans="1:43">
      <c r="A228" s="1012"/>
      <c r="B228" s="1013"/>
      <c r="C228" s="1013"/>
      <c r="D228" s="1013"/>
      <c r="E228" s="1013"/>
      <c r="F228" s="1013"/>
      <c r="G228" s="1013"/>
      <c r="H228" s="1014"/>
      <c r="I228" s="550"/>
      <c r="J228" s="541"/>
      <c r="K228" s="490"/>
      <c r="L228" s="490"/>
      <c r="M228" s="490"/>
      <c r="N228" s="490"/>
      <c r="O228" s="490"/>
      <c r="P228" s="701"/>
      <c r="Q228" s="550"/>
      <c r="R228" s="541"/>
      <c r="S228" s="490"/>
      <c r="T228" s="490"/>
      <c r="U228" s="490"/>
      <c r="V228" s="490"/>
      <c r="W228" s="490"/>
      <c r="X228" s="701"/>
      <c r="AB228" s="710" t="s">
        <v>1370</v>
      </c>
      <c r="AC228" s="712"/>
      <c r="AD228" s="120">
        <v>380</v>
      </c>
      <c r="AE228" s="120">
        <v>395</v>
      </c>
      <c r="AF228" s="89"/>
      <c r="AG228" s="89"/>
      <c r="AH228" s="89"/>
      <c r="AI228" s="89"/>
    </row>
    <row r="229" spans="1:43">
      <c r="A229" s="1015"/>
      <c r="B229" s="1016"/>
      <c r="C229" s="1016"/>
      <c r="D229" s="1016"/>
      <c r="E229" s="1016"/>
      <c r="F229" s="1016"/>
      <c r="G229" s="1016"/>
      <c r="H229" s="1017"/>
      <c r="I229" s="560"/>
      <c r="J229" s="577"/>
      <c r="K229" s="686"/>
      <c r="L229" s="686"/>
      <c r="M229" s="686"/>
      <c r="N229" s="686"/>
      <c r="O229" s="686"/>
      <c r="P229" s="687"/>
      <c r="Q229" s="560"/>
      <c r="R229" s="577"/>
      <c r="S229" s="686"/>
      <c r="T229" s="686"/>
      <c r="U229" s="686"/>
      <c r="V229" s="686"/>
      <c r="W229" s="686"/>
      <c r="X229" s="687"/>
    </row>
    <row r="233" spans="1:43" s="147" customFormat="1"/>
    <row r="234" spans="1:43" s="89" customFormat="1" ht="18" customHeight="1">
      <c r="B234" s="88" t="s">
        <v>1907</v>
      </c>
    </row>
    <row r="235" spans="1:43" s="89" customFormat="1" ht="18" customHeight="1"/>
    <row r="236" spans="1:43" s="89" customFormat="1" ht="18" customHeight="1">
      <c r="B236" s="1198" t="s">
        <v>1908</v>
      </c>
      <c r="C236" s="1198"/>
      <c r="D236" s="1198"/>
      <c r="E236" s="1198"/>
      <c r="F236" s="1364" t="s">
        <v>1909</v>
      </c>
      <c r="G236" s="1364"/>
      <c r="H236" s="1364"/>
      <c r="I236" s="1364"/>
      <c r="J236" s="1364"/>
      <c r="K236" s="1364"/>
      <c r="L236" s="1364"/>
      <c r="M236" s="1364"/>
      <c r="N236" s="1364" t="s">
        <v>1910</v>
      </c>
      <c r="O236" s="1364"/>
      <c r="P236" s="1364"/>
      <c r="Q236" s="1364"/>
      <c r="R236" s="1364"/>
      <c r="S236" s="1364"/>
      <c r="T236" s="1364"/>
      <c r="U236" s="1364"/>
      <c r="V236" s="1198" t="s">
        <v>1342</v>
      </c>
      <c r="W236" s="1198"/>
    </row>
    <row r="237" spans="1:43" s="89" customFormat="1" ht="18" customHeight="1">
      <c r="B237" s="1198"/>
      <c r="C237" s="1198"/>
      <c r="D237" s="1198"/>
      <c r="E237" s="1198"/>
      <c r="F237" s="1198" t="s">
        <v>1333</v>
      </c>
      <c r="G237" s="1198"/>
      <c r="H237" s="1198"/>
      <c r="I237" s="1198" t="s">
        <v>1334</v>
      </c>
      <c r="J237" s="1198"/>
      <c r="K237" s="1198"/>
      <c r="L237" s="1198" t="s">
        <v>1894</v>
      </c>
      <c r="M237" s="1198"/>
      <c r="N237" s="1198" t="s">
        <v>1911</v>
      </c>
      <c r="O237" s="1198"/>
      <c r="P237" s="1198"/>
      <c r="Q237" s="1198" t="s">
        <v>1912</v>
      </c>
      <c r="R237" s="1198"/>
      <c r="S237" s="1198"/>
      <c r="T237" s="1198" t="s">
        <v>1335</v>
      </c>
      <c r="U237" s="1198"/>
      <c r="V237" s="1198"/>
      <c r="W237" s="1198"/>
      <c r="Z237" s="69" t="s">
        <v>1913</v>
      </c>
    </row>
    <row r="238" spans="1:43" s="89" customFormat="1" ht="18" customHeight="1">
      <c r="B238" s="1205" t="s">
        <v>1348</v>
      </c>
      <c r="C238" s="1205"/>
      <c r="D238" s="1205"/>
      <c r="E238" s="1205"/>
      <c r="F238" s="1365">
        <v>2012</v>
      </c>
      <c r="G238" s="1366"/>
      <c r="H238" s="1366"/>
      <c r="I238" s="1366"/>
      <c r="J238" s="1366"/>
      <c r="K238" s="1366"/>
      <c r="L238" s="1366"/>
      <c r="M238" s="1367"/>
      <c r="N238" s="1365">
        <v>2012</v>
      </c>
      <c r="O238" s="1366"/>
      <c r="P238" s="1366"/>
      <c r="Q238" s="1366"/>
      <c r="R238" s="1366"/>
      <c r="S238" s="1366"/>
      <c r="T238" s="1366"/>
      <c r="U238" s="1367"/>
      <c r="V238" s="1205"/>
      <c r="W238" s="1205"/>
      <c r="Z238" s="89" t="s">
        <v>1914</v>
      </c>
      <c r="AJ238" s="89" t="s">
        <v>1915</v>
      </c>
    </row>
    <row r="239" spans="1:43" s="89" customFormat="1" ht="18" customHeight="1">
      <c r="B239" s="1312" t="s">
        <v>1349</v>
      </c>
      <c r="C239" s="1312"/>
      <c r="D239" s="1312"/>
      <c r="E239" s="1312"/>
      <c r="F239" s="1369">
        <v>5483</v>
      </c>
      <c r="G239" s="1313"/>
      <c r="H239" s="1313"/>
      <c r="I239" s="1369">
        <v>9183</v>
      </c>
      <c r="J239" s="1313"/>
      <c r="K239" s="1313"/>
      <c r="L239" s="1314">
        <f>I239/F239</f>
        <v>1.6748130585445924</v>
      </c>
      <c r="M239" s="1314"/>
      <c r="N239" s="1369">
        <v>5483</v>
      </c>
      <c r="O239" s="1313"/>
      <c r="P239" s="1313"/>
      <c r="Q239" s="1369">
        <v>9183</v>
      </c>
      <c r="R239" s="1313"/>
      <c r="S239" s="1313"/>
      <c r="T239" s="1314">
        <f>Q239/N239</f>
        <v>1.6748130585445924</v>
      </c>
      <c r="U239" s="1314"/>
      <c r="V239" s="1312"/>
      <c r="W239" s="1312"/>
      <c r="Z239" s="937" t="s">
        <v>1916</v>
      </c>
      <c r="AA239" s="937"/>
      <c r="AB239" s="1310">
        <v>7500</v>
      </c>
      <c r="AC239" s="1310"/>
      <c r="AE239" s="91" t="s">
        <v>1338</v>
      </c>
      <c r="AF239" s="91" t="s">
        <v>1917</v>
      </c>
      <c r="AG239" s="91" t="s">
        <v>1361</v>
      </c>
      <c r="AH239" s="91" t="s">
        <v>1918</v>
      </c>
      <c r="AJ239" s="937" t="s">
        <v>1919</v>
      </c>
      <c r="AK239" s="937"/>
      <c r="AL239" s="120">
        <v>7500</v>
      </c>
      <c r="AN239" s="91" t="s">
        <v>1338</v>
      </c>
      <c r="AO239" s="91" t="s">
        <v>1812</v>
      </c>
      <c r="AP239" s="91" t="s">
        <v>1361</v>
      </c>
      <c r="AQ239" s="91" t="s">
        <v>1918</v>
      </c>
    </row>
    <row r="240" spans="1:43" s="89" customFormat="1" ht="18" customHeight="1">
      <c r="B240" s="1311" t="s">
        <v>1351</v>
      </c>
      <c r="C240" s="1312"/>
      <c r="D240" s="1312" t="s">
        <v>1920</v>
      </c>
      <c r="E240" s="1312"/>
      <c r="F240" s="1313">
        <v>0</v>
      </c>
      <c r="G240" s="1313"/>
      <c r="H240" s="1313"/>
      <c r="I240" s="1313">
        <v>0</v>
      </c>
      <c r="J240" s="1313"/>
      <c r="K240" s="1313"/>
      <c r="L240" s="1314"/>
      <c r="M240" s="1314"/>
      <c r="N240" s="1313">
        <v>0</v>
      </c>
      <c r="O240" s="1313"/>
      <c r="P240" s="1313"/>
      <c r="Q240" s="1313">
        <v>0</v>
      </c>
      <c r="R240" s="1313"/>
      <c r="S240" s="1313"/>
      <c r="T240" s="1314"/>
      <c r="U240" s="1314"/>
      <c r="V240" s="1312"/>
      <c r="W240" s="1312"/>
      <c r="Z240" s="937" t="s">
        <v>1921</v>
      </c>
      <c r="AA240" s="937"/>
      <c r="AB240" s="1310">
        <v>380</v>
      </c>
      <c r="AC240" s="1310"/>
      <c r="AE240" s="91" t="s">
        <v>1922</v>
      </c>
      <c r="AF240" s="91">
        <v>380</v>
      </c>
      <c r="AG240" s="91">
        <v>433</v>
      </c>
      <c r="AH240" s="204">
        <f>AG240/AF240-1</f>
        <v>0.13947368421052642</v>
      </c>
      <c r="AJ240" s="937" t="s">
        <v>1923</v>
      </c>
      <c r="AK240" s="937"/>
      <c r="AL240" s="120">
        <v>380</v>
      </c>
      <c r="AN240" s="91" t="s">
        <v>1924</v>
      </c>
      <c r="AO240" s="91">
        <v>380</v>
      </c>
      <c r="AP240" s="91">
        <v>416</v>
      </c>
      <c r="AQ240" s="204">
        <f>AP240/AO240-1</f>
        <v>9.473684210526323E-2</v>
      </c>
    </row>
    <row r="241" spans="2:43" s="89" customFormat="1" ht="18" customHeight="1">
      <c r="B241" s="1312"/>
      <c r="C241" s="1312"/>
      <c r="D241" s="1312" t="s">
        <v>1350</v>
      </c>
      <c r="E241" s="1312"/>
      <c r="F241" s="1313">
        <v>22</v>
      </c>
      <c r="G241" s="1313"/>
      <c r="H241" s="1313"/>
      <c r="I241" s="1313">
        <v>21</v>
      </c>
      <c r="J241" s="1313"/>
      <c r="K241" s="1313"/>
      <c r="L241" s="1314"/>
      <c r="M241" s="1314"/>
      <c r="N241" s="1313">
        <v>22</v>
      </c>
      <c r="O241" s="1313"/>
      <c r="P241" s="1313"/>
      <c r="Q241" s="1313">
        <v>20</v>
      </c>
      <c r="R241" s="1313"/>
      <c r="S241" s="1313"/>
      <c r="T241" s="1314"/>
      <c r="U241" s="1314"/>
      <c r="V241" s="1312"/>
      <c r="W241" s="1312"/>
      <c r="Z241" s="937" t="s">
        <v>1925</v>
      </c>
      <c r="AA241" s="937"/>
      <c r="AB241" s="1310">
        <v>0.85</v>
      </c>
      <c r="AC241" s="1310"/>
      <c r="AE241" s="91" t="s">
        <v>1926</v>
      </c>
      <c r="AF241" s="91">
        <v>65</v>
      </c>
      <c r="AG241" s="91">
        <v>50</v>
      </c>
      <c r="AH241" s="204">
        <f>AG241/AF241-1</f>
        <v>-0.23076923076923073</v>
      </c>
      <c r="AJ241" s="937" t="s">
        <v>1927</v>
      </c>
      <c r="AK241" s="937"/>
      <c r="AL241" s="120">
        <v>0.85</v>
      </c>
      <c r="AN241" s="91" t="s">
        <v>1928</v>
      </c>
      <c r="AO241" s="91">
        <v>65</v>
      </c>
      <c r="AP241" s="91">
        <v>50</v>
      </c>
      <c r="AQ241" s="204">
        <f>AP241/AO241-1</f>
        <v>-0.23076923076923073</v>
      </c>
    </row>
    <row r="242" spans="2:43" s="89" customFormat="1" ht="18" customHeight="1">
      <c r="B242" s="1368" t="s">
        <v>1929</v>
      </c>
      <c r="C242" s="1368"/>
      <c r="D242" s="1368"/>
      <c r="E242" s="1368"/>
      <c r="F242" s="1315">
        <v>69</v>
      </c>
      <c r="G242" s="1315"/>
      <c r="H242" s="1315"/>
      <c r="I242" s="1315">
        <v>57</v>
      </c>
      <c r="J242" s="1315"/>
      <c r="K242" s="1315"/>
      <c r="L242" s="1316"/>
      <c r="M242" s="1316"/>
      <c r="N242" s="1315">
        <v>69</v>
      </c>
      <c r="O242" s="1315"/>
      <c r="P242" s="1315"/>
      <c r="Q242" s="1315">
        <v>57</v>
      </c>
      <c r="R242" s="1315"/>
      <c r="S242" s="1315"/>
      <c r="T242" s="1316"/>
      <c r="U242" s="1316"/>
      <c r="V242" s="1368"/>
      <c r="W242" s="1368"/>
      <c r="Z242" s="937" t="s">
        <v>1930</v>
      </c>
      <c r="AA242" s="937"/>
      <c r="AB242" s="1309">
        <f>AB239/(AB240*1.732*AB241)</f>
        <v>13.406359261827985</v>
      </c>
      <c r="AC242" s="1309"/>
      <c r="AE242" s="91" t="s">
        <v>1932</v>
      </c>
      <c r="AF242" s="91">
        <v>13.4</v>
      </c>
      <c r="AG242" s="91">
        <v>5.4</v>
      </c>
      <c r="AH242" s="91"/>
      <c r="AJ242" s="937" t="s">
        <v>1930</v>
      </c>
      <c r="AK242" s="937"/>
      <c r="AL242" s="205">
        <f>AL239/(AL240*1.732*AL241)</f>
        <v>13.406359261827985</v>
      </c>
      <c r="AN242" s="91" t="s">
        <v>1932</v>
      </c>
      <c r="AO242" s="91">
        <v>13.4</v>
      </c>
      <c r="AP242" s="91">
        <v>5.4</v>
      </c>
      <c r="AQ242" s="91"/>
    </row>
    <row r="243" spans="2:43" s="147" customFormat="1"/>
    <row r="244" spans="2:43" s="147" customFormat="1"/>
    <row r="245" spans="2:43" s="147" customFormat="1"/>
    <row r="246" spans="2:43" s="147" customFormat="1"/>
    <row r="247" spans="2:43" s="147" customFormat="1"/>
    <row r="248" spans="2:43" s="147" customFormat="1"/>
    <row r="249" spans="2:43" s="147" customFormat="1"/>
    <row r="250" spans="2:43" s="147" customFormat="1"/>
    <row r="251" spans="2:43" ht="18" customHeight="1"/>
    <row r="252" spans="2:43" ht="18" customHeight="1"/>
    <row r="253" spans="2:43" ht="18" customHeight="1"/>
    <row r="254" spans="2:43" ht="18" customHeight="1"/>
    <row r="255" spans="2:43" ht="18" customHeight="1"/>
    <row r="256" spans="2:43"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3" customHeight="1"/>
    <row r="267" ht="18" customHeight="1"/>
    <row r="268" ht="18" customHeight="1"/>
    <row r="269" ht="18" customHeight="1"/>
    <row r="270" ht="17.25" customHeight="1"/>
    <row r="273" ht="15" customHeight="1"/>
    <row r="274" ht="15" customHeight="1"/>
    <row r="275" ht="15" customHeight="1"/>
    <row r="276" ht="15" customHeight="1"/>
    <row r="278" ht="15" customHeight="1"/>
    <row r="279" ht="15" customHeight="1"/>
    <row r="293" ht="15" customHeight="1"/>
    <row r="294" ht="35.1" customHeight="1"/>
    <row r="295" ht="16.5" customHeight="1"/>
    <row r="296" ht="16.5" customHeight="1"/>
    <row r="298" ht="15" customHeight="1"/>
    <row r="299" ht="15" customHeight="1"/>
    <row r="307" ht="15" customHeight="1"/>
    <row r="308" ht="15" customHeight="1"/>
    <row r="309" ht="15" customHeight="1"/>
    <row r="320" ht="15" customHeight="1"/>
    <row r="321" ht="35.1" customHeight="1"/>
    <row r="322" ht="16.5" customHeight="1"/>
    <row r="327" ht="15" customHeight="1"/>
    <row r="329" ht="16.5" customHeight="1"/>
    <row r="336" ht="16.5" customHeight="1"/>
    <row r="340" ht="15" customHeight="1"/>
    <row r="352" ht="15" customHeight="1"/>
    <row r="353" ht="15" customHeight="1"/>
    <row r="361" ht="15" customHeight="1"/>
    <row r="362" ht="15" customHeight="1"/>
    <row r="363" ht="15" customHeight="1"/>
    <row r="367" ht="15" customHeight="1"/>
    <row r="368" ht="35.1" customHeight="1"/>
    <row r="369" ht="9.9499999999999993"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80" ht="15" customHeight="1"/>
    <row r="381" ht="15" customHeight="1"/>
    <row r="388" ht="15" customHeight="1"/>
    <row r="394" ht="15" customHeight="1"/>
    <row r="395" ht="35.1" customHeight="1"/>
    <row r="396" ht="16.5" customHeight="1"/>
    <row r="397" ht="16.5" customHeight="1"/>
    <row r="399" ht="15" customHeight="1"/>
    <row r="400" ht="15" customHeight="1"/>
    <row r="407" ht="15" customHeight="1"/>
    <row r="408" ht="15" customHeight="1"/>
    <row r="409" ht="15" customHeight="1"/>
    <row r="412" ht="15" customHeight="1"/>
    <row r="413" ht="16.5" customHeight="1"/>
    <row r="414" ht="16.5" customHeight="1"/>
    <row r="415" ht="16.5" customHeight="1"/>
    <row r="416" ht="16.5" customHeight="1"/>
    <row r="417" ht="16.5" customHeight="1"/>
    <row r="419" ht="15" customHeight="1"/>
    <row r="420" ht="15" customHeight="1"/>
    <row r="427" ht="15" customHeight="1"/>
    <row r="428" ht="15" customHeight="1"/>
    <row r="429" ht="15" customHeight="1"/>
    <row r="433" ht="15" customHeight="1"/>
    <row r="434" ht="35.1" customHeight="1"/>
    <row r="435" ht="16.5" customHeight="1"/>
    <row r="436" ht="16.5" customHeight="1"/>
    <row r="437" ht="16.5" customHeight="1"/>
    <row r="439" ht="15" customHeight="1"/>
    <row r="440" ht="15" customHeight="1"/>
    <row r="447" ht="15" customHeight="1"/>
    <row r="448" ht="15" customHeight="1"/>
    <row r="449" ht="15" customHeight="1"/>
    <row r="457" ht="25.15" customHeight="1"/>
    <row r="458" ht="30" customHeight="1"/>
    <row r="459" ht="3" customHeight="1"/>
    <row r="460" ht="24"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3" customHeight="1"/>
    <row r="493" ht="18" customHeight="1"/>
    <row r="494" ht="18" customHeight="1"/>
    <row r="495" ht="18" customHeight="1"/>
    <row r="496" ht="17.25" customHeight="1"/>
    <row r="499" ht="15" customHeight="1"/>
    <row r="500" ht="15" customHeight="1"/>
    <row r="501" ht="15" customHeight="1"/>
    <row r="502" ht="15" customHeight="1"/>
    <row r="504" ht="15" customHeight="1"/>
    <row r="505" ht="15" customHeight="1"/>
    <row r="519" ht="15" customHeight="1"/>
    <row r="520" ht="35.1" customHeight="1"/>
    <row r="521" ht="16.5" customHeight="1"/>
    <row r="522" ht="16.5" customHeight="1"/>
    <row r="524" ht="15" customHeight="1"/>
    <row r="525" ht="15" customHeight="1"/>
    <row r="533" ht="15" customHeight="1"/>
    <row r="534" ht="15" customHeight="1"/>
    <row r="535" ht="15" customHeight="1"/>
    <row r="546" ht="15" customHeight="1"/>
    <row r="547" ht="35.1" customHeight="1"/>
    <row r="548" ht="16.5" customHeight="1"/>
    <row r="553" ht="15" customHeight="1"/>
    <row r="555" ht="16.5" customHeight="1"/>
    <row r="562" ht="16.5" customHeight="1"/>
    <row r="566" ht="15" customHeight="1"/>
    <row r="578" ht="15" customHeight="1"/>
    <row r="579" ht="15" customHeight="1"/>
    <row r="587" ht="15" customHeight="1"/>
    <row r="588" ht="15" customHeight="1"/>
    <row r="589" ht="15" customHeight="1"/>
    <row r="593" ht="15" customHeight="1"/>
    <row r="594" ht="35.1" customHeight="1"/>
    <row r="595" ht="9.9499999999999993"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6" ht="15" customHeight="1"/>
    <row r="607" ht="15" customHeight="1"/>
    <row r="614" ht="15" customHeight="1"/>
    <row r="620" ht="15" customHeight="1"/>
    <row r="621" ht="35.1" customHeight="1"/>
    <row r="622" ht="16.5" customHeight="1"/>
    <row r="623" ht="16.5" customHeight="1"/>
    <row r="625" ht="15" customHeight="1"/>
    <row r="626" ht="15" customHeight="1"/>
    <row r="633" ht="15" customHeight="1"/>
    <row r="634" ht="15" customHeight="1"/>
    <row r="635" ht="15" customHeight="1"/>
    <row r="638" ht="15" customHeight="1"/>
    <row r="639" ht="16.5" customHeight="1"/>
    <row r="640" ht="16.5" customHeight="1"/>
    <row r="641" ht="16.5" customHeight="1"/>
    <row r="642" ht="16.5" customHeight="1"/>
    <row r="643" ht="16.5" customHeight="1"/>
    <row r="645" ht="15" customHeight="1"/>
    <row r="646" ht="15" customHeight="1"/>
    <row r="653" ht="15" customHeight="1"/>
    <row r="654" ht="15" customHeight="1"/>
    <row r="655" ht="15" customHeight="1"/>
    <row r="659" ht="15" customHeight="1"/>
    <row r="660" ht="35.1" customHeight="1"/>
    <row r="661" ht="16.5" customHeight="1"/>
    <row r="662" ht="16.5" customHeight="1"/>
    <row r="663" ht="16.5" customHeight="1"/>
    <row r="665" ht="15" customHeight="1"/>
    <row r="666" ht="15" customHeight="1"/>
    <row r="673" ht="15" customHeight="1"/>
    <row r="674" ht="15" customHeight="1"/>
    <row r="675" ht="15" customHeight="1"/>
    <row r="683" ht="25.15" customHeight="1"/>
    <row r="684" ht="30" customHeight="1"/>
    <row r="685" ht="3" customHeight="1"/>
    <row r="686" ht="24"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3" customHeight="1"/>
    <row r="719" ht="18" customHeight="1"/>
    <row r="720" ht="18" customHeight="1"/>
    <row r="721" ht="18" customHeight="1"/>
    <row r="722" ht="17.25" customHeight="1"/>
    <row r="725" ht="15" customHeight="1"/>
    <row r="726" ht="15" customHeight="1"/>
    <row r="727" ht="15" customHeight="1"/>
    <row r="728" ht="15" customHeight="1"/>
    <row r="730" ht="15" customHeight="1"/>
    <row r="731" ht="15" customHeight="1"/>
    <row r="745" ht="15" customHeight="1"/>
    <row r="746" ht="35.1" customHeight="1"/>
    <row r="747" ht="16.5" customHeight="1"/>
    <row r="748" ht="16.5" customHeight="1"/>
    <row r="750" ht="15" customHeight="1"/>
    <row r="751" ht="15" customHeight="1"/>
    <row r="759" ht="15" customHeight="1"/>
    <row r="760" ht="15" customHeight="1"/>
    <row r="761" ht="15" customHeight="1"/>
    <row r="772" ht="15" customHeight="1"/>
    <row r="773" ht="35.1" customHeight="1"/>
    <row r="774" ht="16.5" customHeight="1"/>
    <row r="779" ht="15" customHeight="1"/>
    <row r="781" ht="16.5" customHeight="1"/>
    <row r="788" ht="16.5" customHeight="1"/>
    <row r="792" ht="15" customHeight="1"/>
    <row r="804" ht="15" customHeight="1"/>
    <row r="805" ht="15" customHeight="1"/>
    <row r="813" ht="15" customHeight="1"/>
    <row r="814" ht="15" customHeight="1"/>
    <row r="815" ht="15" customHeight="1"/>
    <row r="819" ht="15" customHeight="1"/>
    <row r="820" ht="35.1" customHeight="1"/>
    <row r="821" ht="9.9499999999999993"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2" ht="15" customHeight="1"/>
    <row r="833" ht="15" customHeight="1"/>
    <row r="840" ht="15" customHeight="1"/>
    <row r="846" ht="15" customHeight="1"/>
    <row r="847" ht="35.1" customHeight="1"/>
    <row r="848" ht="16.5" customHeight="1"/>
    <row r="849" ht="16.5" customHeight="1"/>
    <row r="851" ht="15" customHeight="1"/>
    <row r="852" ht="15" customHeight="1"/>
    <row r="859" ht="15" customHeight="1"/>
    <row r="860" ht="15" customHeight="1"/>
    <row r="861" ht="15" customHeight="1"/>
    <row r="864" ht="15" customHeight="1"/>
    <row r="865" ht="16.5" customHeight="1"/>
    <row r="866" ht="16.5" customHeight="1"/>
    <row r="867" ht="16.5" customHeight="1"/>
    <row r="868" ht="16.5" customHeight="1"/>
    <row r="869" ht="16.5" customHeight="1"/>
    <row r="871" ht="15" customHeight="1"/>
    <row r="872" ht="15" customHeight="1"/>
    <row r="879" ht="15" customHeight="1"/>
    <row r="880" ht="15" customHeight="1"/>
    <row r="881" ht="15" customHeight="1"/>
    <row r="885" ht="15" customHeight="1"/>
    <row r="886" ht="35.1" customHeight="1"/>
    <row r="887" ht="16.5" customHeight="1"/>
    <row r="888" ht="16.5" customHeight="1"/>
    <row r="889" ht="16.5" customHeight="1"/>
    <row r="891" ht="15" customHeight="1"/>
    <row r="892" ht="15" customHeight="1"/>
    <row r="899" ht="15" customHeight="1"/>
    <row r="900" ht="15" customHeight="1"/>
    <row r="901" ht="15" customHeight="1"/>
    <row r="909" ht="25.15" customHeight="1"/>
    <row r="910" ht="30" customHeight="1"/>
    <row r="911" ht="3" customHeight="1"/>
    <row r="912" ht="24"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3" customHeight="1"/>
    <row r="945" ht="18" customHeight="1"/>
    <row r="946" ht="18" customHeight="1"/>
    <row r="947" ht="18" customHeight="1"/>
    <row r="948" ht="17.25" customHeight="1"/>
    <row r="951" ht="15" customHeight="1"/>
    <row r="952" ht="15" customHeight="1"/>
    <row r="953" ht="15" customHeight="1"/>
    <row r="954" ht="15" customHeight="1"/>
    <row r="956" ht="15" customHeight="1"/>
    <row r="957" ht="15" customHeight="1"/>
    <row r="971" ht="15" customHeight="1"/>
    <row r="972" ht="35.1" customHeight="1"/>
    <row r="973" ht="16.5" customHeight="1"/>
    <row r="974" ht="16.5" customHeight="1"/>
    <row r="976" ht="15" customHeight="1"/>
    <row r="977" ht="15" customHeight="1"/>
    <row r="985" ht="15" customHeight="1"/>
    <row r="986" ht="15" customHeight="1"/>
    <row r="987" ht="15" customHeight="1"/>
    <row r="998" ht="15" customHeight="1"/>
    <row r="999" ht="35.1" customHeight="1"/>
    <row r="1000" ht="16.5" customHeight="1"/>
    <row r="1005" ht="15" customHeight="1"/>
    <row r="1007" ht="16.5" customHeight="1"/>
    <row r="1014" ht="16.5" customHeight="1"/>
    <row r="1018" ht="15" customHeight="1"/>
    <row r="1030" ht="15" customHeight="1"/>
    <row r="1031" ht="15" customHeight="1"/>
    <row r="1039" ht="15" customHeight="1"/>
    <row r="1040" ht="15" customHeight="1"/>
    <row r="1041" ht="15" customHeight="1"/>
    <row r="1045" ht="15" customHeight="1"/>
    <row r="1046" ht="35.1" customHeight="1"/>
    <row r="1047" ht="9.9499999999999993" customHeight="1"/>
    <row r="1048" ht="16.5" customHeight="1"/>
    <row r="1049" ht="16.5" customHeight="1"/>
    <row r="1050" ht="16.5" customHeight="1"/>
    <row r="1051" ht="16.5" customHeight="1"/>
    <row r="1052" ht="16.5" customHeight="1"/>
    <row r="1053" ht="16.5" customHeight="1"/>
    <row r="1054" ht="16.5" customHeight="1"/>
    <row r="1055" ht="16.5" customHeight="1"/>
    <row r="1056" ht="16.5" customHeight="1"/>
    <row r="1058" ht="15" customHeight="1"/>
    <row r="1059" ht="15" customHeight="1"/>
    <row r="1066" ht="15" customHeight="1"/>
    <row r="1072" ht="15" customHeight="1"/>
    <row r="1073" ht="35.1" customHeight="1"/>
    <row r="1074" ht="16.5" customHeight="1"/>
    <row r="1075" ht="16.5" customHeight="1"/>
    <row r="1077" ht="15" customHeight="1"/>
    <row r="1078" ht="15" customHeight="1"/>
    <row r="1085" ht="15" customHeight="1"/>
    <row r="1086" ht="15" customHeight="1"/>
    <row r="1087" ht="15" customHeight="1"/>
    <row r="1090" ht="15" customHeight="1"/>
    <row r="1091" ht="16.5" customHeight="1"/>
    <row r="1092" ht="16.5" customHeight="1"/>
    <row r="1093" ht="16.5" customHeight="1"/>
    <row r="1094" ht="16.5" customHeight="1"/>
    <row r="1095" ht="16.5" customHeight="1"/>
    <row r="1097" ht="15" customHeight="1"/>
    <row r="1098" ht="15" customHeight="1"/>
    <row r="1105" ht="15" customHeight="1"/>
    <row r="1106" ht="15" customHeight="1"/>
    <row r="1107" ht="15" customHeight="1"/>
    <row r="1111" ht="15" customHeight="1"/>
    <row r="1112" ht="35.1" customHeight="1"/>
    <row r="1113" ht="16.5" customHeight="1"/>
    <row r="1114" ht="16.5" customHeight="1"/>
    <row r="1115" ht="16.5" customHeight="1"/>
    <row r="1117" ht="15" customHeight="1"/>
    <row r="1118" ht="15" customHeight="1"/>
    <row r="1125" ht="15" customHeight="1"/>
    <row r="1126" ht="15" customHeight="1"/>
    <row r="1127" ht="15" customHeight="1"/>
  </sheetData>
  <mergeCells count="342">
    <mergeCell ref="Q242:S242"/>
    <mergeCell ref="B238:E238"/>
    <mergeCell ref="F238:M238"/>
    <mergeCell ref="N238:U238"/>
    <mergeCell ref="V238:W238"/>
    <mergeCell ref="T242:U242"/>
    <mergeCell ref="V242:W242"/>
    <mergeCell ref="B239:E239"/>
    <mergeCell ref="V239:W239"/>
    <mergeCell ref="F240:H240"/>
    <mergeCell ref="I240:K240"/>
    <mergeCell ref="L240:M240"/>
    <mergeCell ref="N240:P240"/>
    <mergeCell ref="Q240:S240"/>
    <mergeCell ref="T240:U240"/>
    <mergeCell ref="V240:W240"/>
    <mergeCell ref="F239:H239"/>
    <mergeCell ref="I239:K239"/>
    <mergeCell ref="L239:M239"/>
    <mergeCell ref="N239:P239"/>
    <mergeCell ref="Q239:S239"/>
    <mergeCell ref="T239:U239"/>
    <mergeCell ref="B242:E242"/>
    <mergeCell ref="D241:E241"/>
    <mergeCell ref="F241:H241"/>
    <mergeCell ref="B236:E237"/>
    <mergeCell ref="F236:M236"/>
    <mergeCell ref="N236:U236"/>
    <mergeCell ref="V236:W237"/>
    <mergeCell ref="F237:H237"/>
    <mergeCell ref="I237:K237"/>
    <mergeCell ref="L237:M237"/>
    <mergeCell ref="N237:P237"/>
    <mergeCell ref="Q237:S237"/>
    <mergeCell ref="T237:U237"/>
    <mergeCell ref="Y47:AA48"/>
    <mergeCell ref="AC97:AD98"/>
    <mergeCell ref="Y100:AA101"/>
    <mergeCell ref="AC148:AF149"/>
    <mergeCell ref="Z153:AA154"/>
    <mergeCell ref="AB214:AD215"/>
    <mergeCell ref="T5:X5"/>
    <mergeCell ref="V7:X7"/>
    <mergeCell ref="V6:X6"/>
    <mergeCell ref="V13:X13"/>
    <mergeCell ref="V12:X12"/>
    <mergeCell ref="V11:X11"/>
    <mergeCell ref="V10:X10"/>
    <mergeCell ref="V9:X9"/>
    <mergeCell ref="C14:X16"/>
    <mergeCell ref="A5:C5"/>
    <mergeCell ref="H5:I5"/>
    <mergeCell ref="C6:U6"/>
    <mergeCell ref="V8:X8"/>
    <mergeCell ref="C12:U12"/>
    <mergeCell ref="C13:U13"/>
    <mergeCell ref="C9:U9"/>
    <mergeCell ref="C10:U10"/>
    <mergeCell ref="C11:U11"/>
    <mergeCell ref="R3:T3"/>
    <mergeCell ref="U3:X3"/>
    <mergeCell ref="C4:H4"/>
    <mergeCell ref="R4:T4"/>
    <mergeCell ref="U4:X4"/>
    <mergeCell ref="A4:B4"/>
    <mergeCell ref="I4:K4"/>
    <mergeCell ref="L4:Q4"/>
    <mergeCell ref="A2:Q3"/>
    <mergeCell ref="R2:T2"/>
    <mergeCell ref="U2:X2"/>
    <mergeCell ref="C17:X19"/>
    <mergeCell ref="C20:X33"/>
    <mergeCell ref="C34:X35"/>
    <mergeCell ref="A45:X45"/>
    <mergeCell ref="A47:B47"/>
    <mergeCell ref="C47:X47"/>
    <mergeCell ref="A6:B6"/>
    <mergeCell ref="A14:B19"/>
    <mergeCell ref="A7:B13"/>
    <mergeCell ref="C7:U7"/>
    <mergeCell ref="C8:U8"/>
    <mergeCell ref="A38:X38"/>
    <mergeCell ref="A39:X39"/>
    <mergeCell ref="A40:X40"/>
    <mergeCell ref="A41:X41"/>
    <mergeCell ref="A42:X42"/>
    <mergeCell ref="I72:P79"/>
    <mergeCell ref="Q72:X79"/>
    <mergeCell ref="A48:B50"/>
    <mergeCell ref="C48:X48"/>
    <mergeCell ref="C49:X49"/>
    <mergeCell ref="C50:X50"/>
    <mergeCell ref="A20:B33"/>
    <mergeCell ref="A37:X37"/>
    <mergeCell ref="A34:B35"/>
    <mergeCell ref="I52:P52"/>
    <mergeCell ref="Q52:X52"/>
    <mergeCell ref="Q53:X59"/>
    <mergeCell ref="I53:P59"/>
    <mergeCell ref="L102:Q102"/>
    <mergeCell ref="R102:W102"/>
    <mergeCell ref="L101:W101"/>
    <mergeCell ref="E101:K103"/>
    <mergeCell ref="A52:H52"/>
    <mergeCell ref="L105:N105"/>
    <mergeCell ref="O105:Q105"/>
    <mergeCell ref="D101:D103"/>
    <mergeCell ref="A95:B95"/>
    <mergeCell ref="C95:X95"/>
    <mergeCell ref="C96:X96"/>
    <mergeCell ref="A92:X92"/>
    <mergeCell ref="I60:J62"/>
    <mergeCell ref="K60:P62"/>
    <mergeCell ref="Q60:R62"/>
    <mergeCell ref="S60:X62"/>
    <mergeCell ref="I71:P71"/>
    <mergeCell ref="C69:F69"/>
    <mergeCell ref="G68:X68"/>
    <mergeCell ref="G69:X69"/>
    <mergeCell ref="A71:H71"/>
    <mergeCell ref="A72:H82"/>
    <mergeCell ref="U104:W104"/>
    <mergeCell ref="R104:T104"/>
    <mergeCell ref="O104:Q104"/>
    <mergeCell ref="L104:N104"/>
    <mergeCell ref="L112:N112"/>
    <mergeCell ref="E104:K104"/>
    <mergeCell ref="R105:T105"/>
    <mergeCell ref="U105:W105"/>
    <mergeCell ref="U103:W103"/>
    <mergeCell ref="R103:T103"/>
    <mergeCell ref="O103:Q103"/>
    <mergeCell ref="L103:N103"/>
    <mergeCell ref="E105:K105"/>
    <mergeCell ref="G110:K110"/>
    <mergeCell ref="G111:K111"/>
    <mergeCell ref="R113:T113"/>
    <mergeCell ref="O110:Q110"/>
    <mergeCell ref="R110:T110"/>
    <mergeCell ref="L113:N113"/>
    <mergeCell ref="U113:W113"/>
    <mergeCell ref="R106:T106"/>
    <mergeCell ref="U106:W106"/>
    <mergeCell ref="E106:K106"/>
    <mergeCell ref="D108:K108"/>
    <mergeCell ref="E107:K107"/>
    <mergeCell ref="L107:N107"/>
    <mergeCell ref="O107:Q107"/>
    <mergeCell ref="U107:W107"/>
    <mergeCell ref="R107:T107"/>
    <mergeCell ref="I126:P126"/>
    <mergeCell ref="Q126:X126"/>
    <mergeCell ref="A143:B143"/>
    <mergeCell ref="C143:X143"/>
    <mergeCell ref="A144:B144"/>
    <mergeCell ref="C144:X144"/>
    <mergeCell ref="H146:O146"/>
    <mergeCell ref="P146:R147"/>
    <mergeCell ref="L111:N111"/>
    <mergeCell ref="O111:Q111"/>
    <mergeCell ref="R111:T111"/>
    <mergeCell ref="U111:W111"/>
    <mergeCell ref="A127:H137"/>
    <mergeCell ref="I127:P134"/>
    <mergeCell ref="Q127:X134"/>
    <mergeCell ref="D114:K117"/>
    <mergeCell ref="U114:W117"/>
    <mergeCell ref="R114:T117"/>
    <mergeCell ref="O114:Q117"/>
    <mergeCell ref="G112:K112"/>
    <mergeCell ref="G113:K113"/>
    <mergeCell ref="D110:F111"/>
    <mergeCell ref="D112:F113"/>
    <mergeCell ref="L110:N110"/>
    <mergeCell ref="G172:X172"/>
    <mergeCell ref="C173:F173"/>
    <mergeCell ref="G173:X173"/>
    <mergeCell ref="A96:B124"/>
    <mergeCell ref="A126:H126"/>
    <mergeCell ref="D109:K109"/>
    <mergeCell ref="L108:N108"/>
    <mergeCell ref="O108:Q108"/>
    <mergeCell ref="R108:T108"/>
    <mergeCell ref="U108:W108"/>
    <mergeCell ref="L109:N109"/>
    <mergeCell ref="O109:Q109"/>
    <mergeCell ref="R109:T109"/>
    <mergeCell ref="L114:N117"/>
    <mergeCell ref="O112:Q112"/>
    <mergeCell ref="U110:W110"/>
    <mergeCell ref="H149:K149"/>
    <mergeCell ref="L149:O149"/>
    <mergeCell ref="I135:J137"/>
    <mergeCell ref="K135:P137"/>
    <mergeCell ref="Q135:R137"/>
    <mergeCell ref="S135:X137"/>
    <mergeCell ref="A141:X141"/>
    <mergeCell ref="L148:O148"/>
    <mergeCell ref="Q206:R208"/>
    <mergeCell ref="S206:X208"/>
    <mergeCell ref="A198:H208"/>
    <mergeCell ref="Q183:R185"/>
    <mergeCell ref="S183:X185"/>
    <mergeCell ref="C193:X193"/>
    <mergeCell ref="P149:R149"/>
    <mergeCell ref="P150:R150"/>
    <mergeCell ref="H150:K150"/>
    <mergeCell ref="L150:O150"/>
    <mergeCell ref="H151:K151"/>
    <mergeCell ref="L151:O151"/>
    <mergeCell ref="H153:K153"/>
    <mergeCell ref="L153:O153"/>
    <mergeCell ref="H152:K152"/>
    <mergeCell ref="I156:P156"/>
    <mergeCell ref="Q156:X156"/>
    <mergeCell ref="A175:H175"/>
    <mergeCell ref="A170:B170"/>
    <mergeCell ref="C170:X170"/>
    <mergeCell ref="A171:B171"/>
    <mergeCell ref="C171:X171"/>
    <mergeCell ref="A172:B173"/>
    <mergeCell ref="C172:F172"/>
    <mergeCell ref="Y59:AE61"/>
    <mergeCell ref="A157:H166"/>
    <mergeCell ref="I157:P163"/>
    <mergeCell ref="Q157:X163"/>
    <mergeCell ref="I164:J166"/>
    <mergeCell ref="K164:P166"/>
    <mergeCell ref="Q164:R166"/>
    <mergeCell ref="S164:X166"/>
    <mergeCell ref="A53:H62"/>
    <mergeCell ref="R112:T112"/>
    <mergeCell ref="U112:W112"/>
    <mergeCell ref="U109:W109"/>
    <mergeCell ref="A94:B94"/>
    <mergeCell ref="C94:X94"/>
    <mergeCell ref="L106:N106"/>
    <mergeCell ref="O106:Q106"/>
    <mergeCell ref="L152:O152"/>
    <mergeCell ref="H147:K147"/>
    <mergeCell ref="A156:H156"/>
    <mergeCell ref="A145:B154"/>
    <mergeCell ref="P151:R151"/>
    <mergeCell ref="P152:R152"/>
    <mergeCell ref="P153:R153"/>
    <mergeCell ref="O113:Q113"/>
    <mergeCell ref="AB228:AC228"/>
    <mergeCell ref="I175:P175"/>
    <mergeCell ref="Q175:X175"/>
    <mergeCell ref="I197:P197"/>
    <mergeCell ref="Q197:X197"/>
    <mergeCell ref="A188:X188"/>
    <mergeCell ref="A197:H197"/>
    <mergeCell ref="A194:B195"/>
    <mergeCell ref="C194:H194"/>
    <mergeCell ref="C195:H195"/>
    <mergeCell ref="I195:X195"/>
    <mergeCell ref="I194:X194"/>
    <mergeCell ref="A190:B190"/>
    <mergeCell ref="C190:X190"/>
    <mergeCell ref="C191:X191"/>
    <mergeCell ref="A191:B193"/>
    <mergeCell ref="A219:H229"/>
    <mergeCell ref="A176:H185"/>
    <mergeCell ref="I176:P182"/>
    <mergeCell ref="Q176:X182"/>
    <mergeCell ref="I183:J185"/>
    <mergeCell ref="K183:P185"/>
    <mergeCell ref="C215:H215"/>
    <mergeCell ref="I218:P218"/>
    <mergeCell ref="I227:J229"/>
    <mergeCell ref="K227:P229"/>
    <mergeCell ref="Q227:R229"/>
    <mergeCell ref="S227:X229"/>
    <mergeCell ref="A210:X210"/>
    <mergeCell ref="C192:X192"/>
    <mergeCell ref="P148:R148"/>
    <mergeCell ref="A64:X64"/>
    <mergeCell ref="A66:B66"/>
    <mergeCell ref="C66:X66"/>
    <mergeCell ref="A67:B67"/>
    <mergeCell ref="C67:X67"/>
    <mergeCell ref="A68:B69"/>
    <mergeCell ref="C68:F68"/>
    <mergeCell ref="Q71:X71"/>
    <mergeCell ref="I80:J82"/>
    <mergeCell ref="K80:P82"/>
    <mergeCell ref="Q80:R82"/>
    <mergeCell ref="S80:X82"/>
    <mergeCell ref="Q218:X218"/>
    <mergeCell ref="I198:P205"/>
    <mergeCell ref="Q198:X205"/>
    <mergeCell ref="I206:J208"/>
    <mergeCell ref="K206:P208"/>
    <mergeCell ref="AB222:AE222"/>
    <mergeCell ref="AF222:AI222"/>
    <mergeCell ref="AB223:AC223"/>
    <mergeCell ref="AB224:AC224"/>
    <mergeCell ref="AB225:AC225"/>
    <mergeCell ref="AB226:AC226"/>
    <mergeCell ref="AB227:AC227"/>
    <mergeCell ref="C145:F154"/>
    <mergeCell ref="A168:X168"/>
    <mergeCell ref="L147:O147"/>
    <mergeCell ref="H148:K148"/>
    <mergeCell ref="A212:B212"/>
    <mergeCell ref="C212:X212"/>
    <mergeCell ref="A213:B213"/>
    <mergeCell ref="C213:X213"/>
    <mergeCell ref="A218:H218"/>
    <mergeCell ref="A214:B216"/>
    <mergeCell ref="C214:H214"/>
    <mergeCell ref="I214:X214"/>
    <mergeCell ref="C216:H216"/>
    <mergeCell ref="I216:X216"/>
    <mergeCell ref="I215:X215"/>
    <mergeCell ref="I219:P226"/>
    <mergeCell ref="Q219:X226"/>
    <mergeCell ref="Z242:AA242"/>
    <mergeCell ref="AB242:AC242"/>
    <mergeCell ref="AJ242:AK242"/>
    <mergeCell ref="Z239:AA239"/>
    <mergeCell ref="AB239:AC239"/>
    <mergeCell ref="AJ239:AK239"/>
    <mergeCell ref="B240:C241"/>
    <mergeCell ref="D240:E240"/>
    <mergeCell ref="Z240:AA240"/>
    <mergeCell ref="AB240:AC240"/>
    <mergeCell ref="AJ240:AK240"/>
    <mergeCell ref="Z241:AA241"/>
    <mergeCell ref="AB241:AC241"/>
    <mergeCell ref="AJ241:AK241"/>
    <mergeCell ref="I241:K241"/>
    <mergeCell ref="L241:M241"/>
    <mergeCell ref="N241:P241"/>
    <mergeCell ref="Q241:S241"/>
    <mergeCell ref="T241:U241"/>
    <mergeCell ref="V241:W241"/>
    <mergeCell ref="F242:H242"/>
    <mergeCell ref="I242:K242"/>
    <mergeCell ref="L242:M242"/>
    <mergeCell ref="N242:P242"/>
  </mergeCells>
  <phoneticPr fontId="54" type="noConversion"/>
  <dataValidations count="1">
    <dataValidation type="list" allowBlank="1" showInputMessage="1" showErrorMessage="1" sqref="V7:X13">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Bold,Regular"&amp;9Ⅲ. 기계설비 성능점검 대상 점검표</oddHeader>
    <oddFooter>&amp;L&amp;"맑은 고딕,Regular"&amp;G&amp;R&amp;"맑은 고딕,Regular"&amp;G</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2:AG110"/>
  <sheetViews>
    <sheetView showGridLines="0" view="pageBreakPreview" zoomScale="115" zoomScaleNormal="100" zoomScaleSheetLayoutView="115" workbookViewId="0"/>
  </sheetViews>
  <sheetFormatPr defaultColWidth="9" defaultRowHeight="15"/>
  <cols>
    <col min="1" max="27" width="3.25" style="1" customWidth="1"/>
    <col min="28" max="16384" width="9" style="1"/>
  </cols>
  <sheetData>
    <row r="2" spans="1:24" ht="24.75" customHeight="1">
      <c r="A2" s="924" t="s">
        <v>1607</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476"/>
      <c r="V3" s="477"/>
      <c r="W3" s="477"/>
      <c r="X3" s="478"/>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5.25"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21.75" customHeight="1">
      <c r="A7" s="481" t="s">
        <v>481</v>
      </c>
      <c r="B7" s="483"/>
      <c r="C7" s="448" t="s">
        <v>73</v>
      </c>
      <c r="D7" s="449"/>
      <c r="E7" s="449"/>
      <c r="F7" s="449"/>
      <c r="G7" s="449"/>
      <c r="H7" s="449"/>
      <c r="I7" s="449"/>
      <c r="J7" s="449"/>
      <c r="K7" s="449"/>
      <c r="L7" s="449"/>
      <c r="M7" s="449"/>
      <c r="N7" s="449"/>
      <c r="O7" s="449"/>
      <c r="P7" s="449"/>
      <c r="Q7" s="449"/>
      <c r="R7" s="449"/>
      <c r="S7" s="449"/>
      <c r="T7" s="449"/>
      <c r="U7" s="450"/>
      <c r="V7" s="1121" t="s">
        <v>375</v>
      </c>
      <c r="W7" s="537"/>
      <c r="X7" s="878"/>
    </row>
    <row r="8" spans="1:24" ht="21.75" customHeight="1">
      <c r="A8" s="1080"/>
      <c r="B8" s="1081"/>
      <c r="C8" s="451" t="s">
        <v>837</v>
      </c>
      <c r="D8" s="452"/>
      <c r="E8" s="452"/>
      <c r="F8" s="452"/>
      <c r="G8" s="452"/>
      <c r="H8" s="452"/>
      <c r="I8" s="452"/>
      <c r="J8" s="452"/>
      <c r="K8" s="452"/>
      <c r="L8" s="452"/>
      <c r="M8" s="452"/>
      <c r="N8" s="452"/>
      <c r="O8" s="452"/>
      <c r="P8" s="452"/>
      <c r="Q8" s="452"/>
      <c r="R8" s="452"/>
      <c r="S8" s="452"/>
      <c r="T8" s="452"/>
      <c r="U8" s="453"/>
      <c r="V8" s="1077" t="s">
        <v>375</v>
      </c>
      <c r="W8" s="511"/>
      <c r="X8" s="1078"/>
    </row>
    <row r="9" spans="1:24" ht="21.75" customHeight="1">
      <c r="A9" s="1080"/>
      <c r="B9" s="1081"/>
      <c r="C9" s="451" t="s">
        <v>1237</v>
      </c>
      <c r="D9" s="452"/>
      <c r="E9" s="452"/>
      <c r="F9" s="452"/>
      <c r="G9" s="452"/>
      <c r="H9" s="452"/>
      <c r="I9" s="452"/>
      <c r="J9" s="452"/>
      <c r="K9" s="452"/>
      <c r="L9" s="452"/>
      <c r="M9" s="452"/>
      <c r="N9" s="452"/>
      <c r="O9" s="452"/>
      <c r="P9" s="452"/>
      <c r="Q9" s="452"/>
      <c r="R9" s="452"/>
      <c r="S9" s="452"/>
      <c r="T9" s="452"/>
      <c r="U9" s="453"/>
      <c r="V9" s="1077" t="s">
        <v>375</v>
      </c>
      <c r="W9" s="511"/>
      <c r="X9" s="1078"/>
    </row>
    <row r="10" spans="1:24" ht="22.5" customHeight="1">
      <c r="A10" s="481" t="s">
        <v>1647</v>
      </c>
      <c r="B10" s="483"/>
      <c r="C10" s="1082" t="s">
        <v>1648</v>
      </c>
      <c r="D10" s="1083"/>
      <c r="E10" s="1083"/>
      <c r="F10" s="1083"/>
      <c r="G10" s="1083"/>
      <c r="H10" s="1083"/>
      <c r="I10" s="1083"/>
      <c r="J10" s="1083"/>
      <c r="K10" s="1083"/>
      <c r="L10" s="1083"/>
      <c r="M10" s="1083"/>
      <c r="N10" s="1083"/>
      <c r="O10" s="1083"/>
      <c r="P10" s="1083"/>
      <c r="Q10" s="1083"/>
      <c r="R10" s="1083"/>
      <c r="S10" s="1083"/>
      <c r="T10" s="1083"/>
      <c r="U10" s="1083"/>
      <c r="V10" s="1083"/>
      <c r="W10" s="1083"/>
      <c r="X10" s="1084"/>
    </row>
    <row r="11" spans="1:24" ht="9" customHeight="1">
      <c r="A11" s="1080"/>
      <c r="B11" s="1081"/>
      <c r="C11" s="1085"/>
      <c r="D11" s="1086"/>
      <c r="E11" s="1086"/>
      <c r="F11" s="1086"/>
      <c r="G11" s="1086"/>
      <c r="H11" s="1086"/>
      <c r="I11" s="1086"/>
      <c r="J11" s="1086"/>
      <c r="K11" s="1086"/>
      <c r="L11" s="1086"/>
      <c r="M11" s="1086"/>
      <c r="N11" s="1086"/>
      <c r="O11" s="1086"/>
      <c r="P11" s="1086"/>
      <c r="Q11" s="1086"/>
      <c r="R11" s="1086"/>
      <c r="S11" s="1086"/>
      <c r="T11" s="1086"/>
      <c r="U11" s="1086"/>
      <c r="V11" s="1086"/>
      <c r="W11" s="1086"/>
      <c r="X11" s="1087"/>
    </row>
    <row r="12" spans="1:24" ht="22.5" customHeight="1">
      <c r="A12" s="1080"/>
      <c r="B12" s="1081"/>
      <c r="C12" s="1085"/>
      <c r="D12" s="1086"/>
      <c r="E12" s="1086"/>
      <c r="F12" s="1086"/>
      <c r="G12" s="1086"/>
      <c r="H12" s="1086"/>
      <c r="I12" s="1086"/>
      <c r="J12" s="1086"/>
      <c r="K12" s="1086"/>
      <c r="L12" s="1086"/>
      <c r="M12" s="1086"/>
      <c r="N12" s="1086"/>
      <c r="O12" s="1086"/>
      <c r="P12" s="1086"/>
      <c r="Q12" s="1086"/>
      <c r="R12" s="1086"/>
      <c r="S12" s="1086"/>
      <c r="T12" s="1086"/>
      <c r="U12" s="1086"/>
      <c r="V12" s="1086"/>
      <c r="W12" s="1086"/>
      <c r="X12" s="1087"/>
    </row>
    <row r="13" spans="1:24" ht="22.5" customHeight="1">
      <c r="A13" s="1080"/>
      <c r="B13" s="1081"/>
      <c r="C13" s="1088" t="s">
        <v>70</v>
      </c>
      <c r="D13" s="1089"/>
      <c r="E13" s="1089"/>
      <c r="F13" s="1089"/>
      <c r="G13" s="1089"/>
      <c r="H13" s="1089"/>
      <c r="I13" s="1089"/>
      <c r="J13" s="1089"/>
      <c r="K13" s="1089"/>
      <c r="L13" s="1089"/>
      <c r="M13" s="1089"/>
      <c r="N13" s="1089"/>
      <c r="O13" s="1089"/>
      <c r="P13" s="1089"/>
      <c r="Q13" s="1089"/>
      <c r="R13" s="1089"/>
      <c r="S13" s="1089"/>
      <c r="T13" s="1089"/>
      <c r="U13" s="1089"/>
      <c r="V13" s="1089"/>
      <c r="W13" s="1089"/>
      <c r="X13" s="1090"/>
    </row>
    <row r="14" spans="1:24" ht="12.75" customHeight="1">
      <c r="A14" s="1080"/>
      <c r="B14" s="1081"/>
      <c r="C14" s="1085"/>
      <c r="D14" s="1086"/>
      <c r="E14" s="1086"/>
      <c r="F14" s="1086"/>
      <c r="G14" s="1086"/>
      <c r="H14" s="1086"/>
      <c r="I14" s="1086"/>
      <c r="J14" s="1086"/>
      <c r="K14" s="1086"/>
      <c r="L14" s="1086"/>
      <c r="M14" s="1086"/>
      <c r="N14" s="1086"/>
      <c r="O14" s="1086"/>
      <c r="P14" s="1086"/>
      <c r="Q14" s="1086"/>
      <c r="R14" s="1086"/>
      <c r="S14" s="1086"/>
      <c r="T14" s="1086"/>
      <c r="U14" s="1086"/>
      <c r="V14" s="1086"/>
      <c r="W14" s="1086"/>
      <c r="X14" s="1087"/>
    </row>
    <row r="15" spans="1:24" ht="22.5" customHeight="1">
      <c r="A15" s="484"/>
      <c r="B15" s="486"/>
      <c r="C15" s="1189"/>
      <c r="D15" s="1190"/>
      <c r="E15" s="1190"/>
      <c r="F15" s="1190"/>
      <c r="G15" s="1190"/>
      <c r="H15" s="1190"/>
      <c r="I15" s="1190"/>
      <c r="J15" s="1190"/>
      <c r="K15" s="1190"/>
      <c r="L15" s="1190"/>
      <c r="M15" s="1190"/>
      <c r="N15" s="1190"/>
      <c r="O15" s="1190"/>
      <c r="P15" s="1190"/>
      <c r="Q15" s="1190"/>
      <c r="R15" s="1190"/>
      <c r="S15" s="1190"/>
      <c r="T15" s="1190"/>
      <c r="U15" s="1190"/>
      <c r="V15" s="1190"/>
      <c r="W15" s="1190"/>
      <c r="X15" s="1191"/>
    </row>
    <row r="16" spans="1:24" ht="21" customHeight="1">
      <c r="A16" s="481" t="s">
        <v>503</v>
      </c>
      <c r="B16" s="483"/>
      <c r="C16" s="558"/>
      <c r="D16" s="704"/>
      <c r="E16" s="704"/>
      <c r="F16" s="704"/>
      <c r="G16" s="704"/>
      <c r="H16" s="704"/>
      <c r="I16" s="704"/>
      <c r="J16" s="704"/>
      <c r="K16" s="704"/>
      <c r="L16" s="704"/>
      <c r="M16" s="704"/>
      <c r="N16" s="704"/>
      <c r="O16" s="704"/>
      <c r="P16" s="704"/>
      <c r="Q16" s="704"/>
      <c r="R16" s="704"/>
      <c r="S16" s="704"/>
      <c r="T16" s="704"/>
      <c r="U16" s="704"/>
      <c r="V16" s="704"/>
      <c r="W16" s="704"/>
      <c r="X16" s="559"/>
    </row>
    <row r="17" spans="1:24" ht="21" customHeight="1">
      <c r="A17" s="1080"/>
      <c r="B17" s="1081"/>
      <c r="C17" s="550"/>
      <c r="D17" s="541"/>
      <c r="E17" s="541"/>
      <c r="F17" s="541"/>
      <c r="G17" s="541"/>
      <c r="H17" s="541"/>
      <c r="I17" s="541"/>
      <c r="J17" s="541"/>
      <c r="K17" s="541"/>
      <c r="L17" s="541"/>
      <c r="M17" s="541"/>
      <c r="N17" s="541"/>
      <c r="O17" s="541"/>
      <c r="P17" s="541"/>
      <c r="Q17" s="541"/>
      <c r="R17" s="541"/>
      <c r="S17" s="541"/>
      <c r="T17" s="541"/>
      <c r="U17" s="541"/>
      <c r="V17" s="541"/>
      <c r="W17" s="541"/>
      <c r="X17" s="551"/>
    </row>
    <row r="18" spans="1:24" ht="21" customHeight="1">
      <c r="A18" s="1080"/>
      <c r="B18" s="1081"/>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21" customHeight="1">
      <c r="A19" s="1080"/>
      <c r="B19" s="1081"/>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21" customHeight="1">
      <c r="A20" s="1080"/>
      <c r="B20" s="1081"/>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21" customHeight="1">
      <c r="A21" s="1080"/>
      <c r="B21" s="108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21" customHeight="1">
      <c r="A22" s="1080"/>
      <c r="B22" s="108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21" customHeight="1">
      <c r="A23" s="1080"/>
      <c r="B23" s="108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21" customHeight="1">
      <c r="A24" s="1080"/>
      <c r="B24" s="108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21" customHeight="1">
      <c r="A25" s="1080"/>
      <c r="B25" s="108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21" customHeight="1">
      <c r="A26" s="1080"/>
      <c r="B26" s="108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21" customHeight="1">
      <c r="A27" s="1080"/>
      <c r="B27" s="108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21" customHeight="1">
      <c r="A28" s="1080"/>
      <c r="B28" s="108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21" customHeight="1">
      <c r="A29" s="484"/>
      <c r="B29" s="486"/>
      <c r="C29" s="560"/>
      <c r="D29" s="577"/>
      <c r="E29" s="577"/>
      <c r="F29" s="577"/>
      <c r="G29" s="577"/>
      <c r="H29" s="577"/>
      <c r="I29" s="577"/>
      <c r="J29" s="577"/>
      <c r="K29" s="577"/>
      <c r="L29" s="577"/>
      <c r="M29" s="577"/>
      <c r="N29" s="577"/>
      <c r="O29" s="577"/>
      <c r="P29" s="577"/>
      <c r="Q29" s="577"/>
      <c r="R29" s="577"/>
      <c r="S29" s="577"/>
      <c r="T29" s="577"/>
      <c r="U29" s="577"/>
      <c r="V29" s="577"/>
      <c r="W29" s="577"/>
      <c r="X29" s="561"/>
    </row>
    <row r="30" spans="1:24" ht="24" customHeight="1">
      <c r="A30" s="481" t="s">
        <v>368</v>
      </c>
      <c r="B30" s="483"/>
      <c r="C30" s="840"/>
      <c r="D30" s="699"/>
      <c r="E30" s="699"/>
      <c r="F30" s="699"/>
      <c r="G30" s="699"/>
      <c r="H30" s="699"/>
      <c r="I30" s="699"/>
      <c r="J30" s="699"/>
      <c r="K30" s="699"/>
      <c r="L30" s="699"/>
      <c r="M30" s="699"/>
      <c r="N30" s="699"/>
      <c r="O30" s="699"/>
      <c r="P30" s="699"/>
      <c r="Q30" s="699"/>
      <c r="R30" s="699"/>
      <c r="S30" s="699"/>
      <c r="T30" s="699"/>
      <c r="U30" s="699"/>
      <c r="V30" s="699"/>
      <c r="W30" s="699"/>
      <c r="X30" s="700"/>
    </row>
    <row r="31" spans="1:24" ht="14.25" customHeight="1">
      <c r="A31" s="484"/>
      <c r="B31" s="486"/>
      <c r="C31" s="685"/>
      <c r="D31" s="686"/>
      <c r="E31" s="686"/>
      <c r="F31" s="686"/>
      <c r="G31" s="686"/>
      <c r="H31" s="686"/>
      <c r="I31" s="686"/>
      <c r="J31" s="686"/>
      <c r="K31" s="686"/>
      <c r="L31" s="686"/>
      <c r="M31" s="686"/>
      <c r="N31" s="686"/>
      <c r="O31" s="686"/>
      <c r="P31" s="686"/>
      <c r="Q31" s="686"/>
      <c r="R31" s="686"/>
      <c r="S31" s="686"/>
      <c r="T31" s="686"/>
      <c r="U31" s="686"/>
      <c r="V31" s="686"/>
      <c r="W31" s="686"/>
      <c r="X31" s="687"/>
    </row>
    <row r="32" spans="1:24" ht="3.75" customHeight="1">
      <c r="A32" s="4"/>
      <c r="B32" s="4"/>
      <c r="C32" s="5"/>
      <c r="D32" s="5"/>
      <c r="E32" s="5"/>
      <c r="F32" s="5"/>
      <c r="G32" s="5"/>
      <c r="H32" s="5"/>
      <c r="I32" s="5"/>
      <c r="J32" s="5"/>
      <c r="K32" s="5"/>
      <c r="L32" s="5"/>
      <c r="M32" s="5"/>
      <c r="N32" s="5"/>
      <c r="O32" s="5"/>
      <c r="P32" s="5"/>
      <c r="Q32" s="5"/>
      <c r="R32" s="5"/>
      <c r="S32" s="5"/>
      <c r="T32" s="5"/>
      <c r="U32" s="5"/>
      <c r="V32" s="5"/>
      <c r="W32" s="5"/>
      <c r="X32" s="5"/>
    </row>
    <row r="33" spans="1:31" ht="24" customHeight="1">
      <c r="A33" s="473" t="s">
        <v>473</v>
      </c>
      <c r="B33" s="474"/>
      <c r="C33" s="474"/>
      <c r="D33" s="474"/>
      <c r="E33" s="474"/>
      <c r="F33" s="474"/>
      <c r="G33" s="474"/>
      <c r="H33" s="474"/>
      <c r="I33" s="474"/>
      <c r="J33" s="474"/>
      <c r="K33" s="474"/>
      <c r="L33" s="474"/>
      <c r="M33" s="474"/>
      <c r="N33" s="474"/>
      <c r="O33" s="474"/>
      <c r="P33" s="474"/>
      <c r="Q33" s="474"/>
      <c r="R33" s="474"/>
      <c r="S33" s="474"/>
      <c r="T33" s="474"/>
      <c r="U33" s="474"/>
      <c r="V33" s="474"/>
      <c r="W33" s="474"/>
      <c r="X33" s="475"/>
    </row>
    <row r="34" spans="1:31" s="147" customFormat="1" ht="13.7" customHeight="1">
      <c r="A34" s="883" t="s">
        <v>93</v>
      </c>
      <c r="B34" s="884"/>
      <c r="C34" s="884"/>
      <c r="D34" s="884"/>
      <c r="E34" s="884"/>
      <c r="F34" s="884"/>
      <c r="G34" s="884"/>
      <c r="H34" s="884"/>
      <c r="I34" s="884"/>
      <c r="J34" s="884"/>
      <c r="K34" s="884"/>
      <c r="L34" s="884"/>
      <c r="M34" s="884"/>
      <c r="N34" s="884"/>
      <c r="O34" s="884"/>
      <c r="P34" s="884"/>
      <c r="Q34" s="884"/>
      <c r="R34" s="884"/>
      <c r="S34" s="884"/>
      <c r="T34" s="884"/>
      <c r="U34" s="884"/>
      <c r="V34" s="884"/>
      <c r="W34" s="884"/>
      <c r="X34" s="885"/>
    </row>
    <row r="35" spans="1:31" s="147" customFormat="1" ht="13.7" customHeight="1">
      <c r="A35" s="886" t="s">
        <v>1649</v>
      </c>
      <c r="B35" s="887"/>
      <c r="C35" s="887"/>
      <c r="D35" s="887"/>
      <c r="E35" s="887"/>
      <c r="F35" s="887"/>
      <c r="G35" s="887"/>
      <c r="H35" s="887"/>
      <c r="I35" s="887"/>
      <c r="J35" s="887"/>
      <c r="K35" s="887"/>
      <c r="L35" s="887"/>
      <c r="M35" s="887"/>
      <c r="N35" s="887"/>
      <c r="O35" s="887"/>
      <c r="P35" s="887"/>
      <c r="Q35" s="887"/>
      <c r="R35" s="887"/>
      <c r="S35" s="887"/>
      <c r="T35" s="887"/>
      <c r="U35" s="887"/>
      <c r="V35" s="887"/>
      <c r="W35" s="887"/>
      <c r="X35" s="888"/>
    </row>
    <row r="36" spans="1:31" s="147" customFormat="1" ht="13.7" customHeight="1">
      <c r="A36" s="1379" t="s">
        <v>1650</v>
      </c>
      <c r="B36" s="1380"/>
      <c r="C36" s="1380"/>
      <c r="D36" s="1380"/>
      <c r="E36" s="1380"/>
      <c r="F36" s="1380"/>
      <c r="G36" s="1380"/>
      <c r="H36" s="1380"/>
      <c r="I36" s="1380"/>
      <c r="J36" s="1380"/>
      <c r="K36" s="1380"/>
      <c r="L36" s="1380"/>
      <c r="M36" s="1380"/>
      <c r="N36" s="1380"/>
      <c r="O36" s="1380"/>
      <c r="P36" s="1380"/>
      <c r="Q36" s="1380"/>
      <c r="R36" s="1380"/>
      <c r="S36" s="1380"/>
      <c r="T36" s="1380"/>
      <c r="U36" s="1380"/>
      <c r="V36" s="1380"/>
      <c r="W36" s="1380"/>
      <c r="X36" s="1381"/>
    </row>
    <row r="37" spans="1:31" ht="19.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row>
    <row r="38" spans="1:31" ht="19.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row>
    <row r="39" spans="1:31" ht="16.5">
      <c r="A39" s="1209" t="s">
        <v>73</v>
      </c>
      <c r="B39" s="1209"/>
      <c r="C39" s="1209"/>
      <c r="D39" s="1209"/>
      <c r="E39" s="1209"/>
      <c r="F39" s="1209"/>
      <c r="G39" s="1209"/>
      <c r="H39" s="1209"/>
      <c r="I39" s="1209"/>
      <c r="J39" s="1209"/>
      <c r="K39" s="1209"/>
      <c r="L39" s="1209"/>
      <c r="M39" s="1209"/>
      <c r="N39" s="1209"/>
      <c r="O39" s="1209"/>
      <c r="P39" s="1209"/>
      <c r="Q39" s="1209"/>
      <c r="R39" s="1209"/>
      <c r="S39" s="1209"/>
      <c r="T39" s="1209"/>
      <c r="U39" s="1209"/>
      <c r="V39" s="1209"/>
      <c r="W39" s="1209"/>
      <c r="X39" s="1209"/>
    </row>
    <row r="41" spans="1:31">
      <c r="A41" s="1006" t="s">
        <v>350</v>
      </c>
      <c r="B41" s="1008"/>
      <c r="C41" s="1006" t="s">
        <v>465</v>
      </c>
      <c r="D41" s="1007"/>
      <c r="E41" s="1007"/>
      <c r="F41" s="1007"/>
      <c r="G41" s="1007"/>
      <c r="H41" s="1007"/>
      <c r="I41" s="1007"/>
      <c r="J41" s="1007"/>
      <c r="K41" s="1007"/>
      <c r="L41" s="1007"/>
      <c r="M41" s="1007"/>
      <c r="N41" s="1007"/>
      <c r="O41" s="1007"/>
      <c r="P41" s="1007"/>
      <c r="Q41" s="1007"/>
      <c r="R41" s="1007"/>
      <c r="S41" s="1007"/>
      <c r="T41" s="1007"/>
      <c r="U41" s="1007"/>
      <c r="V41" s="1007"/>
      <c r="W41" s="1007"/>
      <c r="X41" s="1008"/>
    </row>
    <row r="42" spans="1:31">
      <c r="A42" s="558" t="s">
        <v>491</v>
      </c>
      <c r="B42" s="559"/>
      <c r="C42" s="831" t="s">
        <v>581</v>
      </c>
      <c r="D42" s="832"/>
      <c r="E42" s="832"/>
      <c r="F42" s="832"/>
      <c r="G42" s="832"/>
      <c r="H42" s="832"/>
      <c r="I42" s="832"/>
      <c r="J42" s="832"/>
      <c r="K42" s="832"/>
      <c r="L42" s="832"/>
      <c r="M42" s="832"/>
      <c r="N42" s="832"/>
      <c r="O42" s="832"/>
      <c r="P42" s="832"/>
      <c r="Q42" s="832"/>
      <c r="R42" s="832"/>
      <c r="S42" s="832"/>
      <c r="T42" s="832"/>
      <c r="U42" s="832"/>
      <c r="V42" s="832"/>
      <c r="W42" s="832"/>
      <c r="X42" s="1032"/>
      <c r="Z42" s="490" t="s">
        <v>428</v>
      </c>
      <c r="AA42" s="651"/>
      <c r="AB42" s="651"/>
      <c r="AC42" s="651"/>
      <c r="AE42" s="1" t="s">
        <v>305</v>
      </c>
    </row>
    <row r="43" spans="1:31">
      <c r="A43" s="550"/>
      <c r="B43" s="551"/>
      <c r="C43" s="897" t="s">
        <v>173</v>
      </c>
      <c r="D43" s="898"/>
      <c r="E43" s="898"/>
      <c r="F43" s="898"/>
      <c r="G43" s="898"/>
      <c r="H43" s="898"/>
      <c r="I43" s="898"/>
      <c r="J43" s="898"/>
      <c r="K43" s="898"/>
      <c r="L43" s="898"/>
      <c r="M43" s="898"/>
      <c r="N43" s="898"/>
      <c r="O43" s="898"/>
      <c r="P43" s="898"/>
      <c r="Q43" s="898"/>
      <c r="R43" s="898"/>
      <c r="S43" s="898"/>
      <c r="T43" s="898"/>
      <c r="U43" s="898"/>
      <c r="V43" s="898"/>
      <c r="W43" s="898"/>
      <c r="X43" s="1033"/>
      <c r="Z43" s="651"/>
      <c r="AA43" s="651"/>
      <c r="AB43" s="651"/>
      <c r="AC43" s="651"/>
    </row>
    <row r="44" spans="1:31">
      <c r="A44" s="560"/>
      <c r="B44" s="561"/>
      <c r="C44" s="1034" t="s">
        <v>270</v>
      </c>
      <c r="D44" s="1035"/>
      <c r="E44" s="1035"/>
      <c r="F44" s="1035"/>
      <c r="G44" s="1035"/>
      <c r="H44" s="1035"/>
      <c r="I44" s="1035"/>
      <c r="J44" s="1035"/>
      <c r="K44" s="1035"/>
      <c r="L44" s="1035"/>
      <c r="M44" s="1035"/>
      <c r="N44" s="1035"/>
      <c r="O44" s="1035"/>
      <c r="P44" s="1035"/>
      <c r="Q44" s="1035"/>
      <c r="R44" s="1035"/>
      <c r="S44" s="1035"/>
      <c r="T44" s="1035"/>
      <c r="U44" s="1035"/>
      <c r="V44" s="1035"/>
      <c r="W44" s="1035"/>
      <c r="X44" s="1036"/>
    </row>
    <row r="45" spans="1:31">
      <c r="A45" s="4"/>
      <c r="B45" s="4"/>
      <c r="C45" s="5"/>
      <c r="D45" s="5"/>
      <c r="E45" s="5"/>
      <c r="F45" s="5"/>
      <c r="G45" s="5"/>
      <c r="H45" s="5"/>
      <c r="I45" s="5"/>
      <c r="J45" s="5"/>
      <c r="K45" s="5"/>
      <c r="L45" s="5"/>
      <c r="M45" s="5"/>
      <c r="N45" s="5"/>
      <c r="O45" s="5"/>
      <c r="P45" s="5"/>
      <c r="Q45" s="5"/>
      <c r="R45" s="5"/>
      <c r="S45" s="5"/>
      <c r="T45" s="5"/>
      <c r="U45" s="5"/>
      <c r="V45" s="5"/>
      <c r="W45" s="5"/>
      <c r="X45" s="5"/>
    </row>
    <row r="46" spans="1:31">
      <c r="A46" s="1006" t="s">
        <v>490</v>
      </c>
      <c r="B46" s="1007"/>
      <c r="C46" s="1007"/>
      <c r="D46" s="1007"/>
      <c r="E46" s="1007"/>
      <c r="F46" s="1007"/>
      <c r="G46" s="1007"/>
      <c r="H46" s="1008"/>
      <c r="I46" s="1006" t="s">
        <v>390</v>
      </c>
      <c r="J46" s="1007"/>
      <c r="K46" s="1007"/>
      <c r="L46" s="1007"/>
      <c r="M46" s="1007"/>
      <c r="N46" s="1007"/>
      <c r="O46" s="1007"/>
      <c r="P46" s="1008"/>
      <c r="Q46" s="1006" t="s">
        <v>1653</v>
      </c>
      <c r="R46" s="1007"/>
      <c r="S46" s="1007"/>
      <c r="T46" s="1007"/>
      <c r="U46" s="1007"/>
      <c r="V46" s="1007"/>
      <c r="W46" s="1007"/>
      <c r="X46" s="1008"/>
    </row>
    <row r="47" spans="1:31">
      <c r="A47" s="1009" t="s">
        <v>49</v>
      </c>
      <c r="B47" s="1010"/>
      <c r="C47" s="1010"/>
      <c r="D47" s="1010"/>
      <c r="E47" s="1010"/>
      <c r="F47" s="1010"/>
      <c r="G47" s="1010"/>
      <c r="H47" s="1011"/>
      <c r="I47" s="1018" t="s">
        <v>394</v>
      </c>
      <c r="J47" s="1019"/>
      <c r="K47" s="1019"/>
      <c r="L47" s="1019"/>
      <c r="M47" s="1019"/>
      <c r="N47" s="1019"/>
      <c r="O47" s="1019"/>
      <c r="P47" s="1020"/>
      <c r="Q47" s="1018" t="s">
        <v>394</v>
      </c>
      <c r="R47" s="1019"/>
      <c r="S47" s="1019"/>
      <c r="T47" s="1019"/>
      <c r="U47" s="1019"/>
      <c r="V47" s="1019"/>
      <c r="W47" s="1019"/>
      <c r="X47" s="1020"/>
    </row>
    <row r="48" spans="1:31">
      <c r="A48" s="1012"/>
      <c r="B48" s="1013"/>
      <c r="C48" s="1013"/>
      <c r="D48" s="1013"/>
      <c r="E48" s="1013"/>
      <c r="F48" s="1013"/>
      <c r="G48" s="1013"/>
      <c r="H48" s="1014"/>
      <c r="I48" s="1021"/>
      <c r="J48" s="1022"/>
      <c r="K48" s="1022"/>
      <c r="L48" s="1022"/>
      <c r="M48" s="1022"/>
      <c r="N48" s="1022"/>
      <c r="O48" s="1022"/>
      <c r="P48" s="1023"/>
      <c r="Q48" s="1021"/>
      <c r="R48" s="1022"/>
      <c r="S48" s="1022"/>
      <c r="T48" s="1022"/>
      <c r="U48" s="1022"/>
      <c r="V48" s="1022"/>
      <c r="W48" s="1022"/>
      <c r="X48" s="1023"/>
    </row>
    <row r="49" spans="1:33">
      <c r="A49" s="1012"/>
      <c r="B49" s="1013"/>
      <c r="C49" s="1013"/>
      <c r="D49" s="1013"/>
      <c r="E49" s="1013"/>
      <c r="F49" s="1013"/>
      <c r="G49" s="1013"/>
      <c r="H49" s="1014"/>
      <c r="I49" s="1021"/>
      <c r="J49" s="1022"/>
      <c r="K49" s="1022"/>
      <c r="L49" s="1022"/>
      <c r="M49" s="1022"/>
      <c r="N49" s="1022"/>
      <c r="O49" s="1022"/>
      <c r="P49" s="1023"/>
      <c r="Q49" s="1021"/>
      <c r="R49" s="1022"/>
      <c r="S49" s="1022"/>
      <c r="T49" s="1022"/>
      <c r="U49" s="1022"/>
      <c r="V49" s="1022"/>
      <c r="W49" s="1022"/>
      <c r="X49" s="1023"/>
    </row>
    <row r="50" spans="1:33">
      <c r="A50" s="1012"/>
      <c r="B50" s="1013"/>
      <c r="C50" s="1013"/>
      <c r="D50" s="1013"/>
      <c r="E50" s="1013"/>
      <c r="F50" s="1013"/>
      <c r="G50" s="1013"/>
      <c r="H50" s="1014"/>
      <c r="I50" s="1021"/>
      <c r="J50" s="1022"/>
      <c r="K50" s="1022"/>
      <c r="L50" s="1022"/>
      <c r="M50" s="1022"/>
      <c r="N50" s="1022"/>
      <c r="O50" s="1022"/>
      <c r="P50" s="1023"/>
      <c r="Q50" s="1021"/>
      <c r="R50" s="1022"/>
      <c r="S50" s="1022"/>
      <c r="T50" s="1022"/>
      <c r="U50" s="1022"/>
      <c r="V50" s="1022"/>
      <c r="W50" s="1022"/>
      <c r="X50" s="1023"/>
    </row>
    <row r="51" spans="1:33">
      <c r="A51" s="1012"/>
      <c r="B51" s="1013"/>
      <c r="C51" s="1013"/>
      <c r="D51" s="1013"/>
      <c r="E51" s="1013"/>
      <c r="F51" s="1013"/>
      <c r="G51" s="1013"/>
      <c r="H51" s="1014"/>
      <c r="I51" s="1021"/>
      <c r="J51" s="1022"/>
      <c r="K51" s="1022"/>
      <c r="L51" s="1022"/>
      <c r="M51" s="1022"/>
      <c r="N51" s="1022"/>
      <c r="O51" s="1022"/>
      <c r="P51" s="1023"/>
      <c r="Q51" s="1021"/>
      <c r="R51" s="1022"/>
      <c r="S51" s="1022"/>
      <c r="T51" s="1022"/>
      <c r="U51" s="1022"/>
      <c r="V51" s="1022"/>
      <c r="W51" s="1022"/>
      <c r="X51" s="1023"/>
    </row>
    <row r="52" spans="1:33">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row>
    <row r="53" spans="1:33">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c r="Z53" s="490" t="s">
        <v>1255</v>
      </c>
      <c r="AA53" s="490"/>
      <c r="AB53" s="490"/>
      <c r="AC53" s="490"/>
      <c r="AD53" s="490"/>
      <c r="AE53" s="490"/>
      <c r="AF53" s="490"/>
    </row>
    <row r="54" spans="1:33">
      <c r="A54" s="1012"/>
      <c r="B54" s="1013"/>
      <c r="C54" s="1013"/>
      <c r="D54" s="1013"/>
      <c r="E54" s="1013"/>
      <c r="F54" s="1013"/>
      <c r="G54" s="1013"/>
      <c r="H54" s="1014"/>
      <c r="I54" s="1024"/>
      <c r="J54" s="1025"/>
      <c r="K54" s="1025"/>
      <c r="L54" s="1025"/>
      <c r="M54" s="1025"/>
      <c r="N54" s="1025"/>
      <c r="O54" s="1025"/>
      <c r="P54" s="1026"/>
      <c r="Q54" s="1024"/>
      <c r="R54" s="1025"/>
      <c r="S54" s="1025"/>
      <c r="T54" s="1025"/>
      <c r="U54" s="1025"/>
      <c r="V54" s="1025"/>
      <c r="W54" s="1025"/>
      <c r="X54" s="1026"/>
      <c r="Z54" s="490"/>
      <c r="AA54" s="490"/>
      <c r="AB54" s="490"/>
      <c r="AC54" s="490"/>
      <c r="AD54" s="490"/>
      <c r="AE54" s="490"/>
      <c r="AF54" s="490"/>
    </row>
    <row r="55" spans="1:33">
      <c r="A55" s="1012"/>
      <c r="B55" s="1013"/>
      <c r="C55" s="1013"/>
      <c r="D55" s="1013"/>
      <c r="E55" s="1013"/>
      <c r="F55" s="1013"/>
      <c r="G55" s="1013"/>
      <c r="H55" s="1014"/>
      <c r="I55" s="558" t="s">
        <v>487</v>
      </c>
      <c r="J55" s="704"/>
      <c r="K55" s="699" t="s">
        <v>1467</v>
      </c>
      <c r="L55" s="699"/>
      <c r="M55" s="699"/>
      <c r="N55" s="699"/>
      <c r="O55" s="699"/>
      <c r="P55" s="700"/>
      <c r="Q55" s="558" t="s">
        <v>487</v>
      </c>
      <c r="R55" s="704"/>
      <c r="S55" s="699"/>
      <c r="T55" s="699"/>
      <c r="U55" s="699"/>
      <c r="V55" s="699"/>
      <c r="W55" s="699"/>
      <c r="X55" s="700"/>
      <c r="Z55" s="490"/>
      <c r="AA55" s="490"/>
      <c r="AB55" s="490"/>
      <c r="AC55" s="490"/>
      <c r="AD55" s="490"/>
      <c r="AE55" s="490"/>
      <c r="AF55" s="490"/>
    </row>
    <row r="56" spans="1:33">
      <c r="A56" s="1012"/>
      <c r="B56" s="1013"/>
      <c r="C56" s="1013"/>
      <c r="D56" s="1013"/>
      <c r="E56" s="1013"/>
      <c r="F56" s="1013"/>
      <c r="G56" s="1013"/>
      <c r="H56" s="1014"/>
      <c r="I56" s="550"/>
      <c r="J56" s="541"/>
      <c r="K56" s="490"/>
      <c r="L56" s="490"/>
      <c r="M56" s="490"/>
      <c r="N56" s="490"/>
      <c r="O56" s="490"/>
      <c r="P56" s="701"/>
      <c r="Q56" s="550"/>
      <c r="R56" s="541"/>
      <c r="S56" s="490"/>
      <c r="T56" s="490"/>
      <c r="U56" s="490"/>
      <c r="V56" s="490"/>
      <c r="W56" s="490"/>
      <c r="X56" s="701"/>
    </row>
    <row r="57" spans="1:33">
      <c r="A57" s="1015"/>
      <c r="B57" s="1016"/>
      <c r="C57" s="1016"/>
      <c r="D57" s="1016"/>
      <c r="E57" s="1016"/>
      <c r="F57" s="1016"/>
      <c r="G57" s="1016"/>
      <c r="H57" s="1017"/>
      <c r="I57" s="560"/>
      <c r="J57" s="577"/>
      <c r="K57" s="686"/>
      <c r="L57" s="686"/>
      <c r="M57" s="686"/>
      <c r="N57" s="686"/>
      <c r="O57" s="686"/>
      <c r="P57" s="687"/>
      <c r="Q57" s="560"/>
      <c r="R57" s="577"/>
      <c r="S57" s="686"/>
      <c r="T57" s="686"/>
      <c r="U57" s="686"/>
      <c r="V57" s="686"/>
      <c r="W57" s="686"/>
      <c r="X57" s="687"/>
    </row>
    <row r="59" spans="1:33" ht="16.5">
      <c r="A59" s="1209" t="s">
        <v>837</v>
      </c>
      <c r="B59" s="1209"/>
      <c r="C59" s="1209"/>
      <c r="D59" s="1209"/>
      <c r="E59" s="1209"/>
      <c r="F59" s="1209"/>
      <c r="G59" s="1209"/>
      <c r="H59" s="1209"/>
      <c r="I59" s="1209"/>
      <c r="J59" s="1209"/>
      <c r="K59" s="1209"/>
      <c r="L59" s="1209"/>
      <c r="M59" s="1209"/>
      <c r="N59" s="1209"/>
      <c r="O59" s="1209"/>
      <c r="P59" s="1209"/>
      <c r="Q59" s="1209"/>
      <c r="R59" s="1209"/>
      <c r="S59" s="1209"/>
      <c r="T59" s="1209"/>
      <c r="U59" s="1209"/>
      <c r="V59" s="1209"/>
      <c r="W59" s="1209"/>
      <c r="X59" s="1209"/>
    </row>
    <row r="61" spans="1:33">
      <c r="A61" s="1006" t="s">
        <v>350</v>
      </c>
      <c r="B61" s="1008"/>
      <c r="C61" s="1006" t="s">
        <v>465</v>
      </c>
      <c r="D61" s="1007"/>
      <c r="E61" s="1007"/>
      <c r="F61" s="1007"/>
      <c r="G61" s="1007"/>
      <c r="H61" s="1007"/>
      <c r="I61" s="1007"/>
      <c r="J61" s="1007"/>
      <c r="K61" s="1007"/>
      <c r="L61" s="1007"/>
      <c r="M61" s="1007"/>
      <c r="N61" s="1007"/>
      <c r="O61" s="1007"/>
      <c r="P61" s="1007"/>
      <c r="Q61" s="1007"/>
      <c r="R61" s="1007"/>
      <c r="S61" s="1007"/>
      <c r="T61" s="1007"/>
      <c r="U61" s="1007"/>
      <c r="V61" s="1007"/>
      <c r="W61" s="1007"/>
      <c r="X61" s="1008"/>
    </row>
    <row r="62" spans="1:33" ht="35.1" customHeight="1">
      <c r="A62" s="657" t="s">
        <v>497</v>
      </c>
      <c r="B62" s="658"/>
      <c r="C62" s="688" t="s">
        <v>190</v>
      </c>
      <c r="D62" s="689"/>
      <c r="E62" s="689"/>
      <c r="F62" s="689"/>
      <c r="G62" s="689"/>
      <c r="H62" s="689"/>
      <c r="I62" s="689"/>
      <c r="J62" s="689"/>
      <c r="K62" s="689"/>
      <c r="L62" s="689"/>
      <c r="M62" s="689"/>
      <c r="N62" s="689"/>
      <c r="O62" s="689"/>
      <c r="P62" s="689"/>
      <c r="Q62" s="689"/>
      <c r="R62" s="689"/>
      <c r="S62" s="689"/>
      <c r="T62" s="689"/>
      <c r="U62" s="689"/>
      <c r="V62" s="689"/>
      <c r="W62" s="689"/>
      <c r="X62" s="690"/>
    </row>
    <row r="63" spans="1:33" ht="16.5" customHeight="1">
      <c r="A63" s="558" t="s">
        <v>491</v>
      </c>
      <c r="B63" s="559"/>
      <c r="C63" s="1158" t="s">
        <v>257</v>
      </c>
      <c r="D63" s="1159"/>
      <c r="E63" s="1159"/>
      <c r="F63" s="1159"/>
      <c r="G63" s="1159"/>
      <c r="H63" s="1159"/>
      <c r="I63" s="1159"/>
      <c r="J63" s="1159"/>
      <c r="K63" s="1159"/>
      <c r="L63" s="1159"/>
      <c r="M63" s="1159"/>
      <c r="N63" s="1159"/>
      <c r="O63" s="1159"/>
      <c r="P63" s="1159"/>
      <c r="Q63" s="1159"/>
      <c r="R63" s="1159"/>
      <c r="S63" s="1159"/>
      <c r="T63" s="1159"/>
      <c r="U63" s="1159"/>
      <c r="V63" s="1159"/>
      <c r="W63" s="1159"/>
      <c r="X63" s="1160"/>
      <c r="Z63" s="490" t="s">
        <v>199</v>
      </c>
      <c r="AA63" s="490"/>
      <c r="AB63" s="490"/>
      <c r="AC63" s="490"/>
      <c r="AE63" s="490" t="s">
        <v>1105</v>
      </c>
      <c r="AF63" s="651"/>
      <c r="AG63" s="651"/>
    </row>
    <row r="64" spans="1:33" ht="16.5" customHeight="1">
      <c r="A64" s="550"/>
      <c r="B64" s="551"/>
      <c r="C64" s="1271" t="s">
        <v>1232</v>
      </c>
      <c r="D64" s="1272"/>
      <c r="E64" s="1272"/>
      <c r="F64" s="1272"/>
      <c r="G64" s="1272"/>
      <c r="H64" s="1272"/>
      <c r="I64" s="1272"/>
      <c r="J64" s="1272"/>
      <c r="K64" s="1272"/>
      <c r="L64" s="1272"/>
      <c r="M64" s="1272"/>
      <c r="N64" s="1272"/>
      <c r="O64" s="1272"/>
      <c r="P64" s="1272"/>
      <c r="Q64" s="1272"/>
      <c r="R64" s="1272"/>
      <c r="S64" s="1272"/>
      <c r="T64" s="1272"/>
      <c r="U64" s="1272"/>
      <c r="V64" s="1272"/>
      <c r="W64" s="1272"/>
      <c r="X64" s="1273"/>
      <c r="Z64" s="490"/>
      <c r="AA64" s="490"/>
      <c r="AB64" s="490"/>
      <c r="AC64" s="490"/>
      <c r="AE64" s="651"/>
      <c r="AF64" s="651"/>
      <c r="AG64" s="651"/>
    </row>
    <row r="65" spans="1:29" ht="16.5" customHeight="1">
      <c r="A65" s="550"/>
      <c r="B65" s="551"/>
      <c r="C65" s="1271" t="s">
        <v>1130</v>
      </c>
      <c r="D65" s="1272"/>
      <c r="E65" s="1272"/>
      <c r="F65" s="1272"/>
      <c r="G65" s="1272"/>
      <c r="H65" s="1272"/>
      <c r="I65" s="1272"/>
      <c r="J65" s="1272"/>
      <c r="K65" s="1272"/>
      <c r="L65" s="1272"/>
      <c r="M65" s="1272"/>
      <c r="N65" s="1272"/>
      <c r="O65" s="1272"/>
      <c r="P65" s="1272"/>
      <c r="Q65" s="1272"/>
      <c r="R65" s="1272"/>
      <c r="S65" s="1272"/>
      <c r="T65" s="1272"/>
      <c r="U65" s="1272"/>
      <c r="V65" s="1272"/>
      <c r="W65" s="1272"/>
      <c r="X65" s="1273"/>
      <c r="Z65" s="490"/>
      <c r="AA65" s="490"/>
      <c r="AB65" s="490"/>
      <c r="AC65" s="490"/>
    </row>
    <row r="66" spans="1:29" ht="16.5" customHeight="1">
      <c r="A66" s="560"/>
      <c r="B66" s="561"/>
      <c r="C66" s="794" t="s">
        <v>1134</v>
      </c>
      <c r="D66" s="795"/>
      <c r="E66" s="795"/>
      <c r="F66" s="795"/>
      <c r="G66" s="795"/>
      <c r="H66" s="795"/>
      <c r="I66" s="795"/>
      <c r="J66" s="795"/>
      <c r="K66" s="795"/>
      <c r="L66" s="795"/>
      <c r="M66" s="795"/>
      <c r="N66" s="795"/>
      <c r="O66" s="795"/>
      <c r="P66" s="795"/>
      <c r="Q66" s="795"/>
      <c r="R66" s="795"/>
      <c r="S66" s="795"/>
      <c r="T66" s="795"/>
      <c r="U66" s="795"/>
      <c r="V66" s="795"/>
      <c r="W66" s="795"/>
      <c r="X66" s="796"/>
    </row>
    <row r="68" spans="1:29" ht="15" customHeight="1">
      <c r="A68" s="1006" t="s">
        <v>490</v>
      </c>
      <c r="B68" s="1007"/>
      <c r="C68" s="1007"/>
      <c r="D68" s="1007"/>
      <c r="E68" s="1007"/>
      <c r="F68" s="1007"/>
      <c r="G68" s="1007"/>
      <c r="H68" s="1008"/>
      <c r="I68" s="1006" t="s">
        <v>390</v>
      </c>
      <c r="J68" s="1007"/>
      <c r="K68" s="1007"/>
      <c r="L68" s="1007"/>
      <c r="M68" s="1007"/>
      <c r="N68" s="1007"/>
      <c r="O68" s="1007"/>
      <c r="P68" s="1008"/>
      <c r="Q68" s="1006" t="s">
        <v>1653</v>
      </c>
      <c r="R68" s="1007"/>
      <c r="S68" s="1007"/>
      <c r="T68" s="1007"/>
      <c r="U68" s="1007"/>
      <c r="V68" s="1007"/>
      <c r="W68" s="1007"/>
      <c r="X68" s="1008"/>
    </row>
    <row r="69" spans="1:29">
      <c r="A69" s="1009" t="s">
        <v>394</v>
      </c>
      <c r="B69" s="1010"/>
      <c r="C69" s="1010"/>
      <c r="D69" s="1010"/>
      <c r="E69" s="1010"/>
      <c r="F69" s="1010"/>
      <c r="G69" s="1010"/>
      <c r="H69" s="1011"/>
      <c r="I69" s="1018" t="s">
        <v>394</v>
      </c>
      <c r="J69" s="1019"/>
      <c r="K69" s="1019"/>
      <c r="L69" s="1019"/>
      <c r="M69" s="1019"/>
      <c r="N69" s="1019"/>
      <c r="O69" s="1019"/>
      <c r="P69" s="1020"/>
      <c r="Q69" s="1018" t="s">
        <v>394</v>
      </c>
      <c r="R69" s="1019"/>
      <c r="S69" s="1019"/>
      <c r="T69" s="1019"/>
      <c r="U69" s="1019"/>
      <c r="V69" s="1019"/>
      <c r="W69" s="1019"/>
      <c r="X69" s="1020"/>
    </row>
    <row r="70" spans="1:29">
      <c r="A70" s="1012"/>
      <c r="B70" s="1013"/>
      <c r="C70" s="1013"/>
      <c r="D70" s="1013"/>
      <c r="E70" s="1013"/>
      <c r="F70" s="1013"/>
      <c r="G70" s="1013"/>
      <c r="H70" s="1014"/>
      <c r="I70" s="1021"/>
      <c r="J70" s="1022"/>
      <c r="K70" s="1022"/>
      <c r="L70" s="1022"/>
      <c r="M70" s="1022"/>
      <c r="N70" s="1022"/>
      <c r="O70" s="1022"/>
      <c r="P70" s="1023"/>
      <c r="Q70" s="1021"/>
      <c r="R70" s="1022"/>
      <c r="S70" s="1022"/>
      <c r="T70" s="1022"/>
      <c r="U70" s="1022"/>
      <c r="V70" s="1022"/>
      <c r="W70" s="1022"/>
      <c r="X70" s="1023"/>
    </row>
    <row r="71" spans="1:29">
      <c r="A71" s="1012"/>
      <c r="B71" s="1013"/>
      <c r="C71" s="1013"/>
      <c r="D71" s="1013"/>
      <c r="E71" s="1013"/>
      <c r="F71" s="1013"/>
      <c r="G71" s="1013"/>
      <c r="H71" s="1014"/>
      <c r="I71" s="1021"/>
      <c r="J71" s="1022"/>
      <c r="K71" s="1022"/>
      <c r="L71" s="1022"/>
      <c r="M71" s="1022"/>
      <c r="N71" s="1022"/>
      <c r="O71" s="1022"/>
      <c r="P71" s="1023"/>
      <c r="Q71" s="1021"/>
      <c r="R71" s="1022"/>
      <c r="S71" s="1022"/>
      <c r="T71" s="1022"/>
      <c r="U71" s="1022"/>
      <c r="V71" s="1022"/>
      <c r="W71" s="1022"/>
      <c r="X71" s="1023"/>
    </row>
    <row r="72" spans="1:29">
      <c r="A72" s="1012"/>
      <c r="B72" s="1013"/>
      <c r="C72" s="1013"/>
      <c r="D72" s="1013"/>
      <c r="E72" s="1013"/>
      <c r="F72" s="1013"/>
      <c r="G72" s="1013"/>
      <c r="H72" s="1014"/>
      <c r="I72" s="1021"/>
      <c r="J72" s="1022"/>
      <c r="K72" s="1022"/>
      <c r="L72" s="1022"/>
      <c r="M72" s="1022"/>
      <c r="N72" s="1022"/>
      <c r="O72" s="1022"/>
      <c r="P72" s="1023"/>
      <c r="Q72" s="1021"/>
      <c r="R72" s="1022"/>
      <c r="S72" s="1022"/>
      <c r="T72" s="1022"/>
      <c r="U72" s="1022"/>
      <c r="V72" s="1022"/>
      <c r="W72" s="1022"/>
      <c r="X72" s="1023"/>
    </row>
    <row r="73" spans="1:29">
      <c r="A73" s="1012"/>
      <c r="B73" s="1013"/>
      <c r="C73" s="1013"/>
      <c r="D73" s="1013"/>
      <c r="E73" s="1013"/>
      <c r="F73" s="1013"/>
      <c r="G73" s="1013"/>
      <c r="H73" s="1014"/>
      <c r="I73" s="1021"/>
      <c r="J73" s="1022"/>
      <c r="K73" s="1022"/>
      <c r="L73" s="1022"/>
      <c r="M73" s="1022"/>
      <c r="N73" s="1022"/>
      <c r="O73" s="1022"/>
      <c r="P73" s="1023"/>
      <c r="Q73" s="1021"/>
      <c r="R73" s="1022"/>
      <c r="S73" s="1022"/>
      <c r="T73" s="1022"/>
      <c r="U73" s="1022"/>
      <c r="V73" s="1022"/>
      <c r="W73" s="1022"/>
      <c r="X73" s="1023"/>
    </row>
    <row r="74" spans="1:29">
      <c r="A74" s="1012"/>
      <c r="B74" s="1013"/>
      <c r="C74" s="1013"/>
      <c r="D74" s="1013"/>
      <c r="E74" s="1013"/>
      <c r="F74" s="1013"/>
      <c r="G74" s="1013"/>
      <c r="H74" s="1014"/>
      <c r="I74" s="1021"/>
      <c r="J74" s="1022"/>
      <c r="K74" s="1022"/>
      <c r="L74" s="1022"/>
      <c r="M74" s="1022"/>
      <c r="N74" s="1022"/>
      <c r="O74" s="1022"/>
      <c r="P74" s="1023"/>
      <c r="Q74" s="1021"/>
      <c r="R74" s="1022"/>
      <c r="S74" s="1022"/>
      <c r="T74" s="1022"/>
      <c r="U74" s="1022"/>
      <c r="V74" s="1022"/>
      <c r="W74" s="1022"/>
      <c r="X74" s="1023"/>
    </row>
    <row r="75" spans="1:29">
      <c r="A75" s="1012"/>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023"/>
    </row>
    <row r="76" spans="1:29">
      <c r="A76" s="1012"/>
      <c r="B76" s="1013"/>
      <c r="C76" s="1013"/>
      <c r="D76" s="1013"/>
      <c r="E76" s="1013"/>
      <c r="F76" s="1013"/>
      <c r="G76" s="1013"/>
      <c r="H76" s="1014"/>
      <c r="I76" s="1024"/>
      <c r="J76" s="1025"/>
      <c r="K76" s="1025"/>
      <c r="L76" s="1025"/>
      <c r="M76" s="1025"/>
      <c r="N76" s="1025"/>
      <c r="O76" s="1025"/>
      <c r="P76" s="1026"/>
      <c r="Q76" s="1024"/>
      <c r="R76" s="1025"/>
      <c r="S76" s="1025"/>
      <c r="T76" s="1025"/>
      <c r="U76" s="1025"/>
      <c r="V76" s="1025"/>
      <c r="W76" s="1025"/>
      <c r="X76" s="1026"/>
    </row>
    <row r="77" spans="1:29" ht="15" customHeight="1">
      <c r="A77" s="1012"/>
      <c r="B77" s="1013"/>
      <c r="C77" s="1013"/>
      <c r="D77" s="1013"/>
      <c r="E77" s="1013"/>
      <c r="F77" s="1013"/>
      <c r="G77" s="1013"/>
      <c r="H77" s="1014"/>
      <c r="I77" s="558" t="s">
        <v>487</v>
      </c>
      <c r="J77" s="704"/>
      <c r="K77" s="699" t="s">
        <v>1486</v>
      </c>
      <c r="L77" s="699"/>
      <c r="M77" s="699"/>
      <c r="N77" s="699"/>
      <c r="O77" s="699"/>
      <c r="P77" s="700"/>
      <c r="Q77" s="558" t="s">
        <v>487</v>
      </c>
      <c r="R77" s="704"/>
      <c r="S77" s="699"/>
      <c r="T77" s="699"/>
      <c r="U77" s="699"/>
      <c r="V77" s="699"/>
      <c r="W77" s="699"/>
      <c r="X77" s="700"/>
    </row>
    <row r="78" spans="1:29">
      <c r="A78" s="1012"/>
      <c r="B78" s="1013"/>
      <c r="C78" s="1013"/>
      <c r="D78" s="1013"/>
      <c r="E78" s="1013"/>
      <c r="F78" s="1013"/>
      <c r="G78" s="1013"/>
      <c r="H78" s="1014"/>
      <c r="I78" s="550"/>
      <c r="J78" s="541"/>
      <c r="K78" s="490"/>
      <c r="L78" s="490"/>
      <c r="M78" s="490"/>
      <c r="N78" s="490"/>
      <c r="O78" s="490"/>
      <c r="P78" s="701"/>
      <c r="Q78" s="550"/>
      <c r="R78" s="541"/>
      <c r="S78" s="490"/>
      <c r="T78" s="490"/>
      <c r="U78" s="490"/>
      <c r="V78" s="490"/>
      <c r="W78" s="490"/>
      <c r="X78" s="701"/>
    </row>
    <row r="79" spans="1:29">
      <c r="A79" s="1370"/>
      <c r="B79" s="1371"/>
      <c r="C79" s="1371"/>
      <c r="D79" s="1371"/>
      <c r="E79" s="1371"/>
      <c r="F79" s="1371"/>
      <c r="G79" s="1371"/>
      <c r="H79" s="1372"/>
      <c r="I79" s="550"/>
      <c r="J79" s="541"/>
      <c r="K79" s="490"/>
      <c r="L79" s="490"/>
      <c r="M79" s="490"/>
      <c r="N79" s="490"/>
      <c r="O79" s="490"/>
      <c r="P79" s="701"/>
      <c r="Q79" s="550"/>
      <c r="R79" s="541"/>
      <c r="S79" s="490"/>
      <c r="T79" s="490"/>
      <c r="U79" s="490"/>
      <c r="V79" s="490"/>
      <c r="W79" s="490"/>
      <c r="X79" s="701"/>
    </row>
    <row r="80" spans="1:29">
      <c r="A80" s="1015"/>
      <c r="B80" s="1016"/>
      <c r="C80" s="1016"/>
      <c r="D80" s="1016"/>
      <c r="E80" s="1016"/>
      <c r="F80" s="1016"/>
      <c r="G80" s="1016"/>
      <c r="H80" s="1017"/>
      <c r="I80" s="560"/>
      <c r="J80" s="577"/>
      <c r="K80" s="686"/>
      <c r="L80" s="686"/>
      <c r="M80" s="686"/>
      <c r="N80" s="686"/>
      <c r="O80" s="686"/>
      <c r="P80" s="687"/>
      <c r="Q80" s="560"/>
      <c r="R80" s="577"/>
      <c r="S80" s="686"/>
      <c r="T80" s="686"/>
      <c r="U80" s="686"/>
      <c r="V80" s="686"/>
      <c r="W80" s="686"/>
      <c r="X80" s="687"/>
    </row>
    <row r="85" spans="1:31" ht="16.5">
      <c r="A85" s="1209" t="s">
        <v>1237</v>
      </c>
      <c r="B85" s="1209"/>
      <c r="C85" s="1209"/>
      <c r="D85" s="1209"/>
      <c r="E85" s="1209"/>
      <c r="F85" s="1209"/>
      <c r="G85" s="1209"/>
      <c r="H85" s="1209"/>
      <c r="I85" s="1209"/>
      <c r="J85" s="1209"/>
      <c r="K85" s="1209"/>
      <c r="L85" s="1209"/>
      <c r="M85" s="1209"/>
      <c r="N85" s="1209"/>
      <c r="O85" s="1209"/>
      <c r="P85" s="1209"/>
      <c r="Q85" s="1209"/>
      <c r="R85" s="1209"/>
      <c r="S85" s="1209"/>
      <c r="T85" s="1209"/>
      <c r="U85" s="1209"/>
      <c r="V85" s="1209"/>
      <c r="W85" s="1209"/>
      <c r="X85" s="1209"/>
    </row>
    <row r="87" spans="1:31">
      <c r="A87" s="1006" t="s">
        <v>350</v>
      </c>
      <c r="B87" s="1008"/>
      <c r="C87" s="1006" t="s">
        <v>465</v>
      </c>
      <c r="D87" s="1007"/>
      <c r="E87" s="1007"/>
      <c r="F87" s="1007"/>
      <c r="G87" s="1007"/>
      <c r="H87" s="1007"/>
      <c r="I87" s="1007"/>
      <c r="J87" s="1007"/>
      <c r="K87" s="1007"/>
      <c r="L87" s="1007"/>
      <c r="M87" s="1007"/>
      <c r="N87" s="1007"/>
      <c r="O87" s="1007"/>
      <c r="P87" s="1007"/>
      <c r="Q87" s="1007"/>
      <c r="R87" s="1007"/>
      <c r="S87" s="1007"/>
      <c r="T87" s="1007"/>
      <c r="U87" s="1007"/>
      <c r="V87" s="1007"/>
      <c r="W87" s="1007"/>
      <c r="X87" s="1008"/>
    </row>
    <row r="88" spans="1:31" ht="16.5" customHeight="1">
      <c r="A88" s="558" t="s">
        <v>497</v>
      </c>
      <c r="B88" s="559"/>
      <c r="C88" s="1317" t="s">
        <v>1136</v>
      </c>
      <c r="D88" s="1318"/>
      <c r="E88" s="1318"/>
      <c r="F88" s="1318"/>
      <c r="G88" s="1318"/>
      <c r="H88" s="1318"/>
      <c r="I88" s="1318"/>
      <c r="J88" s="1318"/>
      <c r="K88" s="1318"/>
      <c r="L88" s="1318"/>
      <c r="M88" s="1318"/>
      <c r="N88" s="1318"/>
      <c r="O88" s="1318"/>
      <c r="P88" s="1318"/>
      <c r="Q88" s="1318"/>
      <c r="R88" s="1318"/>
      <c r="S88" s="1318"/>
      <c r="T88" s="1318"/>
      <c r="U88" s="1318"/>
      <c r="V88" s="1318"/>
      <c r="W88" s="1318"/>
      <c r="X88" s="1319"/>
      <c r="Z88" s="490" t="s">
        <v>124</v>
      </c>
      <c r="AA88" s="651"/>
      <c r="AB88" s="651"/>
      <c r="AC88" s="651"/>
      <c r="AE88" s="1" t="s">
        <v>876</v>
      </c>
    </row>
    <row r="89" spans="1:31" ht="16.5" customHeight="1">
      <c r="A89" s="550"/>
      <c r="B89" s="551"/>
      <c r="C89" s="1332" t="s">
        <v>685</v>
      </c>
      <c r="D89" s="1333"/>
      <c r="E89" s="1333"/>
      <c r="F89" s="1333"/>
      <c r="G89" s="1333"/>
      <c r="H89" s="1333"/>
      <c r="I89" s="1333"/>
      <c r="J89" s="1333"/>
      <c r="K89" s="1333"/>
      <c r="L89" s="1333"/>
      <c r="M89" s="1333"/>
      <c r="N89" s="1333"/>
      <c r="O89" s="1333"/>
      <c r="P89" s="1333"/>
      <c r="Q89" s="1333"/>
      <c r="R89" s="1333"/>
      <c r="S89" s="1333"/>
      <c r="T89" s="1333"/>
      <c r="U89" s="1333"/>
      <c r="V89" s="1333"/>
      <c r="W89" s="1333"/>
      <c r="X89" s="1334"/>
      <c r="Z89" s="651"/>
      <c r="AA89" s="651"/>
      <c r="AB89" s="651"/>
      <c r="AC89" s="651"/>
    </row>
    <row r="90" spans="1:31" ht="16.5" customHeight="1">
      <c r="A90" s="550"/>
      <c r="B90" s="551"/>
      <c r="C90" s="1332" t="s">
        <v>879</v>
      </c>
      <c r="D90" s="1333"/>
      <c r="E90" s="1333"/>
      <c r="F90" s="1333"/>
      <c r="G90" s="1333"/>
      <c r="H90" s="1333"/>
      <c r="I90" s="1333"/>
      <c r="J90" s="1333"/>
      <c r="K90" s="1333"/>
      <c r="L90" s="1333"/>
      <c r="M90" s="1333"/>
      <c r="N90" s="1333"/>
      <c r="O90" s="1333"/>
      <c r="P90" s="1333"/>
      <c r="Q90" s="1333"/>
      <c r="R90" s="1333"/>
      <c r="S90" s="1333"/>
      <c r="T90" s="1333"/>
      <c r="U90" s="1333"/>
      <c r="V90" s="1333"/>
      <c r="W90" s="1333"/>
      <c r="X90" s="1334"/>
      <c r="Z90" s="651"/>
      <c r="AA90" s="651"/>
      <c r="AB90" s="651"/>
      <c r="AC90" s="651"/>
    </row>
    <row r="91" spans="1:31" ht="16.5" customHeight="1">
      <c r="A91" s="550"/>
      <c r="B91" s="551"/>
      <c r="C91" s="1332" t="s">
        <v>1663</v>
      </c>
      <c r="D91" s="1333"/>
      <c r="E91" s="1333"/>
      <c r="F91" s="1333"/>
      <c r="G91" s="1333"/>
      <c r="H91" s="1333"/>
      <c r="I91" s="1333"/>
      <c r="J91" s="1333"/>
      <c r="K91" s="1333"/>
      <c r="L91" s="1333"/>
      <c r="M91" s="1333"/>
      <c r="N91" s="1333"/>
      <c r="O91" s="1333"/>
      <c r="P91" s="1333"/>
      <c r="Q91" s="1333"/>
      <c r="R91" s="1333"/>
      <c r="S91" s="1333"/>
      <c r="T91" s="1333"/>
      <c r="U91" s="1333"/>
      <c r="V91" s="1333"/>
      <c r="W91" s="1333"/>
      <c r="X91" s="1334"/>
      <c r="Z91" s="490" t="s">
        <v>129</v>
      </c>
      <c r="AA91" s="651"/>
      <c r="AB91" s="651"/>
      <c r="AC91" s="651"/>
      <c r="AE91" s="1" t="s">
        <v>876</v>
      </c>
    </row>
    <row r="92" spans="1:31" ht="16.5" customHeight="1">
      <c r="A92" s="560"/>
      <c r="B92" s="561"/>
      <c r="C92" s="1340" t="s">
        <v>1664</v>
      </c>
      <c r="D92" s="1341"/>
      <c r="E92" s="1341"/>
      <c r="F92" s="1341"/>
      <c r="G92" s="1341"/>
      <c r="H92" s="1341"/>
      <c r="I92" s="1341"/>
      <c r="J92" s="1341"/>
      <c r="K92" s="1341"/>
      <c r="L92" s="1341"/>
      <c r="M92" s="1341"/>
      <c r="N92" s="1341"/>
      <c r="O92" s="1341"/>
      <c r="P92" s="1341"/>
      <c r="Q92" s="1341"/>
      <c r="R92" s="1341"/>
      <c r="S92" s="1341"/>
      <c r="T92" s="1341"/>
      <c r="U92" s="1341"/>
      <c r="V92" s="1341"/>
      <c r="W92" s="1341"/>
      <c r="X92" s="1342"/>
      <c r="Z92" s="651"/>
      <c r="AA92" s="651"/>
      <c r="AB92" s="651"/>
      <c r="AC92" s="651"/>
    </row>
    <row r="93" spans="1:31" ht="16.5" customHeight="1">
      <c r="A93" s="558" t="s">
        <v>491</v>
      </c>
      <c r="B93" s="559"/>
      <c r="C93" s="863" t="s">
        <v>1100</v>
      </c>
      <c r="D93" s="864"/>
      <c r="E93" s="864"/>
      <c r="F93" s="864"/>
      <c r="G93" s="864"/>
      <c r="H93" s="864"/>
      <c r="I93" s="864"/>
      <c r="J93" s="864"/>
      <c r="K93" s="864"/>
      <c r="L93" s="1323"/>
      <c r="M93" s="1373" t="s">
        <v>1023</v>
      </c>
      <c r="N93" s="864"/>
      <c r="O93" s="864"/>
      <c r="P93" s="864"/>
      <c r="Q93" s="864"/>
      <c r="R93" s="864"/>
      <c r="S93" s="864"/>
      <c r="T93" s="864"/>
      <c r="U93" s="864"/>
      <c r="V93" s="864"/>
      <c r="W93" s="864"/>
      <c r="X93" s="1323"/>
      <c r="Z93" s="651"/>
      <c r="AA93" s="651"/>
      <c r="AB93" s="651"/>
      <c r="AC93" s="651"/>
    </row>
    <row r="94" spans="1:31" ht="16.5" customHeight="1">
      <c r="A94" s="550"/>
      <c r="B94" s="551"/>
      <c r="C94" s="1374" t="s">
        <v>1026</v>
      </c>
      <c r="D94" s="1375"/>
      <c r="E94" s="1375"/>
      <c r="F94" s="1375"/>
      <c r="G94" s="1375"/>
      <c r="H94" s="1375"/>
      <c r="I94" s="1375"/>
      <c r="J94" s="1375"/>
      <c r="K94" s="1375"/>
      <c r="L94" s="1376"/>
      <c r="M94" s="1377" t="s">
        <v>1132</v>
      </c>
      <c r="N94" s="1375"/>
      <c r="O94" s="1375"/>
      <c r="P94" s="1375"/>
      <c r="Q94" s="1375"/>
      <c r="R94" s="1375"/>
      <c r="S94" s="1375"/>
      <c r="T94" s="1375"/>
      <c r="U94" s="1375"/>
      <c r="V94" s="1375"/>
      <c r="W94" s="1375"/>
      <c r="X94" s="1376"/>
      <c r="Z94" s="651"/>
      <c r="AA94" s="651"/>
      <c r="AB94" s="651"/>
      <c r="AC94" s="651"/>
    </row>
    <row r="95" spans="1:31" ht="16.5" customHeight="1">
      <c r="A95" s="560"/>
      <c r="B95" s="561"/>
      <c r="C95" s="685"/>
      <c r="D95" s="686"/>
      <c r="E95" s="686"/>
      <c r="F95" s="686"/>
      <c r="G95" s="686"/>
      <c r="H95" s="686"/>
      <c r="I95" s="686"/>
      <c r="J95" s="686"/>
      <c r="K95" s="686"/>
      <c r="L95" s="687"/>
      <c r="M95" s="1378" t="s">
        <v>1131</v>
      </c>
      <c r="N95" s="686"/>
      <c r="O95" s="686"/>
      <c r="P95" s="686"/>
      <c r="Q95" s="686"/>
      <c r="R95" s="686"/>
      <c r="S95" s="686"/>
      <c r="T95" s="686"/>
      <c r="U95" s="686"/>
      <c r="V95" s="686"/>
      <c r="W95" s="686"/>
      <c r="X95" s="687"/>
    </row>
    <row r="96" spans="1:31" ht="3.75" customHeight="1"/>
    <row r="97" spans="1:24" ht="15" customHeight="1">
      <c r="A97" s="1006" t="s">
        <v>490</v>
      </c>
      <c r="B97" s="1007"/>
      <c r="C97" s="1007"/>
      <c r="D97" s="1007"/>
      <c r="E97" s="1007"/>
      <c r="F97" s="1007"/>
      <c r="G97" s="1007"/>
      <c r="H97" s="1008"/>
      <c r="I97" s="1006" t="s">
        <v>390</v>
      </c>
      <c r="J97" s="1007"/>
      <c r="K97" s="1007"/>
      <c r="L97" s="1007"/>
      <c r="M97" s="1007"/>
      <c r="N97" s="1007"/>
      <c r="O97" s="1007"/>
      <c r="P97" s="1008"/>
      <c r="Q97" s="1006" t="s">
        <v>1653</v>
      </c>
      <c r="R97" s="1007"/>
      <c r="S97" s="1007"/>
      <c r="T97" s="1007"/>
      <c r="U97" s="1007"/>
      <c r="V97" s="1007"/>
      <c r="W97" s="1007"/>
      <c r="X97" s="1008"/>
    </row>
    <row r="98" spans="1:24">
      <c r="A98" s="1009" t="s">
        <v>394</v>
      </c>
      <c r="B98" s="1010"/>
      <c r="C98" s="1010"/>
      <c r="D98" s="1010"/>
      <c r="E98" s="1010"/>
      <c r="F98" s="1010"/>
      <c r="G98" s="1010"/>
      <c r="H98" s="1011"/>
      <c r="I98" s="1018" t="s">
        <v>394</v>
      </c>
      <c r="J98" s="1019"/>
      <c r="K98" s="1019"/>
      <c r="L98" s="1019"/>
      <c r="M98" s="1019"/>
      <c r="N98" s="1019"/>
      <c r="O98" s="1019"/>
      <c r="P98" s="1020"/>
      <c r="Q98" s="1018" t="s">
        <v>394</v>
      </c>
      <c r="R98" s="1019"/>
      <c r="S98" s="1019"/>
      <c r="T98" s="1019"/>
      <c r="U98" s="1019"/>
      <c r="V98" s="1019"/>
      <c r="W98" s="1019"/>
      <c r="X98" s="1020"/>
    </row>
    <row r="99" spans="1:24">
      <c r="A99" s="1012"/>
      <c r="B99" s="1013"/>
      <c r="C99" s="1013"/>
      <c r="D99" s="1013"/>
      <c r="E99" s="1013"/>
      <c r="F99" s="1013"/>
      <c r="G99" s="1013"/>
      <c r="H99" s="1014"/>
      <c r="I99" s="1021"/>
      <c r="J99" s="1022"/>
      <c r="K99" s="1022"/>
      <c r="L99" s="1022"/>
      <c r="M99" s="1022"/>
      <c r="N99" s="1022"/>
      <c r="O99" s="1022"/>
      <c r="P99" s="1023"/>
      <c r="Q99" s="1021"/>
      <c r="R99" s="1022"/>
      <c r="S99" s="1022"/>
      <c r="T99" s="1022"/>
      <c r="U99" s="1022"/>
      <c r="V99" s="1022"/>
      <c r="W99" s="1022"/>
      <c r="X99" s="1023"/>
    </row>
    <row r="100" spans="1:24">
      <c r="A100" s="1012"/>
      <c r="B100" s="1013"/>
      <c r="C100" s="1013"/>
      <c r="D100" s="1013"/>
      <c r="E100" s="1013"/>
      <c r="F100" s="1013"/>
      <c r="G100" s="1013"/>
      <c r="H100" s="1014"/>
      <c r="I100" s="1021"/>
      <c r="J100" s="1022"/>
      <c r="K100" s="1022"/>
      <c r="L100" s="1022"/>
      <c r="M100" s="1022"/>
      <c r="N100" s="1022"/>
      <c r="O100" s="1022"/>
      <c r="P100" s="1023"/>
      <c r="Q100" s="1021"/>
      <c r="R100" s="1022"/>
      <c r="S100" s="1022"/>
      <c r="T100" s="1022"/>
      <c r="U100" s="1022"/>
      <c r="V100" s="1022"/>
      <c r="W100" s="1022"/>
      <c r="X100" s="1023"/>
    </row>
    <row r="101" spans="1:24">
      <c r="A101" s="1012"/>
      <c r="B101" s="1013"/>
      <c r="C101" s="1013"/>
      <c r="D101" s="1013"/>
      <c r="E101" s="1013"/>
      <c r="F101" s="1013"/>
      <c r="G101" s="1013"/>
      <c r="H101" s="1014"/>
      <c r="I101" s="1021"/>
      <c r="J101" s="1022"/>
      <c r="K101" s="1022"/>
      <c r="L101" s="1022"/>
      <c r="M101" s="1022"/>
      <c r="N101" s="1022"/>
      <c r="O101" s="1022"/>
      <c r="P101" s="1023"/>
      <c r="Q101" s="1021"/>
      <c r="R101" s="1022"/>
      <c r="S101" s="1022"/>
      <c r="T101" s="1022"/>
      <c r="U101" s="1022"/>
      <c r="V101" s="1022"/>
      <c r="W101" s="1022"/>
      <c r="X101" s="1023"/>
    </row>
    <row r="102" spans="1:24">
      <c r="A102" s="1012"/>
      <c r="B102" s="1013"/>
      <c r="C102" s="1013"/>
      <c r="D102" s="1013"/>
      <c r="E102" s="1013"/>
      <c r="F102" s="1013"/>
      <c r="G102" s="1013"/>
      <c r="H102" s="1014"/>
      <c r="I102" s="1021"/>
      <c r="J102" s="1022"/>
      <c r="K102" s="1022"/>
      <c r="L102" s="1022"/>
      <c r="M102" s="1022"/>
      <c r="N102" s="1022"/>
      <c r="O102" s="1022"/>
      <c r="P102" s="1023"/>
      <c r="Q102" s="1021"/>
      <c r="R102" s="1022"/>
      <c r="S102" s="1022"/>
      <c r="T102" s="1022"/>
      <c r="U102" s="1022"/>
      <c r="V102" s="1022"/>
      <c r="W102" s="1022"/>
      <c r="X102" s="1023"/>
    </row>
    <row r="103" spans="1:24">
      <c r="A103" s="1012"/>
      <c r="B103" s="1013"/>
      <c r="C103" s="1013"/>
      <c r="D103" s="1013"/>
      <c r="E103" s="1013"/>
      <c r="F103" s="1013"/>
      <c r="G103" s="1013"/>
      <c r="H103" s="1014"/>
      <c r="I103" s="1021"/>
      <c r="J103" s="1022"/>
      <c r="K103" s="1022"/>
      <c r="L103" s="1022"/>
      <c r="M103" s="1022"/>
      <c r="N103" s="1022"/>
      <c r="O103" s="1022"/>
      <c r="P103" s="1023"/>
      <c r="Q103" s="1021"/>
      <c r="R103" s="1022"/>
      <c r="S103" s="1022"/>
      <c r="T103" s="1022"/>
      <c r="U103" s="1022"/>
      <c r="V103" s="1022"/>
      <c r="W103" s="1022"/>
      <c r="X103" s="1023"/>
    </row>
    <row r="104" spans="1:24">
      <c r="A104" s="1012"/>
      <c r="B104" s="1013"/>
      <c r="C104" s="1013"/>
      <c r="D104" s="1013"/>
      <c r="E104" s="1013"/>
      <c r="F104" s="1013"/>
      <c r="G104" s="1013"/>
      <c r="H104" s="1014"/>
      <c r="I104" s="1021"/>
      <c r="J104" s="1022"/>
      <c r="K104" s="1022"/>
      <c r="L104" s="1022"/>
      <c r="M104" s="1022"/>
      <c r="N104" s="1022"/>
      <c r="O104" s="1022"/>
      <c r="P104" s="1023"/>
      <c r="Q104" s="1021"/>
      <c r="R104" s="1022"/>
      <c r="S104" s="1022"/>
      <c r="T104" s="1022"/>
      <c r="U104" s="1022"/>
      <c r="V104" s="1022"/>
      <c r="W104" s="1022"/>
      <c r="X104" s="1023"/>
    </row>
    <row r="105" spans="1:24">
      <c r="A105" s="1012"/>
      <c r="B105" s="1013"/>
      <c r="C105" s="1013"/>
      <c r="D105" s="1013"/>
      <c r="E105" s="1013"/>
      <c r="F105" s="1013"/>
      <c r="G105" s="1013"/>
      <c r="H105" s="1014"/>
      <c r="I105" s="1024"/>
      <c r="J105" s="1025"/>
      <c r="K105" s="1025"/>
      <c r="L105" s="1025"/>
      <c r="M105" s="1025"/>
      <c r="N105" s="1025"/>
      <c r="O105" s="1025"/>
      <c r="P105" s="1026"/>
      <c r="Q105" s="1024"/>
      <c r="R105" s="1025"/>
      <c r="S105" s="1025"/>
      <c r="T105" s="1025"/>
      <c r="U105" s="1025"/>
      <c r="V105" s="1025"/>
      <c r="W105" s="1025"/>
      <c r="X105" s="1026"/>
    </row>
    <row r="106" spans="1:24" ht="15" customHeight="1">
      <c r="A106" s="1012"/>
      <c r="B106" s="1013"/>
      <c r="C106" s="1013"/>
      <c r="D106" s="1013"/>
      <c r="E106" s="1013"/>
      <c r="F106" s="1013"/>
      <c r="G106" s="1013"/>
      <c r="H106" s="1014"/>
      <c r="I106" s="558" t="s">
        <v>487</v>
      </c>
      <c r="J106" s="704"/>
      <c r="K106" s="699" t="s">
        <v>1447</v>
      </c>
      <c r="L106" s="699"/>
      <c r="M106" s="699"/>
      <c r="N106" s="699"/>
      <c r="O106" s="699"/>
      <c r="P106" s="700"/>
      <c r="Q106" s="558" t="s">
        <v>487</v>
      </c>
      <c r="R106" s="704"/>
      <c r="S106" s="699"/>
      <c r="T106" s="699"/>
      <c r="U106" s="699"/>
      <c r="V106" s="699"/>
      <c r="W106" s="699"/>
      <c r="X106" s="700"/>
    </row>
    <row r="107" spans="1:24">
      <c r="A107" s="1012"/>
      <c r="B107" s="1013"/>
      <c r="C107" s="1013"/>
      <c r="D107" s="1013"/>
      <c r="E107" s="1013"/>
      <c r="F107" s="1013"/>
      <c r="G107" s="1013"/>
      <c r="H107" s="1014"/>
      <c r="I107" s="550"/>
      <c r="J107" s="541"/>
      <c r="K107" s="490"/>
      <c r="L107" s="490"/>
      <c r="M107" s="490"/>
      <c r="N107" s="490"/>
      <c r="O107" s="490"/>
      <c r="P107" s="701"/>
      <c r="Q107" s="550"/>
      <c r="R107" s="541"/>
      <c r="S107" s="490"/>
      <c r="T107" s="490"/>
      <c r="U107" s="490"/>
      <c r="V107" s="490"/>
      <c r="W107" s="490"/>
      <c r="X107" s="701"/>
    </row>
    <row r="108" spans="1:24">
      <c r="A108" s="1015"/>
      <c r="B108" s="1016"/>
      <c r="C108" s="1016"/>
      <c r="D108" s="1016"/>
      <c r="E108" s="1016"/>
      <c r="F108" s="1016"/>
      <c r="G108" s="1016"/>
      <c r="H108" s="1017"/>
      <c r="I108" s="560"/>
      <c r="J108" s="577"/>
      <c r="K108" s="686"/>
      <c r="L108" s="686"/>
      <c r="M108" s="686"/>
      <c r="N108" s="686"/>
      <c r="O108" s="686"/>
      <c r="P108" s="687"/>
      <c r="Q108" s="560"/>
      <c r="R108" s="577"/>
      <c r="S108" s="686"/>
      <c r="T108" s="686"/>
      <c r="U108" s="686"/>
      <c r="V108" s="686"/>
      <c r="W108" s="686"/>
      <c r="X108" s="687"/>
    </row>
    <row r="109" spans="1:24">
      <c r="A109" s="7"/>
      <c r="B109" s="7"/>
      <c r="C109" s="7"/>
      <c r="D109" s="7"/>
      <c r="E109" s="7"/>
      <c r="F109" s="7"/>
      <c r="G109" s="7"/>
      <c r="H109" s="7"/>
      <c r="I109" s="4"/>
      <c r="J109" s="4"/>
      <c r="K109" s="5"/>
      <c r="L109" s="5"/>
      <c r="M109" s="5"/>
      <c r="N109" s="5"/>
      <c r="O109" s="5"/>
      <c r="P109" s="5"/>
      <c r="Q109" s="4"/>
      <c r="R109" s="4"/>
      <c r="S109" s="5"/>
      <c r="T109" s="5"/>
      <c r="U109" s="5"/>
      <c r="V109" s="5"/>
      <c r="W109" s="5"/>
      <c r="X109" s="5"/>
    </row>
    <row r="110" spans="1:24">
      <c r="A110" s="7"/>
      <c r="B110" s="7"/>
      <c r="C110" s="7"/>
      <c r="D110" s="7"/>
      <c r="E110" s="7"/>
      <c r="F110" s="7"/>
      <c r="G110" s="7"/>
      <c r="H110" s="7"/>
      <c r="I110" s="4"/>
      <c r="J110" s="4"/>
      <c r="K110" s="5"/>
      <c r="L110" s="5"/>
      <c r="M110" s="5"/>
      <c r="N110" s="5"/>
      <c r="O110" s="5"/>
      <c r="P110" s="5"/>
      <c r="Q110" s="4"/>
      <c r="R110" s="4"/>
      <c r="S110" s="5"/>
      <c r="T110" s="5"/>
      <c r="U110" s="5"/>
      <c r="V110" s="5"/>
      <c r="W110" s="5"/>
      <c r="X110" s="5"/>
    </row>
  </sheetData>
  <mergeCells count="103">
    <mergeCell ref="Z42:AC43"/>
    <mergeCell ref="Z63:AC65"/>
    <mergeCell ref="AE63:AG64"/>
    <mergeCell ref="Z88:AC90"/>
    <mergeCell ref="Z91:AC94"/>
    <mergeCell ref="A5:C5"/>
    <mergeCell ref="H5:I5"/>
    <mergeCell ref="T5:X5"/>
    <mergeCell ref="A6:B6"/>
    <mergeCell ref="C6:U6"/>
    <mergeCell ref="V6:X6"/>
    <mergeCell ref="A10:B15"/>
    <mergeCell ref="C10:X12"/>
    <mergeCell ref="C13:X15"/>
    <mergeCell ref="A16:B29"/>
    <mergeCell ref="A7:B9"/>
    <mergeCell ref="C7:U7"/>
    <mergeCell ref="V7:X7"/>
    <mergeCell ref="C8:U8"/>
    <mergeCell ref="A34:X34"/>
    <mergeCell ref="V8:X8"/>
    <mergeCell ref="C9:U9"/>
    <mergeCell ref="V9:X9"/>
    <mergeCell ref="A41:B41"/>
    <mergeCell ref="R3:T3"/>
    <mergeCell ref="U3:X3"/>
    <mergeCell ref="A4:B4"/>
    <mergeCell ref="C4:H4"/>
    <mergeCell ref="I4:K4"/>
    <mergeCell ref="L4:Q4"/>
    <mergeCell ref="R4:T4"/>
    <mergeCell ref="U4:X4"/>
    <mergeCell ref="A2:Q3"/>
    <mergeCell ref="R2:T2"/>
    <mergeCell ref="U2:X2"/>
    <mergeCell ref="C16:X29"/>
    <mergeCell ref="A46:H46"/>
    <mergeCell ref="I46:P46"/>
    <mergeCell ref="Q46:X46"/>
    <mergeCell ref="A47:H57"/>
    <mergeCell ref="I47:P54"/>
    <mergeCell ref="Q47:X54"/>
    <mergeCell ref="I55:J57"/>
    <mergeCell ref="K55:P57"/>
    <mergeCell ref="C41:X41"/>
    <mergeCell ref="A42:B44"/>
    <mergeCell ref="C42:X42"/>
    <mergeCell ref="C43:X43"/>
    <mergeCell ref="C44:X44"/>
    <mergeCell ref="A30:B31"/>
    <mergeCell ref="C30:X31"/>
    <mergeCell ref="A33:X33"/>
    <mergeCell ref="A39:X39"/>
    <mergeCell ref="A35:X35"/>
    <mergeCell ref="A36:X36"/>
    <mergeCell ref="A59:X59"/>
    <mergeCell ref="A61:B61"/>
    <mergeCell ref="C61:X61"/>
    <mergeCell ref="Q55:R57"/>
    <mergeCell ref="S55:X57"/>
    <mergeCell ref="I77:J80"/>
    <mergeCell ref="K77:P80"/>
    <mergeCell ref="A62:B62"/>
    <mergeCell ref="C62:X62"/>
    <mergeCell ref="A63:B66"/>
    <mergeCell ref="C63:X63"/>
    <mergeCell ref="C64:X64"/>
    <mergeCell ref="C65:X65"/>
    <mergeCell ref="C66:X66"/>
    <mergeCell ref="Q97:X97"/>
    <mergeCell ref="A98:H108"/>
    <mergeCell ref="I98:P105"/>
    <mergeCell ref="Q98:X105"/>
    <mergeCell ref="A93:B95"/>
    <mergeCell ref="C93:L93"/>
    <mergeCell ref="M93:X93"/>
    <mergeCell ref="C94:L95"/>
    <mergeCell ref="M94:X94"/>
    <mergeCell ref="M95:X95"/>
    <mergeCell ref="Z53:AF55"/>
    <mergeCell ref="Q77:R80"/>
    <mergeCell ref="S77:X80"/>
    <mergeCell ref="I106:J108"/>
    <mergeCell ref="K106:P108"/>
    <mergeCell ref="Q106:R108"/>
    <mergeCell ref="S106:X108"/>
    <mergeCell ref="A85:X85"/>
    <mergeCell ref="A87:B87"/>
    <mergeCell ref="C87:X87"/>
    <mergeCell ref="A88:B92"/>
    <mergeCell ref="C88:X88"/>
    <mergeCell ref="C89:X89"/>
    <mergeCell ref="C90:X90"/>
    <mergeCell ref="C91:X91"/>
    <mergeCell ref="C92:X92"/>
    <mergeCell ref="A68:H68"/>
    <mergeCell ref="I68:P68"/>
    <mergeCell ref="Q68:X68"/>
    <mergeCell ref="A69:H80"/>
    <mergeCell ref="I69:P76"/>
    <mergeCell ref="Q69:X76"/>
    <mergeCell ref="A97:H97"/>
    <mergeCell ref="I97:P97"/>
  </mergeCells>
  <phoneticPr fontId="54" type="noConversion"/>
  <dataValidations count="1">
    <dataValidation type="list" allowBlank="1" showInputMessage="1" showErrorMessage="1" sqref="V7:X9">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Bold,Regular"&amp;9Ⅲ. 기계설비 성능점검 대상 점검표</oddHeader>
    <oddFooter>&amp;L&amp;"맑은 고딕,Regular"&amp;G&amp;R&amp;"맑은 고딕,Regular"&amp;G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2:AH102"/>
  <sheetViews>
    <sheetView showGridLines="0" view="pageBreakPreview" zoomScale="115" zoomScaleNormal="100" zoomScaleSheetLayoutView="115" workbookViewId="0"/>
  </sheetViews>
  <sheetFormatPr defaultColWidth="9" defaultRowHeight="15"/>
  <cols>
    <col min="1" max="27" width="3.25" style="1" customWidth="1"/>
    <col min="28" max="16384" width="9" style="1"/>
  </cols>
  <sheetData>
    <row r="2" spans="1:24" ht="24.75" customHeight="1">
      <c r="A2" s="924" t="s">
        <v>1992</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1839</v>
      </c>
      <c r="S3" s="1116"/>
      <c r="T3" s="1117"/>
      <c r="U3" s="476"/>
      <c r="V3" s="477"/>
      <c r="W3" s="477"/>
      <c r="X3" s="478"/>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5.25"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21.75" customHeight="1">
      <c r="A7" s="481" t="s">
        <v>481</v>
      </c>
      <c r="B7" s="483"/>
      <c r="C7" s="448" t="s">
        <v>73</v>
      </c>
      <c r="D7" s="449"/>
      <c r="E7" s="449"/>
      <c r="F7" s="449"/>
      <c r="G7" s="449"/>
      <c r="H7" s="449"/>
      <c r="I7" s="449"/>
      <c r="J7" s="449"/>
      <c r="K7" s="449"/>
      <c r="L7" s="449"/>
      <c r="M7" s="449"/>
      <c r="N7" s="449"/>
      <c r="O7" s="449"/>
      <c r="P7" s="449"/>
      <c r="Q7" s="449"/>
      <c r="R7" s="449"/>
      <c r="S7" s="449"/>
      <c r="T7" s="449"/>
      <c r="U7" s="450"/>
      <c r="V7" s="1121" t="s">
        <v>375</v>
      </c>
      <c r="W7" s="537"/>
      <c r="X7" s="878"/>
    </row>
    <row r="8" spans="1:24" ht="21.75" customHeight="1">
      <c r="A8" s="1080"/>
      <c r="B8" s="1081"/>
      <c r="C8" s="451" t="s">
        <v>837</v>
      </c>
      <c r="D8" s="452"/>
      <c r="E8" s="452"/>
      <c r="F8" s="452"/>
      <c r="G8" s="452"/>
      <c r="H8" s="452"/>
      <c r="I8" s="452"/>
      <c r="J8" s="452"/>
      <c r="K8" s="452"/>
      <c r="L8" s="452"/>
      <c r="M8" s="452"/>
      <c r="N8" s="452"/>
      <c r="O8" s="452"/>
      <c r="P8" s="452"/>
      <c r="Q8" s="452"/>
      <c r="R8" s="452"/>
      <c r="S8" s="452"/>
      <c r="T8" s="452"/>
      <c r="U8" s="453"/>
      <c r="V8" s="1077" t="s">
        <v>375</v>
      </c>
      <c r="W8" s="511"/>
      <c r="X8" s="1078"/>
    </row>
    <row r="9" spans="1:24" ht="21.75" customHeight="1">
      <c r="A9" s="484"/>
      <c r="B9" s="486"/>
      <c r="C9" s="487" t="s">
        <v>1606</v>
      </c>
      <c r="D9" s="488"/>
      <c r="E9" s="488"/>
      <c r="F9" s="488"/>
      <c r="G9" s="488"/>
      <c r="H9" s="488"/>
      <c r="I9" s="488"/>
      <c r="J9" s="488"/>
      <c r="K9" s="488"/>
      <c r="L9" s="488"/>
      <c r="M9" s="488"/>
      <c r="N9" s="488"/>
      <c r="O9" s="488"/>
      <c r="P9" s="488"/>
      <c r="Q9" s="488"/>
      <c r="R9" s="488"/>
      <c r="S9" s="488"/>
      <c r="T9" s="488"/>
      <c r="U9" s="489"/>
      <c r="V9" s="1079" t="s">
        <v>375</v>
      </c>
      <c r="W9" s="555"/>
      <c r="X9" s="880"/>
    </row>
    <row r="10" spans="1:24" ht="22.5" customHeight="1">
      <c r="A10" s="481" t="s">
        <v>1647</v>
      </c>
      <c r="B10" s="483"/>
      <c r="C10" s="1082" t="s">
        <v>1648</v>
      </c>
      <c r="D10" s="1083"/>
      <c r="E10" s="1083"/>
      <c r="F10" s="1083"/>
      <c r="G10" s="1083"/>
      <c r="H10" s="1083"/>
      <c r="I10" s="1083"/>
      <c r="J10" s="1083"/>
      <c r="K10" s="1083"/>
      <c r="L10" s="1083"/>
      <c r="M10" s="1083"/>
      <c r="N10" s="1083"/>
      <c r="O10" s="1083"/>
      <c r="P10" s="1083"/>
      <c r="Q10" s="1083"/>
      <c r="R10" s="1083"/>
      <c r="S10" s="1083"/>
      <c r="T10" s="1083"/>
      <c r="U10" s="1083"/>
      <c r="V10" s="1083"/>
      <c r="W10" s="1083"/>
      <c r="X10" s="1084"/>
    </row>
    <row r="11" spans="1:24" ht="9" customHeight="1">
      <c r="A11" s="1080"/>
      <c r="B11" s="1081"/>
      <c r="C11" s="1085"/>
      <c r="D11" s="1086"/>
      <c r="E11" s="1086"/>
      <c r="F11" s="1086"/>
      <c r="G11" s="1086"/>
      <c r="H11" s="1086"/>
      <c r="I11" s="1086"/>
      <c r="J11" s="1086"/>
      <c r="K11" s="1086"/>
      <c r="L11" s="1086"/>
      <c r="M11" s="1086"/>
      <c r="N11" s="1086"/>
      <c r="O11" s="1086"/>
      <c r="P11" s="1086"/>
      <c r="Q11" s="1086"/>
      <c r="R11" s="1086"/>
      <c r="S11" s="1086"/>
      <c r="T11" s="1086"/>
      <c r="U11" s="1086"/>
      <c r="V11" s="1086"/>
      <c r="W11" s="1086"/>
      <c r="X11" s="1087"/>
    </row>
    <row r="12" spans="1:24" ht="22.5" customHeight="1">
      <c r="A12" s="1080"/>
      <c r="B12" s="1081"/>
      <c r="C12" s="1085"/>
      <c r="D12" s="1086"/>
      <c r="E12" s="1086"/>
      <c r="F12" s="1086"/>
      <c r="G12" s="1086"/>
      <c r="H12" s="1086"/>
      <c r="I12" s="1086"/>
      <c r="J12" s="1086"/>
      <c r="K12" s="1086"/>
      <c r="L12" s="1086"/>
      <c r="M12" s="1086"/>
      <c r="N12" s="1086"/>
      <c r="O12" s="1086"/>
      <c r="P12" s="1086"/>
      <c r="Q12" s="1086"/>
      <c r="R12" s="1086"/>
      <c r="S12" s="1086"/>
      <c r="T12" s="1086"/>
      <c r="U12" s="1086"/>
      <c r="V12" s="1086"/>
      <c r="W12" s="1086"/>
      <c r="X12" s="1087"/>
    </row>
    <row r="13" spans="1:24" ht="22.5" customHeight="1">
      <c r="A13" s="1080"/>
      <c r="B13" s="1081"/>
      <c r="C13" s="1088" t="s">
        <v>70</v>
      </c>
      <c r="D13" s="1089"/>
      <c r="E13" s="1089"/>
      <c r="F13" s="1089"/>
      <c r="G13" s="1089"/>
      <c r="H13" s="1089"/>
      <c r="I13" s="1089"/>
      <c r="J13" s="1089"/>
      <c r="K13" s="1089"/>
      <c r="L13" s="1089"/>
      <c r="M13" s="1089"/>
      <c r="N13" s="1089"/>
      <c r="O13" s="1089"/>
      <c r="P13" s="1089"/>
      <c r="Q13" s="1089"/>
      <c r="R13" s="1089"/>
      <c r="S13" s="1089"/>
      <c r="T13" s="1089"/>
      <c r="U13" s="1089"/>
      <c r="V13" s="1089"/>
      <c r="W13" s="1089"/>
      <c r="X13" s="1090"/>
    </row>
    <row r="14" spans="1:24" ht="12.75" customHeight="1">
      <c r="A14" s="1080"/>
      <c r="B14" s="1081"/>
      <c r="C14" s="1085"/>
      <c r="D14" s="1086"/>
      <c r="E14" s="1086"/>
      <c r="F14" s="1086"/>
      <c r="G14" s="1086"/>
      <c r="H14" s="1086"/>
      <c r="I14" s="1086"/>
      <c r="J14" s="1086"/>
      <c r="K14" s="1086"/>
      <c r="L14" s="1086"/>
      <c r="M14" s="1086"/>
      <c r="N14" s="1086"/>
      <c r="O14" s="1086"/>
      <c r="P14" s="1086"/>
      <c r="Q14" s="1086"/>
      <c r="R14" s="1086"/>
      <c r="S14" s="1086"/>
      <c r="T14" s="1086"/>
      <c r="U14" s="1086"/>
      <c r="V14" s="1086"/>
      <c r="W14" s="1086"/>
      <c r="X14" s="1087"/>
    </row>
    <row r="15" spans="1:24" ht="22.5" customHeight="1">
      <c r="A15" s="484"/>
      <c r="B15" s="486"/>
      <c r="C15" s="1189"/>
      <c r="D15" s="1190"/>
      <c r="E15" s="1190"/>
      <c r="F15" s="1190"/>
      <c r="G15" s="1190"/>
      <c r="H15" s="1190"/>
      <c r="I15" s="1190"/>
      <c r="J15" s="1190"/>
      <c r="K15" s="1190"/>
      <c r="L15" s="1190"/>
      <c r="M15" s="1190"/>
      <c r="N15" s="1190"/>
      <c r="O15" s="1190"/>
      <c r="P15" s="1190"/>
      <c r="Q15" s="1190"/>
      <c r="R15" s="1190"/>
      <c r="S15" s="1190"/>
      <c r="T15" s="1190"/>
      <c r="U15" s="1190"/>
      <c r="V15" s="1190"/>
      <c r="W15" s="1190"/>
      <c r="X15" s="1191"/>
    </row>
    <row r="16" spans="1:24" ht="21" customHeight="1">
      <c r="A16" s="481" t="s">
        <v>503</v>
      </c>
      <c r="B16" s="483"/>
      <c r="C16" s="558"/>
      <c r="D16" s="704"/>
      <c r="E16" s="704"/>
      <c r="F16" s="704"/>
      <c r="G16" s="704"/>
      <c r="H16" s="704"/>
      <c r="I16" s="704"/>
      <c r="J16" s="704"/>
      <c r="K16" s="704"/>
      <c r="L16" s="704"/>
      <c r="M16" s="704"/>
      <c r="N16" s="704"/>
      <c r="O16" s="704"/>
      <c r="P16" s="704"/>
      <c r="Q16" s="704"/>
      <c r="R16" s="704"/>
      <c r="S16" s="704"/>
      <c r="T16" s="704"/>
      <c r="U16" s="704"/>
      <c r="V16" s="704"/>
      <c r="W16" s="704"/>
      <c r="X16" s="559"/>
    </row>
    <row r="17" spans="1:24" ht="21" customHeight="1">
      <c r="A17" s="1080"/>
      <c r="B17" s="1081"/>
      <c r="C17" s="550"/>
      <c r="D17" s="541"/>
      <c r="E17" s="541"/>
      <c r="F17" s="541"/>
      <c r="G17" s="541"/>
      <c r="H17" s="541"/>
      <c r="I17" s="541"/>
      <c r="J17" s="541"/>
      <c r="K17" s="541"/>
      <c r="L17" s="541"/>
      <c r="M17" s="541"/>
      <c r="N17" s="541"/>
      <c r="O17" s="541"/>
      <c r="P17" s="541"/>
      <c r="Q17" s="541"/>
      <c r="R17" s="541"/>
      <c r="S17" s="541"/>
      <c r="T17" s="541"/>
      <c r="U17" s="541"/>
      <c r="V17" s="541"/>
      <c r="W17" s="541"/>
      <c r="X17" s="551"/>
    </row>
    <row r="18" spans="1:24" ht="21" customHeight="1">
      <c r="A18" s="1080"/>
      <c r="B18" s="1081"/>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21" customHeight="1">
      <c r="A19" s="1080"/>
      <c r="B19" s="1081"/>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21" customHeight="1">
      <c r="A20" s="1080"/>
      <c r="B20" s="1081"/>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21" customHeight="1">
      <c r="A21" s="1080"/>
      <c r="B21" s="108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21" customHeight="1">
      <c r="A22" s="1080"/>
      <c r="B22" s="108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21" customHeight="1">
      <c r="A23" s="1080"/>
      <c r="B23" s="108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21" customHeight="1">
      <c r="A24" s="1080"/>
      <c r="B24" s="108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21" customHeight="1">
      <c r="A25" s="1080"/>
      <c r="B25" s="108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21" customHeight="1">
      <c r="A26" s="1080"/>
      <c r="B26" s="108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21" customHeight="1">
      <c r="A27" s="1080"/>
      <c r="B27" s="108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21" customHeight="1">
      <c r="A28" s="1080"/>
      <c r="B28" s="108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21" customHeight="1">
      <c r="A29" s="484"/>
      <c r="B29" s="486"/>
      <c r="C29" s="560"/>
      <c r="D29" s="577"/>
      <c r="E29" s="577"/>
      <c r="F29" s="577"/>
      <c r="G29" s="577"/>
      <c r="H29" s="577"/>
      <c r="I29" s="577"/>
      <c r="J29" s="577"/>
      <c r="K29" s="577"/>
      <c r="L29" s="577"/>
      <c r="M29" s="577"/>
      <c r="N29" s="577"/>
      <c r="O29" s="577"/>
      <c r="P29" s="577"/>
      <c r="Q29" s="577"/>
      <c r="R29" s="577"/>
      <c r="S29" s="577"/>
      <c r="T29" s="577"/>
      <c r="U29" s="577"/>
      <c r="V29" s="577"/>
      <c r="W29" s="577"/>
      <c r="X29" s="561"/>
    </row>
    <row r="30" spans="1:24" ht="24" customHeight="1">
      <c r="A30" s="481" t="s">
        <v>368</v>
      </c>
      <c r="B30" s="483"/>
      <c r="C30" s="840"/>
      <c r="D30" s="699"/>
      <c r="E30" s="699"/>
      <c r="F30" s="699"/>
      <c r="G30" s="699"/>
      <c r="H30" s="699"/>
      <c r="I30" s="699"/>
      <c r="J30" s="699"/>
      <c r="K30" s="699"/>
      <c r="L30" s="699"/>
      <c r="M30" s="699"/>
      <c r="N30" s="699"/>
      <c r="O30" s="699"/>
      <c r="P30" s="699"/>
      <c r="Q30" s="699"/>
      <c r="R30" s="699"/>
      <c r="S30" s="699"/>
      <c r="T30" s="699"/>
      <c r="U30" s="699"/>
      <c r="V30" s="699"/>
      <c r="W30" s="699"/>
      <c r="X30" s="700"/>
    </row>
    <row r="31" spans="1:24" ht="14.25" customHeight="1">
      <c r="A31" s="484"/>
      <c r="B31" s="486"/>
      <c r="C31" s="685"/>
      <c r="D31" s="686"/>
      <c r="E31" s="686"/>
      <c r="F31" s="686"/>
      <c r="G31" s="686"/>
      <c r="H31" s="686"/>
      <c r="I31" s="686"/>
      <c r="J31" s="686"/>
      <c r="K31" s="686"/>
      <c r="L31" s="686"/>
      <c r="M31" s="686"/>
      <c r="N31" s="686"/>
      <c r="O31" s="686"/>
      <c r="P31" s="686"/>
      <c r="Q31" s="686"/>
      <c r="R31" s="686"/>
      <c r="S31" s="686"/>
      <c r="T31" s="686"/>
      <c r="U31" s="686"/>
      <c r="V31" s="686"/>
      <c r="W31" s="686"/>
      <c r="X31" s="687"/>
    </row>
    <row r="32" spans="1:24" ht="3.75" customHeight="1">
      <c r="A32" s="4"/>
      <c r="B32" s="4"/>
      <c r="C32" s="5"/>
      <c r="D32" s="5"/>
      <c r="E32" s="5"/>
      <c r="F32" s="5"/>
      <c r="G32" s="5"/>
      <c r="H32" s="5"/>
      <c r="I32" s="5"/>
      <c r="J32" s="5"/>
      <c r="K32" s="5"/>
      <c r="L32" s="5"/>
      <c r="M32" s="5"/>
      <c r="N32" s="5"/>
      <c r="O32" s="5"/>
      <c r="P32" s="5"/>
      <c r="Q32" s="5"/>
      <c r="R32" s="5"/>
      <c r="S32" s="5"/>
      <c r="T32" s="5"/>
      <c r="U32" s="5"/>
      <c r="V32" s="5"/>
      <c r="W32" s="5"/>
      <c r="X32" s="5"/>
    </row>
    <row r="33" spans="1:31" ht="24" customHeight="1">
      <c r="A33" s="473" t="s">
        <v>473</v>
      </c>
      <c r="B33" s="474"/>
      <c r="C33" s="474"/>
      <c r="D33" s="474"/>
      <c r="E33" s="474"/>
      <c r="F33" s="474"/>
      <c r="G33" s="474"/>
      <c r="H33" s="474"/>
      <c r="I33" s="474"/>
      <c r="J33" s="474"/>
      <c r="K33" s="474"/>
      <c r="L33" s="474"/>
      <c r="M33" s="474"/>
      <c r="N33" s="474"/>
      <c r="O33" s="474"/>
      <c r="P33" s="474"/>
      <c r="Q33" s="474"/>
      <c r="R33" s="474"/>
      <c r="S33" s="474"/>
      <c r="T33" s="474"/>
      <c r="U33" s="474"/>
      <c r="V33" s="474"/>
      <c r="W33" s="474"/>
      <c r="X33" s="475"/>
    </row>
    <row r="34" spans="1:31" s="147" customFormat="1" ht="13.7" customHeight="1">
      <c r="A34" s="883" t="s">
        <v>93</v>
      </c>
      <c r="B34" s="884"/>
      <c r="C34" s="884"/>
      <c r="D34" s="884"/>
      <c r="E34" s="884"/>
      <c r="F34" s="884"/>
      <c r="G34" s="884"/>
      <c r="H34" s="884"/>
      <c r="I34" s="884"/>
      <c r="J34" s="884"/>
      <c r="K34" s="884"/>
      <c r="L34" s="884"/>
      <c r="M34" s="884"/>
      <c r="N34" s="884"/>
      <c r="O34" s="884"/>
      <c r="P34" s="884"/>
      <c r="Q34" s="884"/>
      <c r="R34" s="884"/>
      <c r="S34" s="884"/>
      <c r="T34" s="884"/>
      <c r="U34" s="884"/>
      <c r="V34" s="884"/>
      <c r="W34" s="884"/>
      <c r="X34" s="885"/>
    </row>
    <row r="35" spans="1:31" s="147" customFormat="1" ht="13.7" customHeight="1">
      <c r="A35" s="886" t="s">
        <v>1649</v>
      </c>
      <c r="B35" s="887"/>
      <c r="C35" s="887"/>
      <c r="D35" s="887"/>
      <c r="E35" s="887"/>
      <c r="F35" s="887"/>
      <c r="G35" s="887"/>
      <c r="H35" s="887"/>
      <c r="I35" s="887"/>
      <c r="J35" s="887"/>
      <c r="K35" s="887"/>
      <c r="L35" s="887"/>
      <c r="M35" s="887"/>
      <c r="N35" s="887"/>
      <c r="O35" s="887"/>
      <c r="P35" s="887"/>
      <c r="Q35" s="887"/>
      <c r="R35" s="887"/>
      <c r="S35" s="887"/>
      <c r="T35" s="887"/>
      <c r="U35" s="887"/>
      <c r="V35" s="887"/>
      <c r="W35" s="887"/>
      <c r="X35" s="888"/>
    </row>
    <row r="36" spans="1:31" s="147" customFormat="1" ht="13.7" customHeight="1">
      <c r="A36" s="1379" t="s">
        <v>1650</v>
      </c>
      <c r="B36" s="1380"/>
      <c r="C36" s="1380"/>
      <c r="D36" s="1380"/>
      <c r="E36" s="1380"/>
      <c r="F36" s="1380"/>
      <c r="G36" s="1380"/>
      <c r="H36" s="1380"/>
      <c r="I36" s="1380"/>
      <c r="J36" s="1380"/>
      <c r="K36" s="1380"/>
      <c r="L36" s="1380"/>
      <c r="M36" s="1380"/>
      <c r="N36" s="1380"/>
      <c r="O36" s="1380"/>
      <c r="P36" s="1380"/>
      <c r="Q36" s="1380"/>
      <c r="R36" s="1380"/>
      <c r="S36" s="1380"/>
      <c r="T36" s="1380"/>
      <c r="U36" s="1380"/>
      <c r="V36" s="1380"/>
      <c r="W36" s="1380"/>
      <c r="X36" s="1381"/>
    </row>
    <row r="37" spans="1:31" ht="19.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row>
    <row r="38" spans="1:31" ht="19.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row>
    <row r="39" spans="1:31" ht="16.5">
      <c r="A39" s="1209" t="s">
        <v>73</v>
      </c>
      <c r="B39" s="1209"/>
      <c r="C39" s="1209"/>
      <c r="D39" s="1209"/>
      <c r="E39" s="1209"/>
      <c r="F39" s="1209"/>
      <c r="G39" s="1209"/>
      <c r="H39" s="1209"/>
      <c r="I39" s="1209"/>
      <c r="J39" s="1209"/>
      <c r="K39" s="1209"/>
      <c r="L39" s="1209"/>
      <c r="M39" s="1209"/>
      <c r="N39" s="1209"/>
      <c r="O39" s="1209"/>
      <c r="P39" s="1209"/>
      <c r="Q39" s="1209"/>
      <c r="R39" s="1209"/>
      <c r="S39" s="1209"/>
      <c r="T39" s="1209"/>
      <c r="U39" s="1209"/>
      <c r="V39" s="1209"/>
      <c r="W39" s="1209"/>
      <c r="X39" s="1209"/>
    </row>
    <row r="41" spans="1:31">
      <c r="A41" s="1006" t="s">
        <v>350</v>
      </c>
      <c r="B41" s="1008"/>
      <c r="C41" s="1006" t="s">
        <v>465</v>
      </c>
      <c r="D41" s="1007"/>
      <c r="E41" s="1007"/>
      <c r="F41" s="1007"/>
      <c r="G41" s="1007"/>
      <c r="H41" s="1007"/>
      <c r="I41" s="1007"/>
      <c r="J41" s="1007"/>
      <c r="K41" s="1007"/>
      <c r="L41" s="1007"/>
      <c r="M41" s="1007"/>
      <c r="N41" s="1007"/>
      <c r="O41" s="1007"/>
      <c r="P41" s="1007"/>
      <c r="Q41" s="1007"/>
      <c r="R41" s="1007"/>
      <c r="S41" s="1007"/>
      <c r="T41" s="1007"/>
      <c r="U41" s="1007"/>
      <c r="V41" s="1007"/>
      <c r="W41" s="1007"/>
      <c r="X41" s="1008"/>
    </row>
    <row r="42" spans="1:31">
      <c r="A42" s="558" t="s">
        <v>491</v>
      </c>
      <c r="B42" s="559"/>
      <c r="C42" s="831" t="s">
        <v>581</v>
      </c>
      <c r="D42" s="832"/>
      <c r="E42" s="832"/>
      <c r="F42" s="832"/>
      <c r="G42" s="832"/>
      <c r="H42" s="832"/>
      <c r="I42" s="832"/>
      <c r="J42" s="832"/>
      <c r="K42" s="832"/>
      <c r="L42" s="832"/>
      <c r="M42" s="832"/>
      <c r="N42" s="832"/>
      <c r="O42" s="832"/>
      <c r="P42" s="832"/>
      <c r="Q42" s="832"/>
      <c r="R42" s="832"/>
      <c r="S42" s="832"/>
      <c r="T42" s="832"/>
      <c r="U42" s="832"/>
      <c r="V42" s="832"/>
      <c r="W42" s="832"/>
      <c r="X42" s="1032"/>
      <c r="Z42" s="490" t="s">
        <v>428</v>
      </c>
      <c r="AA42" s="651"/>
      <c r="AB42" s="651"/>
      <c r="AC42" s="651"/>
      <c r="AE42" s="1" t="s">
        <v>305</v>
      </c>
    </row>
    <row r="43" spans="1:31">
      <c r="A43" s="550"/>
      <c r="B43" s="551"/>
      <c r="C43" s="897" t="s">
        <v>173</v>
      </c>
      <c r="D43" s="898"/>
      <c r="E43" s="898"/>
      <c r="F43" s="898"/>
      <c r="G43" s="898"/>
      <c r="H43" s="898"/>
      <c r="I43" s="898"/>
      <c r="J43" s="898"/>
      <c r="K43" s="898"/>
      <c r="L43" s="898"/>
      <c r="M43" s="898"/>
      <c r="N43" s="898"/>
      <c r="O43" s="898"/>
      <c r="P43" s="898"/>
      <c r="Q43" s="898"/>
      <c r="R43" s="898"/>
      <c r="S43" s="898"/>
      <c r="T43" s="898"/>
      <c r="U43" s="898"/>
      <c r="V43" s="898"/>
      <c r="W43" s="898"/>
      <c r="X43" s="1033"/>
      <c r="Z43" s="651"/>
      <c r="AA43" s="651"/>
      <c r="AB43" s="651"/>
      <c r="AC43" s="651"/>
    </row>
    <row r="44" spans="1:31">
      <c r="A44" s="560"/>
      <c r="B44" s="561"/>
      <c r="C44" s="1034" t="s">
        <v>270</v>
      </c>
      <c r="D44" s="1035"/>
      <c r="E44" s="1035"/>
      <c r="F44" s="1035"/>
      <c r="G44" s="1035"/>
      <c r="H44" s="1035"/>
      <c r="I44" s="1035"/>
      <c r="J44" s="1035"/>
      <c r="K44" s="1035"/>
      <c r="L44" s="1035"/>
      <c r="M44" s="1035"/>
      <c r="N44" s="1035"/>
      <c r="O44" s="1035"/>
      <c r="P44" s="1035"/>
      <c r="Q44" s="1035"/>
      <c r="R44" s="1035"/>
      <c r="S44" s="1035"/>
      <c r="T44" s="1035"/>
      <c r="U44" s="1035"/>
      <c r="V44" s="1035"/>
      <c r="W44" s="1035"/>
      <c r="X44" s="1036"/>
    </row>
    <row r="45" spans="1:31">
      <c r="A45" s="4"/>
      <c r="B45" s="4"/>
      <c r="C45" s="5"/>
      <c r="D45" s="5"/>
      <c r="E45" s="5"/>
      <c r="F45" s="5"/>
      <c r="G45" s="5"/>
      <c r="H45" s="5"/>
      <c r="I45" s="5"/>
      <c r="J45" s="5"/>
      <c r="K45" s="5"/>
      <c r="L45" s="5"/>
      <c r="M45" s="5"/>
      <c r="N45" s="5"/>
      <c r="O45" s="5"/>
      <c r="P45" s="5"/>
      <c r="Q45" s="5"/>
      <c r="R45" s="5"/>
      <c r="S45" s="5"/>
      <c r="T45" s="5"/>
      <c r="U45" s="5"/>
      <c r="V45" s="5"/>
      <c r="W45" s="5"/>
      <c r="X45" s="5"/>
    </row>
    <row r="46" spans="1:31">
      <c r="A46" s="1006" t="s">
        <v>490</v>
      </c>
      <c r="B46" s="1007"/>
      <c r="C46" s="1007"/>
      <c r="D46" s="1007"/>
      <c r="E46" s="1007"/>
      <c r="F46" s="1007"/>
      <c r="G46" s="1007"/>
      <c r="H46" s="1008"/>
      <c r="I46" s="1006" t="s">
        <v>390</v>
      </c>
      <c r="J46" s="1007"/>
      <c r="K46" s="1007"/>
      <c r="L46" s="1007"/>
      <c r="M46" s="1007"/>
      <c r="N46" s="1007"/>
      <c r="O46" s="1007"/>
      <c r="P46" s="1008"/>
      <c r="Q46" s="1006" t="s">
        <v>1653</v>
      </c>
      <c r="R46" s="1007"/>
      <c r="S46" s="1007"/>
      <c r="T46" s="1007"/>
      <c r="U46" s="1007"/>
      <c r="V46" s="1007"/>
      <c r="W46" s="1007"/>
      <c r="X46" s="1008"/>
    </row>
    <row r="47" spans="1:31">
      <c r="A47" s="1009" t="s">
        <v>49</v>
      </c>
      <c r="B47" s="1010"/>
      <c r="C47" s="1010"/>
      <c r="D47" s="1010"/>
      <c r="E47" s="1010"/>
      <c r="F47" s="1010"/>
      <c r="G47" s="1010"/>
      <c r="H47" s="1011"/>
      <c r="I47" s="1018" t="s">
        <v>394</v>
      </c>
      <c r="J47" s="1019"/>
      <c r="K47" s="1019"/>
      <c r="L47" s="1019"/>
      <c r="M47" s="1019"/>
      <c r="N47" s="1019"/>
      <c r="O47" s="1019"/>
      <c r="P47" s="1020"/>
      <c r="Q47" s="1018" t="s">
        <v>394</v>
      </c>
      <c r="R47" s="1019"/>
      <c r="S47" s="1019"/>
      <c r="T47" s="1019"/>
      <c r="U47" s="1019"/>
      <c r="V47" s="1019"/>
      <c r="W47" s="1019"/>
      <c r="X47" s="1020"/>
    </row>
    <row r="48" spans="1:31">
      <c r="A48" s="1012"/>
      <c r="B48" s="1013"/>
      <c r="C48" s="1013"/>
      <c r="D48" s="1013"/>
      <c r="E48" s="1013"/>
      <c r="F48" s="1013"/>
      <c r="G48" s="1013"/>
      <c r="H48" s="1014"/>
      <c r="I48" s="1021"/>
      <c r="J48" s="1022"/>
      <c r="K48" s="1022"/>
      <c r="L48" s="1022"/>
      <c r="M48" s="1022"/>
      <c r="N48" s="1022"/>
      <c r="O48" s="1022"/>
      <c r="P48" s="1023"/>
      <c r="Q48" s="1021"/>
      <c r="R48" s="1022"/>
      <c r="S48" s="1022"/>
      <c r="T48" s="1022"/>
      <c r="U48" s="1022"/>
      <c r="V48" s="1022"/>
      <c r="W48" s="1022"/>
      <c r="X48" s="1023"/>
    </row>
    <row r="49" spans="1:33">
      <c r="A49" s="1012"/>
      <c r="B49" s="1013"/>
      <c r="C49" s="1013"/>
      <c r="D49" s="1013"/>
      <c r="E49" s="1013"/>
      <c r="F49" s="1013"/>
      <c r="G49" s="1013"/>
      <c r="H49" s="1014"/>
      <c r="I49" s="1021"/>
      <c r="J49" s="1022"/>
      <c r="K49" s="1022"/>
      <c r="L49" s="1022"/>
      <c r="M49" s="1022"/>
      <c r="N49" s="1022"/>
      <c r="O49" s="1022"/>
      <c r="P49" s="1023"/>
      <c r="Q49" s="1021"/>
      <c r="R49" s="1022"/>
      <c r="S49" s="1022"/>
      <c r="T49" s="1022"/>
      <c r="U49" s="1022"/>
      <c r="V49" s="1022"/>
      <c r="W49" s="1022"/>
      <c r="X49" s="1023"/>
    </row>
    <row r="50" spans="1:33">
      <c r="A50" s="1012"/>
      <c r="B50" s="1013"/>
      <c r="C50" s="1013"/>
      <c r="D50" s="1013"/>
      <c r="E50" s="1013"/>
      <c r="F50" s="1013"/>
      <c r="G50" s="1013"/>
      <c r="H50" s="1014"/>
      <c r="I50" s="1021"/>
      <c r="J50" s="1022"/>
      <c r="K50" s="1022"/>
      <c r="L50" s="1022"/>
      <c r="M50" s="1022"/>
      <c r="N50" s="1022"/>
      <c r="O50" s="1022"/>
      <c r="P50" s="1023"/>
      <c r="Q50" s="1021"/>
      <c r="R50" s="1022"/>
      <c r="S50" s="1022"/>
      <c r="T50" s="1022"/>
      <c r="U50" s="1022"/>
      <c r="V50" s="1022"/>
      <c r="W50" s="1022"/>
      <c r="X50" s="1023"/>
    </row>
    <row r="51" spans="1:33">
      <c r="A51" s="1012"/>
      <c r="B51" s="1013"/>
      <c r="C51" s="1013"/>
      <c r="D51" s="1013"/>
      <c r="E51" s="1013"/>
      <c r="F51" s="1013"/>
      <c r="G51" s="1013"/>
      <c r="H51" s="1014"/>
      <c r="I51" s="1021"/>
      <c r="J51" s="1022"/>
      <c r="K51" s="1022"/>
      <c r="L51" s="1022"/>
      <c r="M51" s="1022"/>
      <c r="N51" s="1022"/>
      <c r="O51" s="1022"/>
      <c r="P51" s="1023"/>
      <c r="Q51" s="1021"/>
      <c r="R51" s="1022"/>
      <c r="S51" s="1022"/>
      <c r="T51" s="1022"/>
      <c r="U51" s="1022"/>
      <c r="V51" s="1022"/>
      <c r="W51" s="1022"/>
      <c r="X51" s="1023"/>
    </row>
    <row r="52" spans="1:33">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row>
    <row r="53" spans="1:33">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c r="Z53" s="490" t="s">
        <v>1255</v>
      </c>
      <c r="AA53" s="490"/>
      <c r="AB53" s="490"/>
      <c r="AC53" s="490"/>
      <c r="AD53" s="490"/>
      <c r="AE53" s="490"/>
      <c r="AF53" s="490"/>
    </row>
    <row r="54" spans="1:33">
      <c r="A54" s="1012"/>
      <c r="B54" s="1013"/>
      <c r="C54" s="1013"/>
      <c r="D54" s="1013"/>
      <c r="E54" s="1013"/>
      <c r="F54" s="1013"/>
      <c r="G54" s="1013"/>
      <c r="H54" s="1014"/>
      <c r="I54" s="1024"/>
      <c r="J54" s="1025"/>
      <c r="K54" s="1025"/>
      <c r="L54" s="1025"/>
      <c r="M54" s="1025"/>
      <c r="N54" s="1025"/>
      <c r="O54" s="1025"/>
      <c r="P54" s="1026"/>
      <c r="Q54" s="1024"/>
      <c r="R54" s="1025"/>
      <c r="S54" s="1025"/>
      <c r="T54" s="1025"/>
      <c r="U54" s="1025"/>
      <c r="V54" s="1025"/>
      <c r="W54" s="1025"/>
      <c r="X54" s="1026"/>
      <c r="Z54" s="490"/>
      <c r="AA54" s="490"/>
      <c r="AB54" s="490"/>
      <c r="AC54" s="490"/>
      <c r="AD54" s="490"/>
      <c r="AE54" s="490"/>
      <c r="AF54" s="490"/>
    </row>
    <row r="55" spans="1:33">
      <c r="A55" s="1012"/>
      <c r="B55" s="1013"/>
      <c r="C55" s="1013"/>
      <c r="D55" s="1013"/>
      <c r="E55" s="1013"/>
      <c r="F55" s="1013"/>
      <c r="G55" s="1013"/>
      <c r="H55" s="1014"/>
      <c r="I55" s="558" t="s">
        <v>487</v>
      </c>
      <c r="J55" s="704"/>
      <c r="K55" s="699" t="s">
        <v>1467</v>
      </c>
      <c r="L55" s="699"/>
      <c r="M55" s="699"/>
      <c r="N55" s="699"/>
      <c r="O55" s="699"/>
      <c r="P55" s="700"/>
      <c r="Q55" s="558" t="s">
        <v>487</v>
      </c>
      <c r="R55" s="704"/>
      <c r="S55" s="699"/>
      <c r="T55" s="699"/>
      <c r="U55" s="699"/>
      <c r="V55" s="699"/>
      <c r="W55" s="699"/>
      <c r="X55" s="700"/>
      <c r="Z55" s="490"/>
      <c r="AA55" s="490"/>
      <c r="AB55" s="490"/>
      <c r="AC55" s="490"/>
      <c r="AD55" s="490"/>
      <c r="AE55" s="490"/>
      <c r="AF55" s="490"/>
    </row>
    <row r="56" spans="1:33">
      <c r="A56" s="1012"/>
      <c r="B56" s="1013"/>
      <c r="C56" s="1013"/>
      <c r="D56" s="1013"/>
      <c r="E56" s="1013"/>
      <c r="F56" s="1013"/>
      <c r="G56" s="1013"/>
      <c r="H56" s="1014"/>
      <c r="I56" s="550"/>
      <c r="J56" s="541"/>
      <c r="K56" s="490"/>
      <c r="L56" s="490"/>
      <c r="M56" s="490"/>
      <c r="N56" s="490"/>
      <c r="O56" s="490"/>
      <c r="P56" s="701"/>
      <c r="Q56" s="550"/>
      <c r="R56" s="541"/>
      <c r="S56" s="490"/>
      <c r="T56" s="490"/>
      <c r="U56" s="490"/>
      <c r="V56" s="490"/>
      <c r="W56" s="490"/>
      <c r="X56" s="701"/>
    </row>
    <row r="57" spans="1:33">
      <c r="A57" s="1015"/>
      <c r="B57" s="1016"/>
      <c r="C57" s="1016"/>
      <c r="D57" s="1016"/>
      <c r="E57" s="1016"/>
      <c r="F57" s="1016"/>
      <c r="G57" s="1016"/>
      <c r="H57" s="1017"/>
      <c r="I57" s="560"/>
      <c r="J57" s="577"/>
      <c r="K57" s="686"/>
      <c r="L57" s="686"/>
      <c r="M57" s="686"/>
      <c r="N57" s="686"/>
      <c r="O57" s="686"/>
      <c r="P57" s="687"/>
      <c r="Q57" s="560"/>
      <c r="R57" s="577"/>
      <c r="S57" s="686"/>
      <c r="T57" s="686"/>
      <c r="U57" s="686"/>
      <c r="V57" s="686"/>
      <c r="W57" s="686"/>
      <c r="X57" s="687"/>
    </row>
    <row r="59" spans="1:33" ht="16.5">
      <c r="A59" s="1209" t="s">
        <v>837</v>
      </c>
      <c r="B59" s="1209"/>
      <c r="C59" s="1209"/>
      <c r="D59" s="1209"/>
      <c r="E59" s="1209"/>
      <c r="F59" s="1209"/>
      <c r="G59" s="1209"/>
      <c r="H59" s="1209"/>
      <c r="I59" s="1209"/>
      <c r="J59" s="1209"/>
      <c r="K59" s="1209"/>
      <c r="L59" s="1209"/>
      <c r="M59" s="1209"/>
      <c r="N59" s="1209"/>
      <c r="O59" s="1209"/>
      <c r="P59" s="1209"/>
      <c r="Q59" s="1209"/>
      <c r="R59" s="1209"/>
      <c r="S59" s="1209"/>
      <c r="T59" s="1209"/>
      <c r="U59" s="1209"/>
      <c r="V59" s="1209"/>
      <c r="W59" s="1209"/>
      <c r="X59" s="1209"/>
    </row>
    <row r="61" spans="1:33">
      <c r="A61" s="1006" t="s">
        <v>350</v>
      </c>
      <c r="B61" s="1008"/>
      <c r="C61" s="1006" t="s">
        <v>465</v>
      </c>
      <c r="D61" s="1007"/>
      <c r="E61" s="1007"/>
      <c r="F61" s="1007"/>
      <c r="G61" s="1007"/>
      <c r="H61" s="1007"/>
      <c r="I61" s="1007"/>
      <c r="J61" s="1007"/>
      <c r="K61" s="1007"/>
      <c r="L61" s="1007"/>
      <c r="M61" s="1007"/>
      <c r="N61" s="1007"/>
      <c r="O61" s="1007"/>
      <c r="P61" s="1007"/>
      <c r="Q61" s="1007"/>
      <c r="R61" s="1007"/>
      <c r="S61" s="1007"/>
      <c r="T61" s="1007"/>
      <c r="U61" s="1007"/>
      <c r="V61" s="1007"/>
      <c r="W61" s="1007"/>
      <c r="X61" s="1008"/>
    </row>
    <row r="62" spans="1:33" ht="35.1" customHeight="1">
      <c r="A62" s="657" t="s">
        <v>497</v>
      </c>
      <c r="B62" s="658"/>
      <c r="C62" s="688" t="s">
        <v>190</v>
      </c>
      <c r="D62" s="689"/>
      <c r="E62" s="689"/>
      <c r="F62" s="689"/>
      <c r="G62" s="689"/>
      <c r="H62" s="689"/>
      <c r="I62" s="689"/>
      <c r="J62" s="689"/>
      <c r="K62" s="689"/>
      <c r="L62" s="689"/>
      <c r="M62" s="689"/>
      <c r="N62" s="689"/>
      <c r="O62" s="689"/>
      <c r="P62" s="689"/>
      <c r="Q62" s="689"/>
      <c r="R62" s="689"/>
      <c r="S62" s="689"/>
      <c r="T62" s="689"/>
      <c r="U62" s="689"/>
      <c r="V62" s="689"/>
      <c r="W62" s="689"/>
      <c r="X62" s="690"/>
    </row>
    <row r="63" spans="1:33" ht="16.5" customHeight="1">
      <c r="A63" s="558" t="s">
        <v>491</v>
      </c>
      <c r="B63" s="559"/>
      <c r="C63" s="1158" t="s">
        <v>257</v>
      </c>
      <c r="D63" s="1159"/>
      <c r="E63" s="1159"/>
      <c r="F63" s="1159"/>
      <c r="G63" s="1159"/>
      <c r="H63" s="1159"/>
      <c r="I63" s="1159"/>
      <c r="J63" s="1159"/>
      <c r="K63" s="1159"/>
      <c r="L63" s="1159"/>
      <c r="M63" s="1159"/>
      <c r="N63" s="1159"/>
      <c r="O63" s="1159"/>
      <c r="P63" s="1159"/>
      <c r="Q63" s="1159"/>
      <c r="R63" s="1159"/>
      <c r="S63" s="1159"/>
      <c r="T63" s="1159"/>
      <c r="U63" s="1159"/>
      <c r="V63" s="1159"/>
      <c r="W63" s="1159"/>
      <c r="X63" s="1160"/>
      <c r="Z63" s="490" t="s">
        <v>199</v>
      </c>
      <c r="AA63" s="490"/>
      <c r="AB63" s="490"/>
      <c r="AC63" s="490"/>
      <c r="AE63" s="490" t="s">
        <v>1105</v>
      </c>
      <c r="AF63" s="651"/>
      <c r="AG63" s="651"/>
    </row>
    <row r="64" spans="1:33" ht="16.5" customHeight="1">
      <c r="A64" s="550"/>
      <c r="B64" s="551"/>
      <c r="C64" s="1271" t="s">
        <v>1232</v>
      </c>
      <c r="D64" s="1272"/>
      <c r="E64" s="1272"/>
      <c r="F64" s="1272"/>
      <c r="G64" s="1272"/>
      <c r="H64" s="1272"/>
      <c r="I64" s="1272"/>
      <c r="J64" s="1272"/>
      <c r="K64" s="1272"/>
      <c r="L64" s="1272"/>
      <c r="M64" s="1272"/>
      <c r="N64" s="1272"/>
      <c r="O64" s="1272"/>
      <c r="P64" s="1272"/>
      <c r="Q64" s="1272"/>
      <c r="R64" s="1272"/>
      <c r="S64" s="1272"/>
      <c r="T64" s="1272"/>
      <c r="U64" s="1272"/>
      <c r="V64" s="1272"/>
      <c r="W64" s="1272"/>
      <c r="X64" s="1273"/>
      <c r="Z64" s="490"/>
      <c r="AA64" s="490"/>
      <c r="AB64" s="490"/>
      <c r="AC64" s="490"/>
      <c r="AE64" s="651"/>
      <c r="AF64" s="651"/>
      <c r="AG64" s="651"/>
    </row>
    <row r="65" spans="1:29" ht="16.5" customHeight="1">
      <c r="A65" s="550"/>
      <c r="B65" s="551"/>
      <c r="C65" s="1271" t="s">
        <v>1130</v>
      </c>
      <c r="D65" s="1272"/>
      <c r="E65" s="1272"/>
      <c r="F65" s="1272"/>
      <c r="G65" s="1272"/>
      <c r="H65" s="1272"/>
      <c r="I65" s="1272"/>
      <c r="J65" s="1272"/>
      <c r="K65" s="1272"/>
      <c r="L65" s="1272"/>
      <c r="M65" s="1272"/>
      <c r="N65" s="1272"/>
      <c r="O65" s="1272"/>
      <c r="P65" s="1272"/>
      <c r="Q65" s="1272"/>
      <c r="R65" s="1272"/>
      <c r="S65" s="1272"/>
      <c r="T65" s="1272"/>
      <c r="U65" s="1272"/>
      <c r="V65" s="1272"/>
      <c r="W65" s="1272"/>
      <c r="X65" s="1273"/>
      <c r="Z65" s="490"/>
      <c r="AA65" s="490"/>
      <c r="AB65" s="490"/>
      <c r="AC65" s="490"/>
    </row>
    <row r="66" spans="1:29" ht="16.5" customHeight="1">
      <c r="A66" s="560"/>
      <c r="B66" s="561"/>
      <c r="C66" s="794" t="s">
        <v>1134</v>
      </c>
      <c r="D66" s="795"/>
      <c r="E66" s="795"/>
      <c r="F66" s="795"/>
      <c r="G66" s="795"/>
      <c r="H66" s="795"/>
      <c r="I66" s="795"/>
      <c r="J66" s="795"/>
      <c r="K66" s="795"/>
      <c r="L66" s="795"/>
      <c r="M66" s="795"/>
      <c r="N66" s="795"/>
      <c r="O66" s="795"/>
      <c r="P66" s="795"/>
      <c r="Q66" s="795"/>
      <c r="R66" s="795"/>
      <c r="S66" s="795"/>
      <c r="T66" s="795"/>
      <c r="U66" s="795"/>
      <c r="V66" s="795"/>
      <c r="W66" s="795"/>
      <c r="X66" s="796"/>
    </row>
    <row r="68" spans="1:29" ht="15" customHeight="1">
      <c r="A68" s="1006" t="s">
        <v>490</v>
      </c>
      <c r="B68" s="1007"/>
      <c r="C68" s="1007"/>
      <c r="D68" s="1007"/>
      <c r="E68" s="1007"/>
      <c r="F68" s="1007"/>
      <c r="G68" s="1007"/>
      <c r="H68" s="1008"/>
      <c r="I68" s="1006" t="s">
        <v>390</v>
      </c>
      <c r="J68" s="1007"/>
      <c r="K68" s="1007"/>
      <c r="L68" s="1007"/>
      <c r="M68" s="1007"/>
      <c r="N68" s="1007"/>
      <c r="O68" s="1007"/>
      <c r="P68" s="1008"/>
      <c r="Q68" s="1006" t="s">
        <v>1653</v>
      </c>
      <c r="R68" s="1007"/>
      <c r="S68" s="1007"/>
      <c r="T68" s="1007"/>
      <c r="U68" s="1007"/>
      <c r="V68" s="1007"/>
      <c r="W68" s="1007"/>
      <c r="X68" s="1008"/>
    </row>
    <row r="69" spans="1:29">
      <c r="A69" s="1009" t="s">
        <v>394</v>
      </c>
      <c r="B69" s="1010"/>
      <c r="C69" s="1010"/>
      <c r="D69" s="1010"/>
      <c r="E69" s="1010"/>
      <c r="F69" s="1010"/>
      <c r="G69" s="1010"/>
      <c r="H69" s="1011"/>
      <c r="I69" s="1018" t="s">
        <v>394</v>
      </c>
      <c r="J69" s="1019"/>
      <c r="K69" s="1019"/>
      <c r="L69" s="1019"/>
      <c r="M69" s="1019"/>
      <c r="N69" s="1019"/>
      <c r="O69" s="1019"/>
      <c r="P69" s="1020"/>
      <c r="Q69" s="1018" t="s">
        <v>394</v>
      </c>
      <c r="R69" s="1019"/>
      <c r="S69" s="1019"/>
      <c r="T69" s="1019"/>
      <c r="U69" s="1019"/>
      <c r="V69" s="1019"/>
      <c r="W69" s="1019"/>
      <c r="X69" s="1020"/>
    </row>
    <row r="70" spans="1:29">
      <c r="A70" s="1012"/>
      <c r="B70" s="1013"/>
      <c r="C70" s="1013"/>
      <c r="D70" s="1013"/>
      <c r="E70" s="1013"/>
      <c r="F70" s="1013"/>
      <c r="G70" s="1013"/>
      <c r="H70" s="1014"/>
      <c r="I70" s="1021"/>
      <c r="J70" s="1022"/>
      <c r="K70" s="1022"/>
      <c r="L70" s="1022"/>
      <c r="M70" s="1022"/>
      <c r="N70" s="1022"/>
      <c r="O70" s="1022"/>
      <c r="P70" s="1023"/>
      <c r="Q70" s="1021"/>
      <c r="R70" s="1022"/>
      <c r="S70" s="1022"/>
      <c r="T70" s="1022"/>
      <c r="U70" s="1022"/>
      <c r="V70" s="1022"/>
      <c r="W70" s="1022"/>
      <c r="X70" s="1023"/>
    </row>
    <row r="71" spans="1:29">
      <c r="A71" s="1012"/>
      <c r="B71" s="1013"/>
      <c r="C71" s="1013"/>
      <c r="D71" s="1013"/>
      <c r="E71" s="1013"/>
      <c r="F71" s="1013"/>
      <c r="G71" s="1013"/>
      <c r="H71" s="1014"/>
      <c r="I71" s="1021"/>
      <c r="J71" s="1022"/>
      <c r="K71" s="1022"/>
      <c r="L71" s="1022"/>
      <c r="M71" s="1022"/>
      <c r="N71" s="1022"/>
      <c r="O71" s="1022"/>
      <c r="P71" s="1023"/>
      <c r="Q71" s="1021"/>
      <c r="R71" s="1022"/>
      <c r="S71" s="1022"/>
      <c r="T71" s="1022"/>
      <c r="U71" s="1022"/>
      <c r="V71" s="1022"/>
      <c r="W71" s="1022"/>
      <c r="X71" s="1023"/>
    </row>
    <row r="72" spans="1:29">
      <c r="A72" s="1012"/>
      <c r="B72" s="1013"/>
      <c r="C72" s="1013"/>
      <c r="D72" s="1013"/>
      <c r="E72" s="1013"/>
      <c r="F72" s="1013"/>
      <c r="G72" s="1013"/>
      <c r="H72" s="1014"/>
      <c r="I72" s="1021"/>
      <c r="J72" s="1022"/>
      <c r="K72" s="1022"/>
      <c r="L72" s="1022"/>
      <c r="M72" s="1022"/>
      <c r="N72" s="1022"/>
      <c r="O72" s="1022"/>
      <c r="P72" s="1023"/>
      <c r="Q72" s="1021"/>
      <c r="R72" s="1022"/>
      <c r="S72" s="1022"/>
      <c r="T72" s="1022"/>
      <c r="U72" s="1022"/>
      <c r="V72" s="1022"/>
      <c r="W72" s="1022"/>
      <c r="X72" s="1023"/>
    </row>
    <row r="73" spans="1:29">
      <c r="A73" s="1012"/>
      <c r="B73" s="1013"/>
      <c r="C73" s="1013"/>
      <c r="D73" s="1013"/>
      <c r="E73" s="1013"/>
      <c r="F73" s="1013"/>
      <c r="G73" s="1013"/>
      <c r="H73" s="1014"/>
      <c r="I73" s="1021"/>
      <c r="J73" s="1022"/>
      <c r="K73" s="1022"/>
      <c r="L73" s="1022"/>
      <c r="M73" s="1022"/>
      <c r="N73" s="1022"/>
      <c r="O73" s="1022"/>
      <c r="P73" s="1023"/>
      <c r="Q73" s="1021"/>
      <c r="R73" s="1022"/>
      <c r="S73" s="1022"/>
      <c r="T73" s="1022"/>
      <c r="U73" s="1022"/>
      <c r="V73" s="1022"/>
      <c r="W73" s="1022"/>
      <c r="X73" s="1023"/>
    </row>
    <row r="74" spans="1:29">
      <c r="A74" s="1012"/>
      <c r="B74" s="1013"/>
      <c r="C74" s="1013"/>
      <c r="D74" s="1013"/>
      <c r="E74" s="1013"/>
      <c r="F74" s="1013"/>
      <c r="G74" s="1013"/>
      <c r="H74" s="1014"/>
      <c r="I74" s="1021"/>
      <c r="J74" s="1022"/>
      <c r="K74" s="1022"/>
      <c r="L74" s="1022"/>
      <c r="M74" s="1022"/>
      <c r="N74" s="1022"/>
      <c r="O74" s="1022"/>
      <c r="P74" s="1023"/>
      <c r="Q74" s="1021"/>
      <c r="R74" s="1022"/>
      <c r="S74" s="1022"/>
      <c r="T74" s="1022"/>
      <c r="U74" s="1022"/>
      <c r="V74" s="1022"/>
      <c r="W74" s="1022"/>
      <c r="X74" s="1023"/>
    </row>
    <row r="75" spans="1:29">
      <c r="A75" s="1012"/>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023"/>
    </row>
    <row r="76" spans="1:29">
      <c r="A76" s="1012"/>
      <c r="B76" s="1013"/>
      <c r="C76" s="1013"/>
      <c r="D76" s="1013"/>
      <c r="E76" s="1013"/>
      <c r="F76" s="1013"/>
      <c r="G76" s="1013"/>
      <c r="H76" s="1014"/>
      <c r="I76" s="1024"/>
      <c r="J76" s="1025"/>
      <c r="K76" s="1025"/>
      <c r="L76" s="1025"/>
      <c r="M76" s="1025"/>
      <c r="N76" s="1025"/>
      <c r="O76" s="1025"/>
      <c r="P76" s="1026"/>
      <c r="Q76" s="1024"/>
      <c r="R76" s="1025"/>
      <c r="S76" s="1025"/>
      <c r="T76" s="1025"/>
      <c r="U76" s="1025"/>
      <c r="V76" s="1025"/>
      <c r="W76" s="1025"/>
      <c r="X76" s="1026"/>
    </row>
    <row r="77" spans="1:29" ht="15" customHeight="1">
      <c r="A77" s="1012"/>
      <c r="B77" s="1013"/>
      <c r="C77" s="1013"/>
      <c r="D77" s="1013"/>
      <c r="E77" s="1013"/>
      <c r="F77" s="1013"/>
      <c r="G77" s="1013"/>
      <c r="H77" s="1014"/>
      <c r="I77" s="558" t="s">
        <v>487</v>
      </c>
      <c r="J77" s="704"/>
      <c r="K77" s="699" t="s">
        <v>1486</v>
      </c>
      <c r="L77" s="699"/>
      <c r="M77" s="699"/>
      <c r="N77" s="699"/>
      <c r="O77" s="699"/>
      <c r="P77" s="700"/>
      <c r="Q77" s="558" t="s">
        <v>487</v>
      </c>
      <c r="R77" s="704"/>
      <c r="S77" s="699"/>
      <c r="T77" s="699"/>
      <c r="U77" s="699"/>
      <c r="V77" s="699"/>
      <c r="W77" s="699"/>
      <c r="X77" s="700"/>
    </row>
    <row r="78" spans="1:29">
      <c r="A78" s="1012"/>
      <c r="B78" s="1013"/>
      <c r="C78" s="1013"/>
      <c r="D78" s="1013"/>
      <c r="E78" s="1013"/>
      <c r="F78" s="1013"/>
      <c r="G78" s="1013"/>
      <c r="H78" s="1014"/>
      <c r="I78" s="550"/>
      <c r="J78" s="541"/>
      <c r="K78" s="490"/>
      <c r="L78" s="490"/>
      <c r="M78" s="490"/>
      <c r="N78" s="490"/>
      <c r="O78" s="490"/>
      <c r="P78" s="701"/>
      <c r="Q78" s="550"/>
      <c r="R78" s="541"/>
      <c r="S78" s="490"/>
      <c r="T78" s="490"/>
      <c r="U78" s="490"/>
      <c r="V78" s="490"/>
      <c r="W78" s="490"/>
      <c r="X78" s="701"/>
    </row>
    <row r="79" spans="1:29">
      <c r="A79" s="1370"/>
      <c r="B79" s="1371"/>
      <c r="C79" s="1371"/>
      <c r="D79" s="1371"/>
      <c r="E79" s="1371"/>
      <c r="F79" s="1371"/>
      <c r="G79" s="1371"/>
      <c r="H79" s="1372"/>
      <c r="I79" s="550"/>
      <c r="J79" s="541"/>
      <c r="K79" s="490"/>
      <c r="L79" s="490"/>
      <c r="M79" s="490"/>
      <c r="N79" s="490"/>
      <c r="O79" s="490"/>
      <c r="P79" s="701"/>
      <c r="Q79" s="550"/>
      <c r="R79" s="541"/>
      <c r="S79" s="490"/>
      <c r="T79" s="490"/>
      <c r="U79" s="490"/>
      <c r="V79" s="490"/>
      <c r="W79" s="490"/>
      <c r="X79" s="701"/>
    </row>
    <row r="80" spans="1:29">
      <c r="A80" s="1015"/>
      <c r="B80" s="1016"/>
      <c r="C80" s="1016"/>
      <c r="D80" s="1016"/>
      <c r="E80" s="1016"/>
      <c r="F80" s="1016"/>
      <c r="G80" s="1016"/>
      <c r="H80" s="1017"/>
      <c r="I80" s="560"/>
      <c r="J80" s="577"/>
      <c r="K80" s="686"/>
      <c r="L80" s="686"/>
      <c r="M80" s="686"/>
      <c r="N80" s="686"/>
      <c r="O80" s="686"/>
      <c r="P80" s="687"/>
      <c r="Q80" s="560"/>
      <c r="R80" s="577"/>
      <c r="S80" s="686"/>
      <c r="T80" s="686"/>
      <c r="U80" s="686"/>
      <c r="V80" s="686"/>
      <c r="W80" s="686"/>
      <c r="X80" s="687"/>
    </row>
    <row r="85" spans="1:34" ht="16.5">
      <c r="A85" s="1209" t="s">
        <v>1606</v>
      </c>
      <c r="B85" s="1209"/>
      <c r="C85" s="1209"/>
      <c r="D85" s="1209"/>
      <c r="E85" s="1209"/>
      <c r="F85" s="1209"/>
      <c r="G85" s="1209"/>
      <c r="H85" s="1209"/>
      <c r="I85" s="1209"/>
      <c r="J85" s="1209"/>
      <c r="K85" s="1209"/>
      <c r="L85" s="1209"/>
      <c r="M85" s="1209"/>
      <c r="N85" s="1209"/>
      <c r="O85" s="1209"/>
      <c r="P85" s="1209"/>
      <c r="Q85" s="1209"/>
      <c r="R85" s="1209"/>
      <c r="S85" s="1209"/>
      <c r="T85" s="1209"/>
      <c r="U85" s="1209"/>
      <c r="V85" s="1209"/>
      <c r="W85" s="1209"/>
      <c r="X85" s="1209"/>
    </row>
    <row r="87" spans="1:34">
      <c r="A87" s="1006" t="s">
        <v>350</v>
      </c>
      <c r="B87" s="1008"/>
      <c r="C87" s="1006" t="s">
        <v>465</v>
      </c>
      <c r="D87" s="1007"/>
      <c r="E87" s="1007"/>
      <c r="F87" s="1007"/>
      <c r="G87" s="1007"/>
      <c r="H87" s="1007"/>
      <c r="I87" s="1007"/>
      <c r="J87" s="1007"/>
      <c r="K87" s="1007"/>
      <c r="L87" s="1007"/>
      <c r="M87" s="1007"/>
      <c r="N87" s="1007"/>
      <c r="O87" s="1007"/>
      <c r="P87" s="1007"/>
      <c r="Q87" s="1007"/>
      <c r="R87" s="1007"/>
      <c r="S87" s="1007"/>
      <c r="T87" s="1007"/>
      <c r="U87" s="1007"/>
      <c r="V87" s="1007"/>
      <c r="W87" s="1007"/>
      <c r="X87" s="1008"/>
    </row>
    <row r="88" spans="1:34" ht="35.1" customHeight="1">
      <c r="A88" s="657" t="s">
        <v>497</v>
      </c>
      <c r="B88" s="658"/>
      <c r="C88" s="659" t="s">
        <v>1235</v>
      </c>
      <c r="D88" s="660"/>
      <c r="E88" s="660"/>
      <c r="F88" s="660"/>
      <c r="G88" s="660"/>
      <c r="H88" s="660"/>
      <c r="I88" s="660"/>
      <c r="J88" s="660"/>
      <c r="K88" s="660"/>
      <c r="L88" s="660"/>
      <c r="M88" s="660"/>
      <c r="N88" s="660"/>
      <c r="O88" s="660"/>
      <c r="P88" s="660"/>
      <c r="Q88" s="660"/>
      <c r="R88" s="660"/>
      <c r="S88" s="660"/>
      <c r="T88" s="660"/>
      <c r="U88" s="660"/>
      <c r="V88" s="660"/>
      <c r="W88" s="660"/>
      <c r="X88" s="661"/>
    </row>
    <row r="89" spans="1:34" ht="35.1" customHeight="1">
      <c r="A89" s="476" t="s">
        <v>491</v>
      </c>
      <c r="B89" s="478"/>
      <c r="C89" s="1027" t="s">
        <v>1173</v>
      </c>
      <c r="D89" s="1028"/>
      <c r="E89" s="1028"/>
      <c r="F89" s="1028"/>
      <c r="G89" s="1028"/>
      <c r="H89" s="1028"/>
      <c r="I89" s="1028"/>
      <c r="J89" s="1028"/>
      <c r="K89" s="1028"/>
      <c r="L89" s="1028"/>
      <c r="M89" s="1028"/>
      <c r="N89" s="1028"/>
      <c r="O89" s="1028"/>
      <c r="P89" s="1028"/>
      <c r="Q89" s="1028"/>
      <c r="R89" s="1028"/>
      <c r="S89" s="1028"/>
      <c r="T89" s="1028"/>
      <c r="U89" s="1028"/>
      <c r="V89" s="1028"/>
      <c r="W89" s="1028"/>
      <c r="X89" s="1029"/>
    </row>
    <row r="90" spans="1:34" ht="3.75" customHeight="1">
      <c r="Z90" s="490" t="s">
        <v>697</v>
      </c>
      <c r="AA90" s="651"/>
      <c r="AB90" s="651"/>
      <c r="AC90" s="651"/>
      <c r="AE90" s="490" t="s">
        <v>306</v>
      </c>
      <c r="AF90" s="651"/>
      <c r="AG90" s="651"/>
      <c r="AH90" s="651"/>
    </row>
    <row r="91" spans="1:34" ht="15" customHeight="1">
      <c r="A91" s="1006" t="s">
        <v>490</v>
      </c>
      <c r="B91" s="1007"/>
      <c r="C91" s="1007"/>
      <c r="D91" s="1007"/>
      <c r="E91" s="1007"/>
      <c r="F91" s="1007"/>
      <c r="G91" s="1007"/>
      <c r="H91" s="1008"/>
      <c r="I91" s="1006" t="s">
        <v>390</v>
      </c>
      <c r="J91" s="1007"/>
      <c r="K91" s="1007"/>
      <c r="L91" s="1007"/>
      <c r="M91" s="1007"/>
      <c r="N91" s="1007"/>
      <c r="O91" s="1007"/>
      <c r="P91" s="1008"/>
      <c r="Q91" s="1006" t="s">
        <v>1653</v>
      </c>
      <c r="R91" s="1007"/>
      <c r="S91" s="1007"/>
      <c r="T91" s="1007"/>
      <c r="U91" s="1007"/>
      <c r="V91" s="1007"/>
      <c r="W91" s="1007"/>
      <c r="X91" s="1008"/>
      <c r="Z91" s="651"/>
      <c r="AA91" s="651"/>
      <c r="AB91" s="651"/>
      <c r="AC91" s="651"/>
      <c r="AE91" s="651"/>
      <c r="AF91" s="651"/>
      <c r="AG91" s="651"/>
      <c r="AH91" s="651"/>
    </row>
    <row r="92" spans="1:34">
      <c r="A92" s="1009" t="s">
        <v>394</v>
      </c>
      <c r="B92" s="1010"/>
      <c r="C92" s="1010"/>
      <c r="D92" s="1010"/>
      <c r="E92" s="1010"/>
      <c r="F92" s="1010"/>
      <c r="G92" s="1010"/>
      <c r="H92" s="1011"/>
      <c r="I92" s="1018" t="s">
        <v>394</v>
      </c>
      <c r="J92" s="1019"/>
      <c r="K92" s="1019"/>
      <c r="L92" s="1019"/>
      <c r="M92" s="1019"/>
      <c r="N92" s="1019"/>
      <c r="O92" s="1019"/>
      <c r="P92" s="1020"/>
      <c r="Q92" s="1018" t="s">
        <v>394</v>
      </c>
      <c r="R92" s="1019"/>
      <c r="S92" s="1019"/>
      <c r="T92" s="1019"/>
      <c r="U92" s="1019"/>
      <c r="V92" s="1019"/>
      <c r="W92" s="1019"/>
      <c r="X92" s="1020"/>
      <c r="Z92" s="651"/>
      <c r="AA92" s="651"/>
      <c r="AB92" s="651"/>
      <c r="AC92" s="651"/>
      <c r="AE92" s="651"/>
      <c r="AF92" s="651"/>
      <c r="AG92" s="651"/>
      <c r="AH92" s="651"/>
    </row>
    <row r="93" spans="1:34">
      <c r="A93" s="1012"/>
      <c r="B93" s="1013"/>
      <c r="C93" s="1013"/>
      <c r="D93" s="1013"/>
      <c r="E93" s="1013"/>
      <c r="F93" s="1013"/>
      <c r="G93" s="1013"/>
      <c r="H93" s="1014"/>
      <c r="I93" s="1021"/>
      <c r="J93" s="1022"/>
      <c r="K93" s="1022"/>
      <c r="L93" s="1022"/>
      <c r="M93" s="1022"/>
      <c r="N93" s="1022"/>
      <c r="O93" s="1022"/>
      <c r="P93" s="1023"/>
      <c r="Q93" s="1021"/>
      <c r="R93" s="1022"/>
      <c r="S93" s="1022"/>
      <c r="T93" s="1022"/>
      <c r="U93" s="1022"/>
      <c r="V93" s="1022"/>
      <c r="W93" s="1022"/>
      <c r="X93" s="1023"/>
      <c r="Z93" s="651"/>
      <c r="AA93" s="651"/>
      <c r="AB93" s="651"/>
      <c r="AC93" s="651"/>
      <c r="AE93" s="651"/>
      <c r="AF93" s="651"/>
      <c r="AG93" s="651"/>
      <c r="AH93" s="651"/>
    </row>
    <row r="94" spans="1:34">
      <c r="A94" s="1012"/>
      <c r="B94" s="1013"/>
      <c r="C94" s="1013"/>
      <c r="D94" s="1013"/>
      <c r="E94" s="1013"/>
      <c r="F94" s="1013"/>
      <c r="G94" s="1013"/>
      <c r="H94" s="1014"/>
      <c r="I94" s="1021"/>
      <c r="J94" s="1022"/>
      <c r="K94" s="1022"/>
      <c r="L94" s="1022"/>
      <c r="M94" s="1022"/>
      <c r="N94" s="1022"/>
      <c r="O94" s="1022"/>
      <c r="P94" s="1023"/>
      <c r="Q94" s="1021"/>
      <c r="R94" s="1022"/>
      <c r="S94" s="1022"/>
      <c r="T94" s="1022"/>
      <c r="U94" s="1022"/>
      <c r="V94" s="1022"/>
      <c r="W94" s="1022"/>
      <c r="X94" s="1023"/>
    </row>
    <row r="95" spans="1:34">
      <c r="A95" s="1012"/>
      <c r="B95" s="1013"/>
      <c r="C95" s="1013"/>
      <c r="D95" s="1013"/>
      <c r="E95" s="1013"/>
      <c r="F95" s="1013"/>
      <c r="G95" s="1013"/>
      <c r="H95" s="1014"/>
      <c r="I95" s="1021"/>
      <c r="J95" s="1022"/>
      <c r="K95" s="1022"/>
      <c r="L95" s="1022"/>
      <c r="M95" s="1022"/>
      <c r="N95" s="1022"/>
      <c r="O95" s="1022"/>
      <c r="P95" s="1023"/>
      <c r="Q95" s="1021"/>
      <c r="R95" s="1022"/>
      <c r="S95" s="1022"/>
      <c r="T95" s="1022"/>
      <c r="U95" s="1022"/>
      <c r="V95" s="1022"/>
      <c r="W95" s="1022"/>
      <c r="X95" s="1023"/>
    </row>
    <row r="96" spans="1:34">
      <c r="A96" s="1012"/>
      <c r="B96" s="1013"/>
      <c r="C96" s="1013"/>
      <c r="D96" s="1013"/>
      <c r="E96" s="1013"/>
      <c r="F96" s="1013"/>
      <c r="G96" s="1013"/>
      <c r="H96" s="1014"/>
      <c r="I96" s="1021"/>
      <c r="J96" s="1022"/>
      <c r="K96" s="1022"/>
      <c r="L96" s="1022"/>
      <c r="M96" s="1022"/>
      <c r="N96" s="1022"/>
      <c r="O96" s="1022"/>
      <c r="P96" s="1023"/>
      <c r="Q96" s="1021"/>
      <c r="R96" s="1022"/>
      <c r="S96" s="1022"/>
      <c r="T96" s="1022"/>
      <c r="U96" s="1022"/>
      <c r="V96" s="1022"/>
      <c r="W96" s="1022"/>
      <c r="X96" s="1023"/>
    </row>
    <row r="97" spans="1:24">
      <c r="A97" s="1012"/>
      <c r="B97" s="1013"/>
      <c r="C97" s="1013"/>
      <c r="D97" s="1013"/>
      <c r="E97" s="1013"/>
      <c r="F97" s="1013"/>
      <c r="G97" s="1013"/>
      <c r="H97" s="1014"/>
      <c r="I97" s="1021"/>
      <c r="J97" s="1022"/>
      <c r="K97" s="1022"/>
      <c r="L97" s="1022"/>
      <c r="M97" s="1022"/>
      <c r="N97" s="1022"/>
      <c r="O97" s="1022"/>
      <c r="P97" s="1023"/>
      <c r="Q97" s="1021"/>
      <c r="R97" s="1022"/>
      <c r="S97" s="1022"/>
      <c r="T97" s="1022"/>
      <c r="U97" s="1022"/>
      <c r="V97" s="1022"/>
      <c r="W97" s="1022"/>
      <c r="X97" s="1023"/>
    </row>
    <row r="98" spans="1:24">
      <c r="A98" s="1012"/>
      <c r="B98" s="1013"/>
      <c r="C98" s="1013"/>
      <c r="D98" s="1013"/>
      <c r="E98" s="1013"/>
      <c r="F98" s="1013"/>
      <c r="G98" s="1013"/>
      <c r="H98" s="1014"/>
      <c r="I98" s="1021"/>
      <c r="J98" s="1022"/>
      <c r="K98" s="1022"/>
      <c r="L98" s="1022"/>
      <c r="M98" s="1022"/>
      <c r="N98" s="1022"/>
      <c r="O98" s="1022"/>
      <c r="P98" s="1023"/>
      <c r="Q98" s="1021"/>
      <c r="R98" s="1022"/>
      <c r="S98" s="1022"/>
      <c r="T98" s="1022"/>
      <c r="U98" s="1022"/>
      <c r="V98" s="1022"/>
      <c r="W98" s="1022"/>
      <c r="X98" s="1023"/>
    </row>
    <row r="99" spans="1:24">
      <c r="A99" s="1012"/>
      <c r="B99" s="1013"/>
      <c r="C99" s="1013"/>
      <c r="D99" s="1013"/>
      <c r="E99" s="1013"/>
      <c r="F99" s="1013"/>
      <c r="G99" s="1013"/>
      <c r="H99" s="1014"/>
      <c r="I99" s="1024"/>
      <c r="J99" s="1025"/>
      <c r="K99" s="1025"/>
      <c r="L99" s="1025"/>
      <c r="M99" s="1025"/>
      <c r="N99" s="1025"/>
      <c r="O99" s="1025"/>
      <c r="P99" s="1026"/>
      <c r="Q99" s="1024"/>
      <c r="R99" s="1025"/>
      <c r="S99" s="1025"/>
      <c r="T99" s="1025"/>
      <c r="U99" s="1025"/>
      <c r="V99" s="1025"/>
      <c r="W99" s="1025"/>
      <c r="X99" s="1026"/>
    </row>
    <row r="100" spans="1:24" ht="15" customHeight="1">
      <c r="A100" s="1012"/>
      <c r="B100" s="1013"/>
      <c r="C100" s="1013"/>
      <c r="D100" s="1013"/>
      <c r="E100" s="1013"/>
      <c r="F100" s="1013"/>
      <c r="G100" s="1013"/>
      <c r="H100" s="1014"/>
      <c r="I100" s="558" t="s">
        <v>487</v>
      </c>
      <c r="J100" s="704"/>
      <c r="K100" s="699" t="s">
        <v>1487</v>
      </c>
      <c r="L100" s="699"/>
      <c r="M100" s="699"/>
      <c r="N100" s="699"/>
      <c r="O100" s="699"/>
      <c r="P100" s="700"/>
      <c r="Q100" s="558" t="s">
        <v>487</v>
      </c>
      <c r="R100" s="704"/>
      <c r="S100" s="699"/>
      <c r="T100" s="699"/>
      <c r="U100" s="699"/>
      <c r="V100" s="699"/>
      <c r="W100" s="699"/>
      <c r="X100" s="700"/>
    </row>
    <row r="101" spans="1:24">
      <c r="A101" s="1012"/>
      <c r="B101" s="1013"/>
      <c r="C101" s="1013"/>
      <c r="D101" s="1013"/>
      <c r="E101" s="1013"/>
      <c r="F101" s="1013"/>
      <c r="G101" s="1013"/>
      <c r="H101" s="1014"/>
      <c r="I101" s="550"/>
      <c r="J101" s="541"/>
      <c r="K101" s="490"/>
      <c r="L101" s="490"/>
      <c r="M101" s="490"/>
      <c r="N101" s="490"/>
      <c r="O101" s="490"/>
      <c r="P101" s="701"/>
      <c r="Q101" s="550"/>
      <c r="R101" s="541"/>
      <c r="S101" s="490"/>
      <c r="T101" s="490"/>
      <c r="U101" s="490"/>
      <c r="V101" s="490"/>
      <c r="W101" s="490"/>
      <c r="X101" s="701"/>
    </row>
    <row r="102" spans="1:24">
      <c r="A102" s="1015"/>
      <c r="B102" s="1016"/>
      <c r="C102" s="1016"/>
      <c r="D102" s="1016"/>
      <c r="E102" s="1016"/>
      <c r="F102" s="1016"/>
      <c r="G102" s="1016"/>
      <c r="H102" s="1017"/>
      <c r="I102" s="560"/>
      <c r="J102" s="577"/>
      <c r="K102" s="686"/>
      <c r="L102" s="686"/>
      <c r="M102" s="686"/>
      <c r="N102" s="686"/>
      <c r="O102" s="686"/>
      <c r="P102" s="687"/>
      <c r="Q102" s="560"/>
      <c r="R102" s="577"/>
      <c r="S102" s="686"/>
      <c r="T102" s="686"/>
      <c r="U102" s="686"/>
      <c r="V102" s="686"/>
      <c r="W102" s="686"/>
      <c r="X102" s="687"/>
    </row>
  </sheetData>
  <mergeCells count="98">
    <mergeCell ref="R3:T3"/>
    <mergeCell ref="U3:X3"/>
    <mergeCell ref="A4:B4"/>
    <mergeCell ref="C4:H4"/>
    <mergeCell ref="I4:K4"/>
    <mergeCell ref="L4:Q4"/>
    <mergeCell ref="R4:T4"/>
    <mergeCell ref="U4:X4"/>
    <mergeCell ref="A2:Q3"/>
    <mergeCell ref="R2:T2"/>
    <mergeCell ref="U2:X2"/>
    <mergeCell ref="A5:C5"/>
    <mergeCell ref="H5:I5"/>
    <mergeCell ref="T5:X5"/>
    <mergeCell ref="A6:B6"/>
    <mergeCell ref="C6:U6"/>
    <mergeCell ref="V6:X6"/>
    <mergeCell ref="A7:B9"/>
    <mergeCell ref="C7:U7"/>
    <mergeCell ref="V7:X7"/>
    <mergeCell ref="C8:U8"/>
    <mergeCell ref="V8:X8"/>
    <mergeCell ref="C9:U9"/>
    <mergeCell ref="V9:X9"/>
    <mergeCell ref="A39:X39"/>
    <mergeCell ref="A10:B15"/>
    <mergeCell ref="C10:X12"/>
    <mergeCell ref="C13:X15"/>
    <mergeCell ref="A16:B29"/>
    <mergeCell ref="C16:M21"/>
    <mergeCell ref="N16:X21"/>
    <mergeCell ref="C22:M29"/>
    <mergeCell ref="N22:X29"/>
    <mergeCell ref="A34:X34"/>
    <mergeCell ref="A35:X35"/>
    <mergeCell ref="A36:X36"/>
    <mergeCell ref="A30:B31"/>
    <mergeCell ref="C30:X31"/>
    <mergeCell ref="A33:X33"/>
    <mergeCell ref="A41:B41"/>
    <mergeCell ref="C41:X41"/>
    <mergeCell ref="A42:B44"/>
    <mergeCell ref="C42:X42"/>
    <mergeCell ref="Z42:AC43"/>
    <mergeCell ref="C43:X43"/>
    <mergeCell ref="C44:X44"/>
    <mergeCell ref="A59:X59"/>
    <mergeCell ref="A46:H46"/>
    <mergeCell ref="I46:P46"/>
    <mergeCell ref="Q46:X46"/>
    <mergeCell ref="A47:H57"/>
    <mergeCell ref="I47:P54"/>
    <mergeCell ref="Q47:X54"/>
    <mergeCell ref="Z53:AF55"/>
    <mergeCell ref="I55:J57"/>
    <mergeCell ref="K55:P57"/>
    <mergeCell ref="Q55:R57"/>
    <mergeCell ref="S55:X57"/>
    <mergeCell ref="A68:H68"/>
    <mergeCell ref="I68:P68"/>
    <mergeCell ref="Q68:X68"/>
    <mergeCell ref="A61:B61"/>
    <mergeCell ref="C61:X61"/>
    <mergeCell ref="A62:B62"/>
    <mergeCell ref="C62:X62"/>
    <mergeCell ref="A63:B66"/>
    <mergeCell ref="C63:X63"/>
    <mergeCell ref="Z63:AC65"/>
    <mergeCell ref="AE63:AG64"/>
    <mergeCell ref="C64:X64"/>
    <mergeCell ref="C65:X65"/>
    <mergeCell ref="C66:X66"/>
    <mergeCell ref="A89:B89"/>
    <mergeCell ref="C89:X89"/>
    <mergeCell ref="A69:H80"/>
    <mergeCell ref="I69:P76"/>
    <mergeCell ref="Q69:X76"/>
    <mergeCell ref="I77:J80"/>
    <mergeCell ref="K77:P80"/>
    <mergeCell ref="Q77:R80"/>
    <mergeCell ref="S77:X80"/>
    <mergeCell ref="A85:X85"/>
    <mergeCell ref="A87:B87"/>
    <mergeCell ref="C87:X87"/>
    <mergeCell ref="A88:B88"/>
    <mergeCell ref="C88:X88"/>
    <mergeCell ref="AE90:AH93"/>
    <mergeCell ref="S100:X102"/>
    <mergeCell ref="Z90:AC93"/>
    <mergeCell ref="A91:H91"/>
    <mergeCell ref="I91:P91"/>
    <mergeCell ref="Q91:X91"/>
    <mergeCell ref="A92:H102"/>
    <mergeCell ref="I92:P99"/>
    <mergeCell ref="Q92:X99"/>
    <mergeCell ref="I100:J102"/>
    <mergeCell ref="K100:P102"/>
    <mergeCell ref="Q100:R102"/>
  </mergeCells>
  <phoneticPr fontId="54" type="noConversion"/>
  <dataValidations count="1">
    <dataValidation type="list" allowBlank="1" showInputMessage="1" showErrorMessage="1" sqref="V7:X9">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Bold,Regular"&amp;9Ⅲ. 기계설비 성능점검 대상 점검표</oddHeader>
    <oddFooter>&amp;L&amp;"맑은 고딕,Regular"&amp;G&amp;R&amp;"맑은 고딕,Regular"&amp;G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2:AG104"/>
  <sheetViews>
    <sheetView showGridLines="0" view="pageBreakPreview" zoomScale="115" zoomScaleNormal="100" zoomScaleSheetLayoutView="115" workbookViewId="0">
      <selection activeCell="AB17" sqref="AB17"/>
    </sheetView>
  </sheetViews>
  <sheetFormatPr defaultColWidth="9" defaultRowHeight="15"/>
  <cols>
    <col min="1" max="27" width="3.25" style="1" customWidth="1"/>
    <col min="28" max="16384" width="9" style="1"/>
  </cols>
  <sheetData>
    <row r="2" spans="1:24" ht="24.75" customHeight="1">
      <c r="A2" s="924" t="s">
        <v>1636</v>
      </c>
      <c r="B2" s="924"/>
      <c r="C2" s="924"/>
      <c r="D2" s="924"/>
      <c r="E2" s="924"/>
      <c r="F2" s="924"/>
      <c r="G2" s="924"/>
      <c r="H2" s="924"/>
      <c r="I2" s="924"/>
      <c r="J2" s="924"/>
      <c r="K2" s="924"/>
      <c r="L2" s="924"/>
      <c r="M2" s="924"/>
      <c r="N2" s="924"/>
      <c r="O2" s="924"/>
      <c r="P2" s="924"/>
      <c r="Q2" s="924"/>
      <c r="R2" s="1382" t="s">
        <v>480</v>
      </c>
      <c r="S2" s="1383"/>
      <c r="T2" s="1384"/>
      <c r="U2" s="602"/>
      <c r="V2" s="603"/>
      <c r="W2" s="603"/>
      <c r="X2" s="1385"/>
    </row>
    <row r="3" spans="1:24" ht="25.15" customHeight="1">
      <c r="A3" s="925"/>
      <c r="B3" s="925"/>
      <c r="C3" s="925"/>
      <c r="D3" s="925"/>
      <c r="E3" s="925"/>
      <c r="F3" s="925"/>
      <c r="G3" s="925"/>
      <c r="H3" s="925"/>
      <c r="I3" s="925"/>
      <c r="J3" s="925"/>
      <c r="K3" s="925"/>
      <c r="L3" s="925"/>
      <c r="M3" s="925"/>
      <c r="N3" s="925"/>
      <c r="O3" s="925"/>
      <c r="P3" s="925"/>
      <c r="Q3" s="925"/>
      <c r="R3" s="1382" t="s">
        <v>1837</v>
      </c>
      <c r="S3" s="1383"/>
      <c r="T3" s="1384"/>
      <c r="U3" s="558"/>
      <c r="V3" s="704"/>
      <c r="W3" s="704"/>
      <c r="X3" s="559"/>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5.25"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21.75" customHeight="1">
      <c r="A7" s="481" t="s">
        <v>481</v>
      </c>
      <c r="B7" s="483"/>
      <c r="C7" s="1286" t="s">
        <v>73</v>
      </c>
      <c r="D7" s="1287"/>
      <c r="E7" s="1287"/>
      <c r="F7" s="1287"/>
      <c r="G7" s="1287"/>
      <c r="H7" s="1287"/>
      <c r="I7" s="1287"/>
      <c r="J7" s="1287"/>
      <c r="K7" s="1287"/>
      <c r="L7" s="1287"/>
      <c r="M7" s="1287"/>
      <c r="N7" s="1287"/>
      <c r="O7" s="1287"/>
      <c r="P7" s="1287"/>
      <c r="Q7" s="1287"/>
      <c r="R7" s="1287"/>
      <c r="S7" s="1287"/>
      <c r="T7" s="1287"/>
      <c r="U7" s="1288"/>
      <c r="V7" s="1289" t="s">
        <v>375</v>
      </c>
      <c r="W7" s="1290"/>
      <c r="X7" s="1291"/>
    </row>
    <row r="8" spans="1:24" ht="21.75" customHeight="1">
      <c r="A8" s="1080"/>
      <c r="B8" s="1081"/>
      <c r="C8" s="1395" t="s">
        <v>1609</v>
      </c>
      <c r="D8" s="1396"/>
      <c r="E8" s="1396"/>
      <c r="F8" s="1396"/>
      <c r="G8" s="1396"/>
      <c r="H8" s="1396"/>
      <c r="I8" s="1396"/>
      <c r="J8" s="1396"/>
      <c r="K8" s="1396"/>
      <c r="L8" s="1396"/>
      <c r="M8" s="1396"/>
      <c r="N8" s="1396"/>
      <c r="O8" s="1396"/>
      <c r="P8" s="1396"/>
      <c r="Q8" s="1396"/>
      <c r="R8" s="1396"/>
      <c r="S8" s="1396"/>
      <c r="T8" s="1396"/>
      <c r="U8" s="1397"/>
      <c r="V8" s="1398" t="s">
        <v>375</v>
      </c>
      <c r="W8" s="1399"/>
      <c r="X8" s="1400"/>
    </row>
    <row r="9" spans="1:24" ht="21.75" customHeight="1">
      <c r="A9" s="484"/>
      <c r="B9" s="486"/>
      <c r="C9" s="1422" t="s">
        <v>1608</v>
      </c>
      <c r="D9" s="1423"/>
      <c r="E9" s="1423"/>
      <c r="F9" s="1423"/>
      <c r="G9" s="1423"/>
      <c r="H9" s="1423"/>
      <c r="I9" s="1423"/>
      <c r="J9" s="1423"/>
      <c r="K9" s="1423"/>
      <c r="L9" s="1423"/>
      <c r="M9" s="1423"/>
      <c r="N9" s="1423"/>
      <c r="O9" s="1423"/>
      <c r="P9" s="1423"/>
      <c r="Q9" s="1423"/>
      <c r="R9" s="1423"/>
      <c r="S9" s="1423"/>
      <c r="T9" s="1423"/>
      <c r="U9" s="1424"/>
      <c r="V9" s="1425" t="s">
        <v>375</v>
      </c>
      <c r="W9" s="1426"/>
      <c r="X9" s="1427"/>
    </row>
    <row r="10" spans="1:24" ht="22.5" customHeight="1">
      <c r="A10" s="481" t="s">
        <v>1647</v>
      </c>
      <c r="B10" s="483"/>
      <c r="C10" s="1082" t="s">
        <v>1648</v>
      </c>
      <c r="D10" s="1083"/>
      <c r="E10" s="1083"/>
      <c r="F10" s="1083"/>
      <c r="G10" s="1083"/>
      <c r="H10" s="1083"/>
      <c r="I10" s="1083"/>
      <c r="J10" s="1083"/>
      <c r="K10" s="1083"/>
      <c r="L10" s="1083"/>
      <c r="M10" s="1083"/>
      <c r="N10" s="1083"/>
      <c r="O10" s="1083"/>
      <c r="P10" s="1083"/>
      <c r="Q10" s="1083"/>
      <c r="R10" s="1083"/>
      <c r="S10" s="1083"/>
      <c r="T10" s="1083"/>
      <c r="U10" s="1083"/>
      <c r="V10" s="1083"/>
      <c r="W10" s="1083"/>
      <c r="X10" s="1084"/>
    </row>
    <row r="11" spans="1:24" ht="12" customHeight="1">
      <c r="A11" s="1080"/>
      <c r="B11" s="1081"/>
      <c r="C11" s="1085"/>
      <c r="D11" s="1086"/>
      <c r="E11" s="1086"/>
      <c r="F11" s="1086"/>
      <c r="G11" s="1086"/>
      <c r="H11" s="1086"/>
      <c r="I11" s="1086"/>
      <c r="J11" s="1086"/>
      <c r="K11" s="1086"/>
      <c r="L11" s="1086"/>
      <c r="M11" s="1086"/>
      <c r="N11" s="1086"/>
      <c r="O11" s="1086"/>
      <c r="P11" s="1086"/>
      <c r="Q11" s="1086"/>
      <c r="R11" s="1086"/>
      <c r="S11" s="1086"/>
      <c r="T11" s="1086"/>
      <c r="U11" s="1086"/>
      <c r="V11" s="1086"/>
      <c r="W11" s="1086"/>
      <c r="X11" s="1087"/>
    </row>
    <row r="12" spans="1:24" ht="22.5" customHeight="1">
      <c r="A12" s="1080"/>
      <c r="B12" s="1081"/>
      <c r="C12" s="1085"/>
      <c r="D12" s="1086"/>
      <c r="E12" s="1086"/>
      <c r="F12" s="1086"/>
      <c r="G12" s="1086"/>
      <c r="H12" s="1086"/>
      <c r="I12" s="1086"/>
      <c r="J12" s="1086"/>
      <c r="K12" s="1086"/>
      <c r="L12" s="1086"/>
      <c r="M12" s="1086"/>
      <c r="N12" s="1086"/>
      <c r="O12" s="1086"/>
      <c r="P12" s="1086"/>
      <c r="Q12" s="1086"/>
      <c r="R12" s="1086"/>
      <c r="S12" s="1086"/>
      <c r="T12" s="1086"/>
      <c r="U12" s="1086"/>
      <c r="V12" s="1086"/>
      <c r="W12" s="1086"/>
      <c r="X12" s="1087"/>
    </row>
    <row r="13" spans="1:24" ht="22.5" customHeight="1">
      <c r="A13" s="1080"/>
      <c r="B13" s="1081"/>
      <c r="C13" s="1088" t="s">
        <v>70</v>
      </c>
      <c r="D13" s="1089"/>
      <c r="E13" s="1089"/>
      <c r="F13" s="1089"/>
      <c r="G13" s="1089"/>
      <c r="H13" s="1089"/>
      <c r="I13" s="1089"/>
      <c r="J13" s="1089"/>
      <c r="K13" s="1089"/>
      <c r="L13" s="1089"/>
      <c r="M13" s="1089"/>
      <c r="N13" s="1089"/>
      <c r="O13" s="1089"/>
      <c r="P13" s="1089"/>
      <c r="Q13" s="1089"/>
      <c r="R13" s="1089"/>
      <c r="S13" s="1089"/>
      <c r="T13" s="1089"/>
      <c r="U13" s="1089"/>
      <c r="V13" s="1089"/>
      <c r="W13" s="1089"/>
      <c r="X13" s="1090"/>
    </row>
    <row r="14" spans="1:24" ht="11.25" customHeight="1">
      <c r="A14" s="1080"/>
      <c r="B14" s="1081"/>
      <c r="C14" s="1085"/>
      <c r="D14" s="1086"/>
      <c r="E14" s="1086"/>
      <c r="F14" s="1086"/>
      <c r="G14" s="1086"/>
      <c r="H14" s="1086"/>
      <c r="I14" s="1086"/>
      <c r="J14" s="1086"/>
      <c r="K14" s="1086"/>
      <c r="L14" s="1086"/>
      <c r="M14" s="1086"/>
      <c r="N14" s="1086"/>
      <c r="O14" s="1086"/>
      <c r="P14" s="1086"/>
      <c r="Q14" s="1086"/>
      <c r="R14" s="1086"/>
      <c r="S14" s="1086"/>
      <c r="T14" s="1086"/>
      <c r="U14" s="1086"/>
      <c r="V14" s="1086"/>
      <c r="W14" s="1086"/>
      <c r="X14" s="1087"/>
    </row>
    <row r="15" spans="1:24" ht="22.5" customHeight="1">
      <c r="A15" s="1080"/>
      <c r="B15" s="1081"/>
      <c r="C15" s="1189"/>
      <c r="D15" s="1190"/>
      <c r="E15" s="1190"/>
      <c r="F15" s="1190"/>
      <c r="G15" s="1190"/>
      <c r="H15" s="1190"/>
      <c r="I15" s="1190"/>
      <c r="J15" s="1190"/>
      <c r="K15" s="1190"/>
      <c r="L15" s="1190"/>
      <c r="M15" s="1190"/>
      <c r="N15" s="1190"/>
      <c r="O15" s="1190"/>
      <c r="P15" s="1190"/>
      <c r="Q15" s="1190"/>
      <c r="R15" s="1190"/>
      <c r="S15" s="1190"/>
      <c r="T15" s="1190"/>
      <c r="U15" s="1190"/>
      <c r="V15" s="1190"/>
      <c r="W15" s="1190"/>
      <c r="X15" s="1191"/>
    </row>
    <row r="16" spans="1:24" ht="21" customHeight="1">
      <c r="A16" s="481" t="s">
        <v>503</v>
      </c>
      <c r="B16" s="483"/>
      <c r="C16" s="558"/>
      <c r="D16" s="704"/>
      <c r="E16" s="704"/>
      <c r="F16" s="704"/>
      <c r="G16" s="704"/>
      <c r="H16" s="704"/>
      <c r="I16" s="704"/>
      <c r="J16" s="704"/>
      <c r="K16" s="704"/>
      <c r="L16" s="704"/>
      <c r="M16" s="704"/>
      <c r="N16" s="704"/>
      <c r="O16" s="704"/>
      <c r="P16" s="704"/>
      <c r="Q16" s="704"/>
      <c r="R16" s="704"/>
      <c r="S16" s="704"/>
      <c r="T16" s="704"/>
      <c r="U16" s="704"/>
      <c r="V16" s="704"/>
      <c r="W16" s="704"/>
      <c r="X16" s="559"/>
    </row>
    <row r="17" spans="1:24" ht="21" customHeight="1">
      <c r="A17" s="1080"/>
      <c r="B17" s="1081"/>
      <c r="C17" s="550"/>
      <c r="D17" s="541"/>
      <c r="E17" s="541"/>
      <c r="F17" s="541"/>
      <c r="G17" s="541"/>
      <c r="H17" s="541"/>
      <c r="I17" s="541"/>
      <c r="J17" s="541"/>
      <c r="K17" s="541"/>
      <c r="L17" s="541"/>
      <c r="M17" s="541"/>
      <c r="N17" s="541"/>
      <c r="O17" s="541"/>
      <c r="P17" s="541"/>
      <c r="Q17" s="541"/>
      <c r="R17" s="541"/>
      <c r="S17" s="541"/>
      <c r="T17" s="541"/>
      <c r="U17" s="541"/>
      <c r="V17" s="541"/>
      <c r="W17" s="541"/>
      <c r="X17" s="551"/>
    </row>
    <row r="18" spans="1:24" ht="21" customHeight="1">
      <c r="A18" s="1080"/>
      <c r="B18" s="1081"/>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21" customHeight="1">
      <c r="A19" s="1080"/>
      <c r="B19" s="1081"/>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21" customHeight="1">
      <c r="A20" s="1080"/>
      <c r="B20" s="1081"/>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21" customHeight="1">
      <c r="A21" s="1080"/>
      <c r="B21" s="108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21" customHeight="1">
      <c r="A22" s="1080"/>
      <c r="B22" s="108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21" customHeight="1">
      <c r="A23" s="1080"/>
      <c r="B23" s="108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21" customHeight="1">
      <c r="A24" s="1080"/>
      <c r="B24" s="108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21" customHeight="1">
      <c r="A25" s="1080"/>
      <c r="B25" s="108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21" customHeight="1">
      <c r="A26" s="1080"/>
      <c r="B26" s="108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21" customHeight="1">
      <c r="A27" s="1080"/>
      <c r="B27" s="108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21" customHeight="1">
      <c r="A28" s="1080"/>
      <c r="B28" s="108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21" customHeight="1">
      <c r="A29" s="484"/>
      <c r="B29" s="486"/>
      <c r="C29" s="560"/>
      <c r="D29" s="577"/>
      <c r="E29" s="577"/>
      <c r="F29" s="577"/>
      <c r="G29" s="577"/>
      <c r="H29" s="577"/>
      <c r="I29" s="577"/>
      <c r="J29" s="577"/>
      <c r="K29" s="577"/>
      <c r="L29" s="577"/>
      <c r="M29" s="577"/>
      <c r="N29" s="577"/>
      <c r="O29" s="577"/>
      <c r="P29" s="577"/>
      <c r="Q29" s="577"/>
      <c r="R29" s="577"/>
      <c r="S29" s="577"/>
      <c r="T29" s="577"/>
      <c r="U29" s="577"/>
      <c r="V29" s="577"/>
      <c r="W29" s="577"/>
      <c r="X29" s="561"/>
    </row>
    <row r="30" spans="1:24" ht="24" customHeight="1">
      <c r="A30" s="481" t="s">
        <v>368</v>
      </c>
      <c r="B30" s="483"/>
      <c r="C30" s="840"/>
      <c r="D30" s="699"/>
      <c r="E30" s="699"/>
      <c r="F30" s="699"/>
      <c r="G30" s="699"/>
      <c r="H30" s="699"/>
      <c r="I30" s="699"/>
      <c r="J30" s="699"/>
      <c r="K30" s="699"/>
      <c r="L30" s="699"/>
      <c r="M30" s="699"/>
      <c r="N30" s="699"/>
      <c r="O30" s="699"/>
      <c r="P30" s="699"/>
      <c r="Q30" s="699"/>
      <c r="R30" s="699"/>
      <c r="S30" s="699"/>
      <c r="T30" s="699"/>
      <c r="U30" s="699"/>
      <c r="V30" s="699"/>
      <c r="W30" s="699"/>
      <c r="X30" s="700"/>
    </row>
    <row r="31" spans="1:24" ht="14.25" customHeight="1">
      <c r="A31" s="484"/>
      <c r="B31" s="486"/>
      <c r="C31" s="685"/>
      <c r="D31" s="686"/>
      <c r="E31" s="686"/>
      <c r="F31" s="686"/>
      <c r="G31" s="686"/>
      <c r="H31" s="686"/>
      <c r="I31" s="686"/>
      <c r="J31" s="686"/>
      <c r="K31" s="686"/>
      <c r="L31" s="686"/>
      <c r="M31" s="686"/>
      <c r="N31" s="686"/>
      <c r="O31" s="686"/>
      <c r="P31" s="686"/>
      <c r="Q31" s="686"/>
      <c r="R31" s="686"/>
      <c r="S31" s="686"/>
      <c r="T31" s="686"/>
      <c r="U31" s="686"/>
      <c r="V31" s="686"/>
      <c r="W31" s="686"/>
      <c r="X31" s="687"/>
    </row>
    <row r="32" spans="1:24" ht="3.75" customHeight="1">
      <c r="A32" s="4"/>
      <c r="B32" s="4"/>
      <c r="C32" s="5"/>
      <c r="D32" s="5"/>
      <c r="E32" s="5"/>
      <c r="F32" s="5"/>
      <c r="G32" s="5"/>
      <c r="H32" s="5"/>
      <c r="I32" s="5"/>
      <c r="J32" s="5"/>
      <c r="K32" s="5"/>
      <c r="L32" s="5"/>
      <c r="M32" s="5"/>
      <c r="N32" s="5"/>
      <c r="O32" s="5"/>
      <c r="P32" s="5"/>
      <c r="Q32" s="5"/>
      <c r="R32" s="5"/>
      <c r="S32" s="5"/>
      <c r="T32" s="5"/>
      <c r="U32" s="5"/>
      <c r="V32" s="5"/>
      <c r="W32" s="5"/>
      <c r="X32" s="5"/>
    </row>
    <row r="33" spans="1:31" ht="24" customHeight="1">
      <c r="A33" s="473" t="s">
        <v>473</v>
      </c>
      <c r="B33" s="474"/>
      <c r="C33" s="474"/>
      <c r="D33" s="474"/>
      <c r="E33" s="474"/>
      <c r="F33" s="474"/>
      <c r="G33" s="474"/>
      <c r="H33" s="474"/>
      <c r="I33" s="474"/>
      <c r="J33" s="474"/>
      <c r="K33" s="474"/>
      <c r="L33" s="474"/>
      <c r="M33" s="474"/>
      <c r="N33" s="474"/>
      <c r="O33" s="474"/>
      <c r="P33" s="474"/>
      <c r="Q33" s="474"/>
      <c r="R33" s="474"/>
      <c r="S33" s="474"/>
      <c r="T33" s="474"/>
      <c r="U33" s="474"/>
      <c r="V33" s="474"/>
      <c r="W33" s="474"/>
      <c r="X33" s="475"/>
    </row>
    <row r="34" spans="1:31" s="147" customFormat="1" ht="13.7" customHeight="1">
      <c r="A34" s="883" t="s">
        <v>93</v>
      </c>
      <c r="B34" s="884"/>
      <c r="C34" s="884"/>
      <c r="D34" s="884"/>
      <c r="E34" s="884"/>
      <c r="F34" s="884"/>
      <c r="G34" s="884"/>
      <c r="H34" s="884"/>
      <c r="I34" s="884"/>
      <c r="J34" s="884"/>
      <c r="K34" s="884"/>
      <c r="L34" s="884"/>
      <c r="M34" s="884"/>
      <c r="N34" s="884"/>
      <c r="O34" s="884"/>
      <c r="P34" s="884"/>
      <c r="Q34" s="884"/>
      <c r="R34" s="884"/>
      <c r="S34" s="884"/>
      <c r="T34" s="884"/>
      <c r="U34" s="884"/>
      <c r="V34" s="884"/>
      <c r="W34" s="884"/>
      <c r="X34" s="885"/>
    </row>
    <row r="35" spans="1:31" s="147" customFormat="1" ht="13.7" customHeight="1">
      <c r="A35" s="886" t="s">
        <v>1649</v>
      </c>
      <c r="B35" s="887"/>
      <c r="C35" s="887"/>
      <c r="D35" s="887"/>
      <c r="E35" s="887"/>
      <c r="F35" s="887"/>
      <c r="G35" s="887"/>
      <c r="H35" s="887"/>
      <c r="I35" s="887"/>
      <c r="J35" s="887"/>
      <c r="K35" s="887"/>
      <c r="L35" s="887"/>
      <c r="M35" s="887"/>
      <c r="N35" s="887"/>
      <c r="O35" s="887"/>
      <c r="P35" s="887"/>
      <c r="Q35" s="887"/>
      <c r="R35" s="887"/>
      <c r="S35" s="887"/>
      <c r="T35" s="887"/>
      <c r="U35" s="887"/>
      <c r="V35" s="887"/>
      <c r="W35" s="887"/>
      <c r="X35" s="888"/>
    </row>
    <row r="36" spans="1:31" s="147" customFormat="1" ht="13.7" customHeight="1">
      <c r="A36" s="1379" t="s">
        <v>1650</v>
      </c>
      <c r="B36" s="1380"/>
      <c r="C36" s="1380"/>
      <c r="D36" s="1380"/>
      <c r="E36" s="1380"/>
      <c r="F36" s="1380"/>
      <c r="G36" s="1380"/>
      <c r="H36" s="1380"/>
      <c r="I36" s="1380"/>
      <c r="J36" s="1380"/>
      <c r="K36" s="1380"/>
      <c r="L36" s="1380"/>
      <c r="M36" s="1380"/>
      <c r="N36" s="1380"/>
      <c r="O36" s="1380"/>
      <c r="P36" s="1380"/>
      <c r="Q36" s="1380"/>
      <c r="R36" s="1380"/>
      <c r="S36" s="1380"/>
      <c r="T36" s="1380"/>
      <c r="U36" s="1380"/>
      <c r="V36" s="1380"/>
      <c r="W36" s="1380"/>
      <c r="X36" s="1381"/>
    </row>
    <row r="37" spans="1:31" ht="19.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row>
    <row r="38" spans="1:31" ht="19.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row>
    <row r="39" spans="1:31" ht="16.5">
      <c r="A39" s="1209" t="s">
        <v>73</v>
      </c>
      <c r="B39" s="1209"/>
      <c r="C39" s="1209"/>
      <c r="D39" s="1209"/>
      <c r="E39" s="1209"/>
      <c r="F39" s="1209"/>
      <c r="G39" s="1209"/>
      <c r="H39" s="1209"/>
      <c r="I39" s="1209"/>
      <c r="J39" s="1209"/>
      <c r="K39" s="1209"/>
      <c r="L39" s="1209"/>
      <c r="M39" s="1209"/>
      <c r="N39" s="1209"/>
      <c r="O39" s="1209"/>
      <c r="P39" s="1209"/>
      <c r="Q39" s="1209"/>
      <c r="R39" s="1209"/>
      <c r="S39" s="1209"/>
      <c r="T39" s="1209"/>
      <c r="U39" s="1209"/>
      <c r="V39" s="1209"/>
      <c r="W39" s="1209"/>
      <c r="X39" s="1209"/>
    </row>
    <row r="41" spans="1:31">
      <c r="A41" s="1006" t="s">
        <v>350</v>
      </c>
      <c r="B41" s="1008"/>
      <c r="C41" s="1006" t="s">
        <v>465</v>
      </c>
      <c r="D41" s="1007"/>
      <c r="E41" s="1007"/>
      <c r="F41" s="1007"/>
      <c r="G41" s="1007"/>
      <c r="H41" s="1007"/>
      <c r="I41" s="1007"/>
      <c r="J41" s="1007"/>
      <c r="K41" s="1007"/>
      <c r="L41" s="1007"/>
      <c r="M41" s="1007"/>
      <c r="N41" s="1007"/>
      <c r="O41" s="1007"/>
      <c r="P41" s="1007"/>
      <c r="Q41" s="1007"/>
      <c r="R41" s="1007"/>
      <c r="S41" s="1007"/>
      <c r="T41" s="1007"/>
      <c r="U41" s="1007"/>
      <c r="V41" s="1007"/>
      <c r="W41" s="1007"/>
      <c r="X41" s="1008"/>
    </row>
    <row r="42" spans="1:31">
      <c r="A42" s="558" t="s">
        <v>491</v>
      </c>
      <c r="B42" s="559"/>
      <c r="C42" s="831" t="s">
        <v>581</v>
      </c>
      <c r="D42" s="832"/>
      <c r="E42" s="832"/>
      <c r="F42" s="832"/>
      <c r="G42" s="832"/>
      <c r="H42" s="832"/>
      <c r="I42" s="832"/>
      <c r="J42" s="832"/>
      <c r="K42" s="832"/>
      <c r="L42" s="832"/>
      <c r="M42" s="832"/>
      <c r="N42" s="832"/>
      <c r="O42" s="832"/>
      <c r="P42" s="832"/>
      <c r="Q42" s="832"/>
      <c r="R42" s="832"/>
      <c r="S42" s="832"/>
      <c r="T42" s="832"/>
      <c r="U42" s="832"/>
      <c r="V42" s="832"/>
      <c r="W42" s="832"/>
      <c r="X42" s="1032"/>
      <c r="Z42" s="490" t="s">
        <v>428</v>
      </c>
      <c r="AA42" s="651"/>
      <c r="AB42" s="651"/>
      <c r="AC42" s="651"/>
      <c r="AE42" s="1" t="s">
        <v>305</v>
      </c>
    </row>
    <row r="43" spans="1:31">
      <c r="A43" s="550"/>
      <c r="B43" s="551"/>
      <c r="C43" s="897" t="s">
        <v>173</v>
      </c>
      <c r="D43" s="898"/>
      <c r="E43" s="898"/>
      <c r="F43" s="898"/>
      <c r="G43" s="898"/>
      <c r="H43" s="898"/>
      <c r="I43" s="898"/>
      <c r="J43" s="898"/>
      <c r="K43" s="898"/>
      <c r="L43" s="898"/>
      <c r="M43" s="898"/>
      <c r="N43" s="898"/>
      <c r="O43" s="898"/>
      <c r="P43" s="898"/>
      <c r="Q43" s="898"/>
      <c r="R43" s="898"/>
      <c r="S43" s="898"/>
      <c r="T43" s="898"/>
      <c r="U43" s="898"/>
      <c r="V43" s="898"/>
      <c r="W43" s="898"/>
      <c r="X43" s="1033"/>
      <c r="Z43" s="651"/>
      <c r="AA43" s="651"/>
      <c r="AB43" s="651"/>
      <c r="AC43" s="651"/>
    </row>
    <row r="44" spans="1:31">
      <c r="A44" s="560"/>
      <c r="B44" s="561"/>
      <c r="C44" s="1034" t="s">
        <v>270</v>
      </c>
      <c r="D44" s="1035"/>
      <c r="E44" s="1035"/>
      <c r="F44" s="1035"/>
      <c r="G44" s="1035"/>
      <c r="H44" s="1035"/>
      <c r="I44" s="1035"/>
      <c r="J44" s="1035"/>
      <c r="K44" s="1035"/>
      <c r="L44" s="1035"/>
      <c r="M44" s="1035"/>
      <c r="N44" s="1035"/>
      <c r="O44" s="1035"/>
      <c r="P44" s="1035"/>
      <c r="Q44" s="1035"/>
      <c r="R44" s="1035"/>
      <c r="S44" s="1035"/>
      <c r="T44" s="1035"/>
      <c r="U44" s="1035"/>
      <c r="V44" s="1035"/>
      <c r="W44" s="1035"/>
      <c r="X44" s="1036"/>
    </row>
    <row r="45" spans="1:31">
      <c r="A45" s="4"/>
      <c r="B45" s="4"/>
      <c r="C45" s="5"/>
      <c r="D45" s="5"/>
      <c r="E45" s="5"/>
      <c r="F45" s="5"/>
      <c r="G45" s="5"/>
      <c r="H45" s="5"/>
      <c r="I45" s="5"/>
      <c r="J45" s="5"/>
      <c r="K45" s="5"/>
      <c r="L45" s="5"/>
      <c r="M45" s="5"/>
      <c r="N45" s="5"/>
      <c r="O45" s="5"/>
      <c r="P45" s="5"/>
      <c r="Q45" s="5"/>
      <c r="R45" s="5"/>
      <c r="S45" s="5"/>
      <c r="T45" s="5"/>
      <c r="U45" s="5"/>
      <c r="V45" s="5"/>
      <c r="W45" s="5"/>
      <c r="X45" s="5"/>
    </row>
    <row r="46" spans="1:31">
      <c r="A46" s="1006" t="s">
        <v>490</v>
      </c>
      <c r="B46" s="1007"/>
      <c r="C46" s="1007"/>
      <c r="D46" s="1007"/>
      <c r="E46" s="1007"/>
      <c r="F46" s="1007"/>
      <c r="G46" s="1007"/>
      <c r="H46" s="1008"/>
      <c r="I46" s="1006" t="s">
        <v>390</v>
      </c>
      <c r="J46" s="1007"/>
      <c r="K46" s="1007"/>
      <c r="L46" s="1007"/>
      <c r="M46" s="1007"/>
      <c r="N46" s="1007"/>
      <c r="O46" s="1007"/>
      <c r="P46" s="1008"/>
      <c r="Q46" s="1006" t="s">
        <v>1653</v>
      </c>
      <c r="R46" s="1007"/>
      <c r="S46" s="1007"/>
      <c r="T46" s="1007"/>
      <c r="U46" s="1007"/>
      <c r="V46" s="1007"/>
      <c r="W46" s="1007"/>
      <c r="X46" s="1008"/>
    </row>
    <row r="47" spans="1:31">
      <c r="A47" s="1009" t="s">
        <v>49</v>
      </c>
      <c r="B47" s="1010"/>
      <c r="C47" s="1010"/>
      <c r="D47" s="1010"/>
      <c r="E47" s="1010"/>
      <c r="F47" s="1010"/>
      <c r="G47" s="1010"/>
      <c r="H47" s="1011"/>
      <c r="I47" s="1018" t="s">
        <v>394</v>
      </c>
      <c r="J47" s="1019"/>
      <c r="K47" s="1019"/>
      <c r="L47" s="1019"/>
      <c r="M47" s="1019"/>
      <c r="N47" s="1019"/>
      <c r="O47" s="1019"/>
      <c r="P47" s="1020"/>
      <c r="Q47" s="1018" t="s">
        <v>394</v>
      </c>
      <c r="R47" s="1019"/>
      <c r="S47" s="1019"/>
      <c r="T47" s="1019"/>
      <c r="U47" s="1019"/>
      <c r="V47" s="1019"/>
      <c r="W47" s="1019"/>
      <c r="X47" s="1020"/>
    </row>
    <row r="48" spans="1:31">
      <c r="A48" s="1012"/>
      <c r="B48" s="1013"/>
      <c r="C48" s="1013"/>
      <c r="D48" s="1013"/>
      <c r="E48" s="1013"/>
      <c r="F48" s="1013"/>
      <c r="G48" s="1013"/>
      <c r="H48" s="1014"/>
      <c r="I48" s="1021"/>
      <c r="J48" s="1022"/>
      <c r="K48" s="1022"/>
      <c r="L48" s="1022"/>
      <c r="M48" s="1022"/>
      <c r="N48" s="1022"/>
      <c r="O48" s="1022"/>
      <c r="P48" s="1023"/>
      <c r="Q48" s="1021"/>
      <c r="R48" s="1022"/>
      <c r="S48" s="1022"/>
      <c r="T48" s="1022"/>
      <c r="U48" s="1022"/>
      <c r="V48" s="1022"/>
      <c r="W48" s="1022"/>
      <c r="X48" s="1023"/>
    </row>
    <row r="49" spans="1:33">
      <c r="A49" s="1012"/>
      <c r="B49" s="1013"/>
      <c r="C49" s="1013"/>
      <c r="D49" s="1013"/>
      <c r="E49" s="1013"/>
      <c r="F49" s="1013"/>
      <c r="G49" s="1013"/>
      <c r="H49" s="1014"/>
      <c r="I49" s="1021"/>
      <c r="J49" s="1022"/>
      <c r="K49" s="1022"/>
      <c r="L49" s="1022"/>
      <c r="M49" s="1022"/>
      <c r="N49" s="1022"/>
      <c r="O49" s="1022"/>
      <c r="P49" s="1023"/>
      <c r="Q49" s="1021"/>
      <c r="R49" s="1022"/>
      <c r="S49" s="1022"/>
      <c r="T49" s="1022"/>
      <c r="U49" s="1022"/>
      <c r="V49" s="1022"/>
      <c r="W49" s="1022"/>
      <c r="X49" s="1023"/>
    </row>
    <row r="50" spans="1:33">
      <c r="A50" s="1012"/>
      <c r="B50" s="1013"/>
      <c r="C50" s="1013"/>
      <c r="D50" s="1013"/>
      <c r="E50" s="1013"/>
      <c r="F50" s="1013"/>
      <c r="G50" s="1013"/>
      <c r="H50" s="1014"/>
      <c r="I50" s="1021"/>
      <c r="J50" s="1022"/>
      <c r="K50" s="1022"/>
      <c r="L50" s="1022"/>
      <c r="M50" s="1022"/>
      <c r="N50" s="1022"/>
      <c r="O50" s="1022"/>
      <c r="P50" s="1023"/>
      <c r="Q50" s="1021"/>
      <c r="R50" s="1022"/>
      <c r="S50" s="1022"/>
      <c r="T50" s="1022"/>
      <c r="U50" s="1022"/>
      <c r="V50" s="1022"/>
      <c r="W50" s="1022"/>
      <c r="X50" s="1023"/>
    </row>
    <row r="51" spans="1:33">
      <c r="A51" s="1012"/>
      <c r="B51" s="1013"/>
      <c r="C51" s="1013"/>
      <c r="D51" s="1013"/>
      <c r="E51" s="1013"/>
      <c r="F51" s="1013"/>
      <c r="G51" s="1013"/>
      <c r="H51" s="1014"/>
      <c r="I51" s="1021"/>
      <c r="J51" s="1022"/>
      <c r="K51" s="1022"/>
      <c r="L51" s="1022"/>
      <c r="M51" s="1022"/>
      <c r="N51" s="1022"/>
      <c r="O51" s="1022"/>
      <c r="P51" s="1023"/>
      <c r="Q51" s="1021"/>
      <c r="R51" s="1022"/>
      <c r="S51" s="1022"/>
      <c r="T51" s="1022"/>
      <c r="U51" s="1022"/>
      <c r="V51" s="1022"/>
      <c r="W51" s="1022"/>
      <c r="X51" s="1023"/>
    </row>
    <row r="52" spans="1:33">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row>
    <row r="53" spans="1:33">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3">
      <c r="A54" s="1012"/>
      <c r="B54" s="1013"/>
      <c r="C54" s="1013"/>
      <c r="D54" s="1013"/>
      <c r="E54" s="1013"/>
      <c r="F54" s="1013"/>
      <c r="G54" s="1013"/>
      <c r="H54" s="1014"/>
      <c r="I54" s="1024"/>
      <c r="J54" s="1025"/>
      <c r="K54" s="1025"/>
      <c r="L54" s="1025"/>
      <c r="M54" s="1025"/>
      <c r="N54" s="1025"/>
      <c r="O54" s="1025"/>
      <c r="P54" s="1026"/>
      <c r="Q54" s="1024"/>
      <c r="R54" s="1025"/>
      <c r="S54" s="1025"/>
      <c r="T54" s="1025"/>
      <c r="U54" s="1025"/>
      <c r="V54" s="1025"/>
      <c r="W54" s="1025"/>
      <c r="X54" s="1026"/>
      <c r="Z54" s="490" t="s">
        <v>1255</v>
      </c>
      <c r="AA54" s="490"/>
      <c r="AB54" s="490"/>
      <c r="AC54" s="490"/>
      <c r="AD54" s="490"/>
      <c r="AE54" s="490"/>
      <c r="AF54" s="490"/>
    </row>
    <row r="55" spans="1:33">
      <c r="A55" s="1012"/>
      <c r="B55" s="1013"/>
      <c r="C55" s="1013"/>
      <c r="D55" s="1013"/>
      <c r="E55" s="1013"/>
      <c r="F55" s="1013"/>
      <c r="G55" s="1013"/>
      <c r="H55" s="1014"/>
      <c r="I55" s="558" t="s">
        <v>487</v>
      </c>
      <c r="J55" s="704"/>
      <c r="K55" s="699" t="s">
        <v>1431</v>
      </c>
      <c r="L55" s="699"/>
      <c r="M55" s="699"/>
      <c r="N55" s="699"/>
      <c r="O55" s="699"/>
      <c r="P55" s="700"/>
      <c r="Q55" s="558" t="s">
        <v>487</v>
      </c>
      <c r="R55" s="704"/>
      <c r="S55" s="699"/>
      <c r="T55" s="699"/>
      <c r="U55" s="699"/>
      <c r="V55" s="699"/>
      <c r="W55" s="699"/>
      <c r="X55" s="700"/>
      <c r="Z55" s="490"/>
      <c r="AA55" s="490"/>
      <c r="AB55" s="490"/>
      <c r="AC55" s="490"/>
      <c r="AD55" s="490"/>
      <c r="AE55" s="490"/>
      <c r="AF55" s="490"/>
    </row>
    <row r="56" spans="1:33">
      <c r="A56" s="1012"/>
      <c r="B56" s="1013"/>
      <c r="C56" s="1013"/>
      <c r="D56" s="1013"/>
      <c r="E56" s="1013"/>
      <c r="F56" s="1013"/>
      <c r="G56" s="1013"/>
      <c r="H56" s="1014"/>
      <c r="I56" s="550"/>
      <c r="J56" s="541"/>
      <c r="K56" s="490"/>
      <c r="L56" s="490"/>
      <c r="M56" s="490"/>
      <c r="N56" s="490"/>
      <c r="O56" s="490"/>
      <c r="P56" s="701"/>
      <c r="Q56" s="550"/>
      <c r="R56" s="541"/>
      <c r="S56" s="490"/>
      <c r="T56" s="490"/>
      <c r="U56" s="490"/>
      <c r="V56" s="490"/>
      <c r="W56" s="490"/>
      <c r="X56" s="701"/>
      <c r="Z56" s="490"/>
      <c r="AA56" s="490"/>
      <c r="AB56" s="490"/>
      <c r="AC56" s="490"/>
      <c r="AD56" s="490"/>
      <c r="AE56" s="490"/>
      <c r="AF56" s="490"/>
    </row>
    <row r="57" spans="1:33">
      <c r="A57" s="1015"/>
      <c r="B57" s="1016"/>
      <c r="C57" s="1016"/>
      <c r="D57" s="1016"/>
      <c r="E57" s="1016"/>
      <c r="F57" s="1016"/>
      <c r="G57" s="1016"/>
      <c r="H57" s="1017"/>
      <c r="I57" s="560"/>
      <c r="J57" s="577"/>
      <c r="K57" s="686"/>
      <c r="L57" s="686"/>
      <c r="M57" s="686"/>
      <c r="N57" s="686"/>
      <c r="O57" s="686"/>
      <c r="P57" s="687"/>
      <c r="Q57" s="560"/>
      <c r="R57" s="577"/>
      <c r="S57" s="686"/>
      <c r="T57" s="686"/>
      <c r="U57" s="686"/>
      <c r="V57" s="686"/>
      <c r="W57" s="686"/>
      <c r="X57" s="687"/>
    </row>
    <row r="59" spans="1:33" ht="16.5">
      <c r="A59" s="1401" t="s">
        <v>837</v>
      </c>
      <c r="B59" s="1401"/>
      <c r="C59" s="1401"/>
      <c r="D59" s="1401"/>
      <c r="E59" s="1401"/>
      <c r="F59" s="1401"/>
      <c r="G59" s="1401"/>
      <c r="H59" s="1401"/>
      <c r="I59" s="1401"/>
      <c r="J59" s="1401"/>
      <c r="K59" s="1401"/>
      <c r="L59" s="1401"/>
      <c r="M59" s="1401"/>
      <c r="N59" s="1401"/>
      <c r="O59" s="1401"/>
      <c r="P59" s="1401"/>
      <c r="Q59" s="1401"/>
      <c r="R59" s="1401"/>
      <c r="S59" s="1401"/>
      <c r="T59" s="1401"/>
      <c r="U59" s="1401"/>
      <c r="V59" s="1401"/>
      <c r="W59" s="1401"/>
      <c r="X59" s="1401"/>
    </row>
    <row r="61" spans="1:33">
      <c r="A61" s="1006" t="s">
        <v>350</v>
      </c>
      <c r="B61" s="1008"/>
      <c r="C61" s="1006" t="s">
        <v>465</v>
      </c>
      <c r="D61" s="1007"/>
      <c r="E61" s="1007"/>
      <c r="F61" s="1007"/>
      <c r="G61" s="1007"/>
      <c r="H61" s="1007"/>
      <c r="I61" s="1007"/>
      <c r="J61" s="1007"/>
      <c r="K61" s="1007"/>
      <c r="L61" s="1007"/>
      <c r="M61" s="1007"/>
      <c r="N61" s="1007"/>
      <c r="O61" s="1007"/>
      <c r="P61" s="1007"/>
      <c r="Q61" s="1007"/>
      <c r="R61" s="1007"/>
      <c r="S61" s="1007"/>
      <c r="T61" s="1007"/>
      <c r="U61" s="1007"/>
      <c r="V61" s="1007"/>
      <c r="W61" s="1007"/>
      <c r="X61" s="1008"/>
    </row>
    <row r="62" spans="1:33" ht="35.1" customHeight="1">
      <c r="A62" s="657" t="s">
        <v>497</v>
      </c>
      <c r="B62" s="658"/>
      <c r="C62" s="688" t="s">
        <v>190</v>
      </c>
      <c r="D62" s="689"/>
      <c r="E62" s="689"/>
      <c r="F62" s="689"/>
      <c r="G62" s="689"/>
      <c r="H62" s="689"/>
      <c r="I62" s="689"/>
      <c r="J62" s="689"/>
      <c r="K62" s="689"/>
      <c r="L62" s="689"/>
      <c r="M62" s="689"/>
      <c r="N62" s="689"/>
      <c r="O62" s="689"/>
      <c r="P62" s="689"/>
      <c r="Q62" s="689"/>
      <c r="R62" s="689"/>
      <c r="S62" s="689"/>
      <c r="T62" s="689"/>
      <c r="U62" s="689"/>
      <c r="V62" s="689"/>
      <c r="W62" s="689"/>
      <c r="X62" s="690"/>
    </row>
    <row r="63" spans="1:33" ht="16.5" customHeight="1">
      <c r="A63" s="558" t="s">
        <v>491</v>
      </c>
      <c r="B63" s="559"/>
      <c r="C63" s="1158" t="s">
        <v>257</v>
      </c>
      <c r="D63" s="1159"/>
      <c r="E63" s="1159"/>
      <c r="F63" s="1159"/>
      <c r="G63" s="1159"/>
      <c r="H63" s="1159"/>
      <c r="I63" s="1159"/>
      <c r="J63" s="1159"/>
      <c r="K63" s="1159"/>
      <c r="L63" s="1159"/>
      <c r="M63" s="1159"/>
      <c r="N63" s="1159"/>
      <c r="O63" s="1159"/>
      <c r="P63" s="1159"/>
      <c r="Q63" s="1159"/>
      <c r="R63" s="1159"/>
      <c r="S63" s="1159"/>
      <c r="T63" s="1159"/>
      <c r="U63" s="1159"/>
      <c r="V63" s="1159"/>
      <c r="W63" s="1159"/>
      <c r="X63" s="1160"/>
      <c r="Z63" s="490" t="s">
        <v>199</v>
      </c>
      <c r="AA63" s="490"/>
      <c r="AB63" s="490"/>
      <c r="AC63" s="490"/>
      <c r="AE63" s="490" t="s">
        <v>1105</v>
      </c>
      <c r="AF63" s="651"/>
      <c r="AG63" s="651"/>
    </row>
    <row r="64" spans="1:33" ht="16.5" customHeight="1">
      <c r="A64" s="550"/>
      <c r="B64" s="551"/>
      <c r="C64" s="1271" t="s">
        <v>1232</v>
      </c>
      <c r="D64" s="1272"/>
      <c r="E64" s="1272"/>
      <c r="F64" s="1272"/>
      <c r="G64" s="1272"/>
      <c r="H64" s="1272"/>
      <c r="I64" s="1272"/>
      <c r="J64" s="1272"/>
      <c r="K64" s="1272"/>
      <c r="L64" s="1272"/>
      <c r="M64" s="1272"/>
      <c r="N64" s="1272"/>
      <c r="O64" s="1272"/>
      <c r="P64" s="1272"/>
      <c r="Q64" s="1272"/>
      <c r="R64" s="1272"/>
      <c r="S64" s="1272"/>
      <c r="T64" s="1272"/>
      <c r="U64" s="1272"/>
      <c r="V64" s="1272"/>
      <c r="W64" s="1272"/>
      <c r="X64" s="1273"/>
      <c r="Z64" s="490"/>
      <c r="AA64" s="490"/>
      <c r="AB64" s="490"/>
      <c r="AC64" s="490"/>
      <c r="AE64" s="651"/>
      <c r="AF64" s="651"/>
      <c r="AG64" s="651"/>
    </row>
    <row r="65" spans="1:29" ht="16.5" customHeight="1">
      <c r="A65" s="560"/>
      <c r="B65" s="561"/>
      <c r="C65" s="794" t="s">
        <v>1130</v>
      </c>
      <c r="D65" s="795"/>
      <c r="E65" s="795"/>
      <c r="F65" s="795"/>
      <c r="G65" s="795"/>
      <c r="H65" s="795"/>
      <c r="I65" s="795"/>
      <c r="J65" s="795"/>
      <c r="K65" s="795"/>
      <c r="L65" s="795"/>
      <c r="M65" s="795"/>
      <c r="N65" s="795"/>
      <c r="O65" s="795"/>
      <c r="P65" s="795"/>
      <c r="Q65" s="795"/>
      <c r="R65" s="795"/>
      <c r="S65" s="795"/>
      <c r="T65" s="795"/>
      <c r="U65" s="795"/>
      <c r="V65" s="795"/>
      <c r="W65" s="795"/>
      <c r="X65" s="796"/>
      <c r="Z65" s="490"/>
      <c r="AA65" s="490"/>
      <c r="AB65" s="490"/>
      <c r="AC65" s="490"/>
    </row>
    <row r="67" spans="1:29" ht="15" customHeight="1">
      <c r="A67" s="1006" t="s">
        <v>490</v>
      </c>
      <c r="B67" s="1007"/>
      <c r="C67" s="1007"/>
      <c r="D67" s="1007"/>
      <c r="E67" s="1007"/>
      <c r="F67" s="1007"/>
      <c r="G67" s="1007"/>
      <c r="H67" s="1008"/>
      <c r="I67" s="1006" t="s">
        <v>390</v>
      </c>
      <c r="J67" s="1007"/>
      <c r="K67" s="1007"/>
      <c r="L67" s="1007"/>
      <c r="M67" s="1007"/>
      <c r="N67" s="1007"/>
      <c r="O67" s="1007"/>
      <c r="P67" s="1008"/>
      <c r="Q67" s="1006" t="s">
        <v>1653</v>
      </c>
      <c r="R67" s="1007"/>
      <c r="S67" s="1007"/>
      <c r="T67" s="1007"/>
      <c r="U67" s="1007"/>
      <c r="V67" s="1007"/>
      <c r="W67" s="1007"/>
      <c r="X67" s="1008"/>
    </row>
    <row r="68" spans="1:29">
      <c r="A68" s="1410" t="s">
        <v>394</v>
      </c>
      <c r="B68" s="1411"/>
      <c r="C68" s="1411"/>
      <c r="D68" s="1411"/>
      <c r="E68" s="1411"/>
      <c r="F68" s="1411"/>
      <c r="G68" s="1411"/>
      <c r="H68" s="1412"/>
      <c r="I68" s="1386" t="s">
        <v>394</v>
      </c>
      <c r="J68" s="1387"/>
      <c r="K68" s="1387"/>
      <c r="L68" s="1387"/>
      <c r="M68" s="1387"/>
      <c r="N68" s="1387"/>
      <c r="O68" s="1387"/>
      <c r="P68" s="1388"/>
      <c r="Q68" s="1386" t="s">
        <v>394</v>
      </c>
      <c r="R68" s="1387"/>
      <c r="S68" s="1387"/>
      <c r="T68" s="1387"/>
      <c r="U68" s="1387"/>
      <c r="V68" s="1387"/>
      <c r="W68" s="1387"/>
      <c r="X68" s="1388"/>
    </row>
    <row r="69" spans="1:29">
      <c r="A69" s="1413"/>
      <c r="B69" s="1414"/>
      <c r="C69" s="1414"/>
      <c r="D69" s="1414"/>
      <c r="E69" s="1414"/>
      <c r="F69" s="1414"/>
      <c r="G69" s="1414"/>
      <c r="H69" s="1415"/>
      <c r="I69" s="1389"/>
      <c r="J69" s="1390"/>
      <c r="K69" s="1390"/>
      <c r="L69" s="1390"/>
      <c r="M69" s="1390"/>
      <c r="N69" s="1390"/>
      <c r="O69" s="1390"/>
      <c r="P69" s="1391"/>
      <c r="Q69" s="1389"/>
      <c r="R69" s="1390"/>
      <c r="S69" s="1390"/>
      <c r="T69" s="1390"/>
      <c r="U69" s="1390"/>
      <c r="V69" s="1390"/>
      <c r="W69" s="1390"/>
      <c r="X69" s="1391"/>
    </row>
    <row r="70" spans="1:29">
      <c r="A70" s="1413"/>
      <c r="B70" s="1414"/>
      <c r="C70" s="1414"/>
      <c r="D70" s="1414"/>
      <c r="E70" s="1414"/>
      <c r="F70" s="1414"/>
      <c r="G70" s="1414"/>
      <c r="H70" s="1415"/>
      <c r="I70" s="1389"/>
      <c r="J70" s="1390"/>
      <c r="K70" s="1390"/>
      <c r="L70" s="1390"/>
      <c r="M70" s="1390"/>
      <c r="N70" s="1390"/>
      <c r="O70" s="1390"/>
      <c r="P70" s="1391"/>
      <c r="Q70" s="1389"/>
      <c r="R70" s="1390"/>
      <c r="S70" s="1390"/>
      <c r="T70" s="1390"/>
      <c r="U70" s="1390"/>
      <c r="V70" s="1390"/>
      <c r="W70" s="1390"/>
      <c r="X70" s="1391"/>
    </row>
    <row r="71" spans="1:29">
      <c r="A71" s="1413"/>
      <c r="B71" s="1414"/>
      <c r="C71" s="1414"/>
      <c r="D71" s="1414"/>
      <c r="E71" s="1414"/>
      <c r="F71" s="1414"/>
      <c r="G71" s="1414"/>
      <c r="H71" s="1415"/>
      <c r="I71" s="1389"/>
      <c r="J71" s="1390"/>
      <c r="K71" s="1390"/>
      <c r="L71" s="1390"/>
      <c r="M71" s="1390"/>
      <c r="N71" s="1390"/>
      <c r="O71" s="1390"/>
      <c r="P71" s="1391"/>
      <c r="Q71" s="1389"/>
      <c r="R71" s="1390"/>
      <c r="S71" s="1390"/>
      <c r="T71" s="1390"/>
      <c r="U71" s="1390"/>
      <c r="V71" s="1390"/>
      <c r="W71" s="1390"/>
      <c r="X71" s="1391"/>
    </row>
    <row r="72" spans="1:29">
      <c r="A72" s="1413"/>
      <c r="B72" s="1414"/>
      <c r="C72" s="1414"/>
      <c r="D72" s="1414"/>
      <c r="E72" s="1414"/>
      <c r="F72" s="1414"/>
      <c r="G72" s="1414"/>
      <c r="H72" s="1415"/>
      <c r="I72" s="1389"/>
      <c r="J72" s="1390"/>
      <c r="K72" s="1390"/>
      <c r="L72" s="1390"/>
      <c r="M72" s="1390"/>
      <c r="N72" s="1390"/>
      <c r="O72" s="1390"/>
      <c r="P72" s="1391"/>
      <c r="Q72" s="1389"/>
      <c r="R72" s="1390"/>
      <c r="S72" s="1390"/>
      <c r="T72" s="1390"/>
      <c r="U72" s="1390"/>
      <c r="V72" s="1390"/>
      <c r="W72" s="1390"/>
      <c r="X72" s="1391"/>
    </row>
    <row r="73" spans="1:29">
      <c r="A73" s="1413"/>
      <c r="B73" s="1414"/>
      <c r="C73" s="1414"/>
      <c r="D73" s="1414"/>
      <c r="E73" s="1414"/>
      <c r="F73" s="1414"/>
      <c r="G73" s="1414"/>
      <c r="H73" s="1415"/>
      <c r="I73" s="1389"/>
      <c r="J73" s="1390"/>
      <c r="K73" s="1390"/>
      <c r="L73" s="1390"/>
      <c r="M73" s="1390"/>
      <c r="N73" s="1390"/>
      <c r="O73" s="1390"/>
      <c r="P73" s="1391"/>
      <c r="Q73" s="1389"/>
      <c r="R73" s="1390"/>
      <c r="S73" s="1390"/>
      <c r="T73" s="1390"/>
      <c r="U73" s="1390"/>
      <c r="V73" s="1390"/>
      <c r="W73" s="1390"/>
      <c r="X73" s="1391"/>
    </row>
    <row r="74" spans="1:29">
      <c r="A74" s="1413"/>
      <c r="B74" s="1414"/>
      <c r="C74" s="1414"/>
      <c r="D74" s="1414"/>
      <c r="E74" s="1414"/>
      <c r="F74" s="1414"/>
      <c r="G74" s="1414"/>
      <c r="H74" s="1415"/>
      <c r="I74" s="1389"/>
      <c r="J74" s="1390"/>
      <c r="K74" s="1390"/>
      <c r="L74" s="1390"/>
      <c r="M74" s="1390"/>
      <c r="N74" s="1390"/>
      <c r="O74" s="1390"/>
      <c r="P74" s="1391"/>
      <c r="Q74" s="1389"/>
      <c r="R74" s="1390"/>
      <c r="S74" s="1390"/>
      <c r="T74" s="1390"/>
      <c r="U74" s="1390"/>
      <c r="V74" s="1390"/>
      <c r="W74" s="1390"/>
      <c r="X74" s="1391"/>
    </row>
    <row r="75" spans="1:29">
      <c r="A75" s="1413"/>
      <c r="B75" s="1414"/>
      <c r="C75" s="1414"/>
      <c r="D75" s="1414"/>
      <c r="E75" s="1414"/>
      <c r="F75" s="1414"/>
      <c r="G75" s="1414"/>
      <c r="H75" s="1415"/>
      <c r="I75" s="1392"/>
      <c r="J75" s="1393"/>
      <c r="K75" s="1393"/>
      <c r="L75" s="1393"/>
      <c r="M75" s="1393"/>
      <c r="N75" s="1393"/>
      <c r="O75" s="1393"/>
      <c r="P75" s="1394"/>
      <c r="Q75" s="1392"/>
      <c r="R75" s="1393"/>
      <c r="S75" s="1393"/>
      <c r="T75" s="1393"/>
      <c r="U75" s="1393"/>
      <c r="V75" s="1393"/>
      <c r="W75" s="1393"/>
      <c r="X75" s="1394"/>
    </row>
    <row r="76" spans="1:29" ht="15" customHeight="1">
      <c r="A76" s="1413"/>
      <c r="B76" s="1414"/>
      <c r="C76" s="1414"/>
      <c r="D76" s="1414"/>
      <c r="E76" s="1414"/>
      <c r="F76" s="1414"/>
      <c r="G76" s="1414"/>
      <c r="H76" s="1415"/>
      <c r="I76" s="1402" t="s">
        <v>487</v>
      </c>
      <c r="J76" s="1403"/>
      <c r="K76" s="735" t="s">
        <v>1993</v>
      </c>
      <c r="L76" s="735"/>
      <c r="M76" s="735"/>
      <c r="N76" s="735"/>
      <c r="O76" s="735"/>
      <c r="P76" s="736"/>
      <c r="Q76" s="1402" t="s">
        <v>487</v>
      </c>
      <c r="R76" s="1403"/>
      <c r="S76" s="741"/>
      <c r="T76" s="741"/>
      <c r="U76" s="741"/>
      <c r="V76" s="741"/>
      <c r="W76" s="741"/>
      <c r="X76" s="747"/>
    </row>
    <row r="77" spans="1:29">
      <c r="A77" s="1413"/>
      <c r="B77" s="1414"/>
      <c r="C77" s="1414"/>
      <c r="D77" s="1414"/>
      <c r="E77" s="1414"/>
      <c r="F77" s="1414"/>
      <c r="G77" s="1414"/>
      <c r="H77" s="1415"/>
      <c r="I77" s="1404"/>
      <c r="J77" s="1405"/>
      <c r="K77" s="737"/>
      <c r="L77" s="737"/>
      <c r="M77" s="737"/>
      <c r="N77" s="737"/>
      <c r="O77" s="737"/>
      <c r="P77" s="738"/>
      <c r="Q77" s="1404"/>
      <c r="R77" s="1405"/>
      <c r="S77" s="743"/>
      <c r="T77" s="743"/>
      <c r="U77" s="743"/>
      <c r="V77" s="743"/>
      <c r="W77" s="743"/>
      <c r="X77" s="748"/>
    </row>
    <row r="78" spans="1:29">
      <c r="A78" s="1416"/>
      <c r="B78" s="1417"/>
      <c r="C78" s="1417"/>
      <c r="D78" s="1417"/>
      <c r="E78" s="1417"/>
      <c r="F78" s="1417"/>
      <c r="G78" s="1417"/>
      <c r="H78" s="1418"/>
      <c r="I78" s="1404"/>
      <c r="J78" s="1405"/>
      <c r="K78" s="737"/>
      <c r="L78" s="737"/>
      <c r="M78" s="737"/>
      <c r="N78" s="737"/>
      <c r="O78" s="737"/>
      <c r="P78" s="738"/>
      <c r="Q78" s="1404"/>
      <c r="R78" s="1405"/>
      <c r="S78" s="743"/>
      <c r="T78" s="743"/>
      <c r="U78" s="743"/>
      <c r="V78" s="743"/>
      <c r="W78" s="743"/>
      <c r="X78" s="748"/>
    </row>
    <row r="79" spans="1:29">
      <c r="A79" s="1419"/>
      <c r="B79" s="1420"/>
      <c r="C79" s="1420"/>
      <c r="D79" s="1420"/>
      <c r="E79" s="1420"/>
      <c r="F79" s="1420"/>
      <c r="G79" s="1420"/>
      <c r="H79" s="1421"/>
      <c r="I79" s="1406"/>
      <c r="J79" s="1407"/>
      <c r="K79" s="1408"/>
      <c r="L79" s="1408"/>
      <c r="M79" s="1408"/>
      <c r="N79" s="1408"/>
      <c r="O79" s="1408"/>
      <c r="P79" s="1409"/>
      <c r="Q79" s="1406"/>
      <c r="R79" s="1407"/>
      <c r="S79" s="749"/>
      <c r="T79" s="749"/>
      <c r="U79" s="749"/>
      <c r="V79" s="749"/>
      <c r="W79" s="749"/>
      <c r="X79" s="750"/>
    </row>
    <row r="86" spans="1:31" ht="16.5">
      <c r="A86" s="1209" t="s">
        <v>1608</v>
      </c>
      <c r="B86" s="1209"/>
      <c r="C86" s="1209"/>
      <c r="D86" s="1209"/>
      <c r="E86" s="1209"/>
      <c r="F86" s="1209"/>
      <c r="G86" s="1209"/>
      <c r="H86" s="1209"/>
      <c r="I86" s="1209"/>
      <c r="J86" s="1209"/>
      <c r="K86" s="1209"/>
      <c r="L86" s="1209"/>
      <c r="M86" s="1209"/>
      <c r="N86" s="1209"/>
      <c r="O86" s="1209"/>
      <c r="P86" s="1209"/>
      <c r="Q86" s="1209"/>
      <c r="R86" s="1209"/>
      <c r="S86" s="1209"/>
      <c r="T86" s="1209"/>
      <c r="U86" s="1209"/>
      <c r="V86" s="1209"/>
      <c r="W86" s="1209"/>
      <c r="X86" s="1209"/>
    </row>
    <row r="88" spans="1:31">
      <c r="A88" s="654" t="s">
        <v>350</v>
      </c>
      <c r="B88" s="655"/>
      <c r="C88" s="1006" t="s">
        <v>465</v>
      </c>
      <c r="D88" s="1007"/>
      <c r="E88" s="1007"/>
      <c r="F88" s="1007"/>
      <c r="G88" s="1007"/>
      <c r="H88" s="1007"/>
      <c r="I88" s="1007"/>
      <c r="J88" s="1007"/>
      <c r="K88" s="1007"/>
      <c r="L88" s="1007"/>
      <c r="M88" s="1007"/>
      <c r="N88" s="1007"/>
      <c r="O88" s="1007"/>
      <c r="P88" s="1007"/>
      <c r="Q88" s="1007"/>
      <c r="R88" s="1007"/>
      <c r="S88" s="1007"/>
      <c r="T88" s="1007"/>
      <c r="U88" s="1007"/>
      <c r="V88" s="1007"/>
      <c r="W88" s="1007"/>
      <c r="X88" s="1008"/>
    </row>
    <row r="89" spans="1:31" ht="35.1" customHeight="1">
      <c r="A89" s="657" t="s">
        <v>497</v>
      </c>
      <c r="B89" s="658"/>
      <c r="C89" s="688" t="s">
        <v>1090</v>
      </c>
      <c r="D89" s="689"/>
      <c r="E89" s="689"/>
      <c r="F89" s="689"/>
      <c r="G89" s="689"/>
      <c r="H89" s="689"/>
      <c r="I89" s="689"/>
      <c r="J89" s="689"/>
      <c r="K89" s="689"/>
      <c r="L89" s="689"/>
      <c r="M89" s="689"/>
      <c r="N89" s="689"/>
      <c r="O89" s="689"/>
      <c r="P89" s="689"/>
      <c r="Q89" s="689"/>
      <c r="R89" s="689"/>
      <c r="S89" s="689"/>
      <c r="T89" s="689"/>
      <c r="U89" s="689"/>
      <c r="V89" s="689"/>
      <c r="W89" s="689"/>
      <c r="X89" s="690"/>
    </row>
    <row r="90" spans="1:31" ht="35.1" customHeight="1">
      <c r="A90" s="476" t="s">
        <v>491</v>
      </c>
      <c r="B90" s="478"/>
      <c r="C90" s="659" t="s">
        <v>1160</v>
      </c>
      <c r="D90" s="660"/>
      <c r="E90" s="660"/>
      <c r="F90" s="660"/>
      <c r="G90" s="660"/>
      <c r="H90" s="660"/>
      <c r="I90" s="660"/>
      <c r="J90" s="660"/>
      <c r="K90" s="660"/>
      <c r="L90" s="660"/>
      <c r="M90" s="660"/>
      <c r="N90" s="660"/>
      <c r="O90" s="660"/>
      <c r="P90" s="660"/>
      <c r="Q90" s="660"/>
      <c r="R90" s="660"/>
      <c r="S90" s="660"/>
      <c r="T90" s="660"/>
      <c r="U90" s="660"/>
      <c r="V90" s="660"/>
      <c r="W90" s="660"/>
      <c r="X90" s="661"/>
    </row>
    <row r="91" spans="1:31">
      <c r="Z91" s="490" t="s">
        <v>1167</v>
      </c>
      <c r="AA91" s="651"/>
      <c r="AB91" s="651"/>
      <c r="AC91" s="651"/>
      <c r="AE91" s="1" t="s">
        <v>306</v>
      </c>
    </row>
    <row r="92" spans="1:31" ht="15" customHeight="1">
      <c r="A92" s="1006" t="s">
        <v>490</v>
      </c>
      <c r="B92" s="1007"/>
      <c r="C92" s="1007"/>
      <c r="D92" s="1007"/>
      <c r="E92" s="1007"/>
      <c r="F92" s="1007"/>
      <c r="G92" s="1007"/>
      <c r="H92" s="1008"/>
      <c r="I92" s="1006" t="s">
        <v>390</v>
      </c>
      <c r="J92" s="1007"/>
      <c r="K92" s="1007"/>
      <c r="L92" s="1007"/>
      <c r="M92" s="1007"/>
      <c r="N92" s="1007"/>
      <c r="O92" s="1007"/>
      <c r="P92" s="1008"/>
      <c r="Q92" s="1006" t="s">
        <v>1653</v>
      </c>
      <c r="R92" s="1007"/>
      <c r="S92" s="1007"/>
      <c r="T92" s="1007"/>
      <c r="U92" s="1007"/>
      <c r="V92" s="1007"/>
      <c r="W92" s="1007"/>
      <c r="X92" s="1008"/>
      <c r="Z92" s="651"/>
      <c r="AA92" s="651"/>
      <c r="AB92" s="651"/>
      <c r="AC92" s="651"/>
    </row>
    <row r="93" spans="1:31">
      <c r="A93" s="1009" t="s">
        <v>394</v>
      </c>
      <c r="B93" s="1010"/>
      <c r="C93" s="1010"/>
      <c r="D93" s="1010"/>
      <c r="E93" s="1010"/>
      <c r="F93" s="1010"/>
      <c r="G93" s="1010"/>
      <c r="H93" s="1011"/>
      <c r="I93" s="1018" t="s">
        <v>394</v>
      </c>
      <c r="J93" s="1019"/>
      <c r="K93" s="1019"/>
      <c r="L93" s="1019"/>
      <c r="M93" s="1019"/>
      <c r="N93" s="1019"/>
      <c r="O93" s="1019"/>
      <c r="P93" s="1020"/>
      <c r="Q93" s="1018" t="s">
        <v>394</v>
      </c>
      <c r="R93" s="1019"/>
      <c r="S93" s="1019"/>
      <c r="T93" s="1019"/>
      <c r="U93" s="1019"/>
      <c r="V93" s="1019"/>
      <c r="W93" s="1019"/>
      <c r="X93" s="1020"/>
    </row>
    <row r="94" spans="1:31">
      <c r="A94" s="1012"/>
      <c r="B94" s="1013"/>
      <c r="C94" s="1013"/>
      <c r="D94" s="1013"/>
      <c r="E94" s="1013"/>
      <c r="F94" s="1013"/>
      <c r="G94" s="1013"/>
      <c r="H94" s="1014"/>
      <c r="I94" s="1021"/>
      <c r="J94" s="1022"/>
      <c r="K94" s="1022"/>
      <c r="L94" s="1022"/>
      <c r="M94" s="1022"/>
      <c r="N94" s="1022"/>
      <c r="O94" s="1022"/>
      <c r="P94" s="1023"/>
      <c r="Q94" s="1021"/>
      <c r="R94" s="1022"/>
      <c r="S94" s="1022"/>
      <c r="T94" s="1022"/>
      <c r="U94" s="1022"/>
      <c r="V94" s="1022"/>
      <c r="W94" s="1022"/>
      <c r="X94" s="1023"/>
    </row>
    <row r="95" spans="1:31">
      <c r="A95" s="1012"/>
      <c r="B95" s="1013"/>
      <c r="C95" s="1013"/>
      <c r="D95" s="1013"/>
      <c r="E95" s="1013"/>
      <c r="F95" s="1013"/>
      <c r="G95" s="1013"/>
      <c r="H95" s="1014"/>
      <c r="I95" s="1021"/>
      <c r="J95" s="1022"/>
      <c r="K95" s="1022"/>
      <c r="L95" s="1022"/>
      <c r="M95" s="1022"/>
      <c r="N95" s="1022"/>
      <c r="O95" s="1022"/>
      <c r="P95" s="1023"/>
      <c r="Q95" s="1021"/>
      <c r="R95" s="1022"/>
      <c r="S95" s="1022"/>
      <c r="T95" s="1022"/>
      <c r="U95" s="1022"/>
      <c r="V95" s="1022"/>
      <c r="W95" s="1022"/>
      <c r="X95" s="1023"/>
    </row>
    <row r="96" spans="1:31">
      <c r="A96" s="1012"/>
      <c r="B96" s="1013"/>
      <c r="C96" s="1013"/>
      <c r="D96" s="1013"/>
      <c r="E96" s="1013"/>
      <c r="F96" s="1013"/>
      <c r="G96" s="1013"/>
      <c r="H96" s="1014"/>
      <c r="I96" s="1021"/>
      <c r="J96" s="1022"/>
      <c r="K96" s="1022"/>
      <c r="L96" s="1022"/>
      <c r="M96" s="1022"/>
      <c r="N96" s="1022"/>
      <c r="O96" s="1022"/>
      <c r="P96" s="1023"/>
      <c r="Q96" s="1021"/>
      <c r="R96" s="1022"/>
      <c r="S96" s="1022"/>
      <c r="T96" s="1022"/>
      <c r="U96" s="1022"/>
      <c r="V96" s="1022"/>
      <c r="W96" s="1022"/>
      <c r="X96" s="1023"/>
    </row>
    <row r="97" spans="1:24">
      <c r="A97" s="1012"/>
      <c r="B97" s="1013"/>
      <c r="C97" s="1013"/>
      <c r="D97" s="1013"/>
      <c r="E97" s="1013"/>
      <c r="F97" s="1013"/>
      <c r="G97" s="1013"/>
      <c r="H97" s="1014"/>
      <c r="I97" s="1021"/>
      <c r="J97" s="1022"/>
      <c r="K97" s="1022"/>
      <c r="L97" s="1022"/>
      <c r="M97" s="1022"/>
      <c r="N97" s="1022"/>
      <c r="O97" s="1022"/>
      <c r="P97" s="1023"/>
      <c r="Q97" s="1021"/>
      <c r="R97" s="1022"/>
      <c r="S97" s="1022"/>
      <c r="T97" s="1022"/>
      <c r="U97" s="1022"/>
      <c r="V97" s="1022"/>
      <c r="W97" s="1022"/>
      <c r="X97" s="1023"/>
    </row>
    <row r="98" spans="1:24">
      <c r="A98" s="1012"/>
      <c r="B98" s="1013"/>
      <c r="C98" s="1013"/>
      <c r="D98" s="1013"/>
      <c r="E98" s="1013"/>
      <c r="F98" s="1013"/>
      <c r="G98" s="1013"/>
      <c r="H98" s="1014"/>
      <c r="I98" s="1021"/>
      <c r="J98" s="1022"/>
      <c r="K98" s="1022"/>
      <c r="L98" s="1022"/>
      <c r="M98" s="1022"/>
      <c r="N98" s="1022"/>
      <c r="O98" s="1022"/>
      <c r="P98" s="1023"/>
      <c r="Q98" s="1021"/>
      <c r="R98" s="1022"/>
      <c r="S98" s="1022"/>
      <c r="T98" s="1022"/>
      <c r="U98" s="1022"/>
      <c r="V98" s="1022"/>
      <c r="W98" s="1022"/>
      <c r="X98" s="1023"/>
    </row>
    <row r="99" spans="1:24">
      <c r="A99" s="1012"/>
      <c r="B99" s="1013"/>
      <c r="C99" s="1013"/>
      <c r="D99" s="1013"/>
      <c r="E99" s="1013"/>
      <c r="F99" s="1013"/>
      <c r="G99" s="1013"/>
      <c r="H99" s="1014"/>
      <c r="I99" s="1021"/>
      <c r="J99" s="1022"/>
      <c r="K99" s="1022"/>
      <c r="L99" s="1022"/>
      <c r="M99" s="1022"/>
      <c r="N99" s="1022"/>
      <c r="O99" s="1022"/>
      <c r="P99" s="1023"/>
      <c r="Q99" s="1021"/>
      <c r="R99" s="1022"/>
      <c r="S99" s="1022"/>
      <c r="T99" s="1022"/>
      <c r="U99" s="1022"/>
      <c r="V99" s="1022"/>
      <c r="W99" s="1022"/>
      <c r="X99" s="1023"/>
    </row>
    <row r="100" spans="1:24">
      <c r="A100" s="1012"/>
      <c r="B100" s="1013"/>
      <c r="C100" s="1013"/>
      <c r="D100" s="1013"/>
      <c r="E100" s="1013"/>
      <c r="F100" s="1013"/>
      <c r="G100" s="1013"/>
      <c r="H100" s="1014"/>
      <c r="I100" s="1024"/>
      <c r="J100" s="1025"/>
      <c r="K100" s="1025"/>
      <c r="L100" s="1025"/>
      <c r="M100" s="1025"/>
      <c r="N100" s="1025"/>
      <c r="O100" s="1025"/>
      <c r="P100" s="1026"/>
      <c r="Q100" s="1024"/>
      <c r="R100" s="1025"/>
      <c r="S100" s="1025"/>
      <c r="T100" s="1025"/>
      <c r="U100" s="1025"/>
      <c r="V100" s="1025"/>
      <c r="W100" s="1025"/>
      <c r="X100" s="1026"/>
    </row>
    <row r="101" spans="1:24" ht="15" customHeight="1">
      <c r="A101" s="1012"/>
      <c r="B101" s="1013"/>
      <c r="C101" s="1013"/>
      <c r="D101" s="1013"/>
      <c r="E101" s="1013"/>
      <c r="F101" s="1013"/>
      <c r="G101" s="1013"/>
      <c r="H101" s="1014"/>
      <c r="I101" s="558" t="s">
        <v>487</v>
      </c>
      <c r="J101" s="704"/>
      <c r="K101" s="699" t="s">
        <v>1446</v>
      </c>
      <c r="L101" s="699"/>
      <c r="M101" s="699"/>
      <c r="N101" s="699"/>
      <c r="O101" s="699"/>
      <c r="P101" s="700"/>
      <c r="Q101" s="558" t="s">
        <v>487</v>
      </c>
      <c r="R101" s="704"/>
      <c r="S101" s="699"/>
      <c r="T101" s="699"/>
      <c r="U101" s="699"/>
      <c r="V101" s="699"/>
      <c r="W101" s="699"/>
      <c r="X101" s="700"/>
    </row>
    <row r="102" spans="1:24">
      <c r="A102" s="1012"/>
      <c r="B102" s="1013"/>
      <c r="C102" s="1013"/>
      <c r="D102" s="1013"/>
      <c r="E102" s="1013"/>
      <c r="F102" s="1013"/>
      <c r="G102" s="1013"/>
      <c r="H102" s="1014"/>
      <c r="I102" s="550"/>
      <c r="J102" s="541"/>
      <c r="K102" s="490"/>
      <c r="L102" s="490"/>
      <c r="M102" s="490"/>
      <c r="N102" s="490"/>
      <c r="O102" s="490"/>
      <c r="P102" s="701"/>
      <c r="Q102" s="550"/>
      <c r="R102" s="541"/>
      <c r="S102" s="490"/>
      <c r="T102" s="490"/>
      <c r="U102" s="490"/>
      <c r="V102" s="490"/>
      <c r="W102" s="490"/>
      <c r="X102" s="701"/>
    </row>
    <row r="103" spans="1:24">
      <c r="A103" s="1015"/>
      <c r="B103" s="1016"/>
      <c r="C103" s="1016"/>
      <c r="D103" s="1016"/>
      <c r="E103" s="1016"/>
      <c r="F103" s="1016"/>
      <c r="G103" s="1016"/>
      <c r="H103" s="1017"/>
      <c r="I103" s="560"/>
      <c r="J103" s="577"/>
      <c r="K103" s="686"/>
      <c r="L103" s="686"/>
      <c r="M103" s="686"/>
      <c r="N103" s="686"/>
      <c r="O103" s="686"/>
      <c r="P103" s="687"/>
      <c r="Q103" s="560"/>
      <c r="R103" s="577"/>
      <c r="S103" s="686"/>
      <c r="T103" s="686"/>
      <c r="U103" s="686"/>
      <c r="V103" s="686"/>
      <c r="W103" s="686"/>
      <c r="X103" s="687"/>
    </row>
    <row r="104" spans="1:24">
      <c r="X104" s="17"/>
    </row>
  </sheetData>
  <mergeCells count="96">
    <mergeCell ref="Z42:AC43"/>
    <mergeCell ref="Z91:AC92"/>
    <mergeCell ref="R3:T3"/>
    <mergeCell ref="U3:X3"/>
    <mergeCell ref="A4:B4"/>
    <mergeCell ref="C4:H4"/>
    <mergeCell ref="I4:K4"/>
    <mergeCell ref="L4:Q4"/>
    <mergeCell ref="R4:T4"/>
    <mergeCell ref="U4:X4"/>
    <mergeCell ref="A5:C5"/>
    <mergeCell ref="H5:I5"/>
    <mergeCell ref="T5:X5"/>
    <mergeCell ref="A6:B6"/>
    <mergeCell ref="C6:U6"/>
    <mergeCell ref="V6:X6"/>
    <mergeCell ref="A30:B31"/>
    <mergeCell ref="C30:X31"/>
    <mergeCell ref="A7:B9"/>
    <mergeCell ref="C7:U7"/>
    <mergeCell ref="V7:X7"/>
    <mergeCell ref="C9:U9"/>
    <mergeCell ref="V9:X9"/>
    <mergeCell ref="A10:B15"/>
    <mergeCell ref="C10:X12"/>
    <mergeCell ref="C13:X15"/>
    <mergeCell ref="A16:B29"/>
    <mergeCell ref="C16:M22"/>
    <mergeCell ref="N16:X22"/>
    <mergeCell ref="C23:M29"/>
    <mergeCell ref="N23:X29"/>
    <mergeCell ref="A90:B90"/>
    <mergeCell ref="C90:X90"/>
    <mergeCell ref="A47:H57"/>
    <mergeCell ref="A86:X86"/>
    <mergeCell ref="A88:B88"/>
    <mergeCell ref="C88:X88"/>
    <mergeCell ref="A89:B89"/>
    <mergeCell ref="C89:X89"/>
    <mergeCell ref="I55:J57"/>
    <mergeCell ref="K55:P57"/>
    <mergeCell ref="Q55:R57"/>
    <mergeCell ref="S55:X57"/>
    <mergeCell ref="A67:H67"/>
    <mergeCell ref="I67:P67"/>
    <mergeCell ref="Q67:X67"/>
    <mergeCell ref="A68:H79"/>
    <mergeCell ref="Q101:R103"/>
    <mergeCell ref="S101:X103"/>
    <mergeCell ref="A92:H92"/>
    <mergeCell ref="I92:P92"/>
    <mergeCell ref="Q92:X92"/>
    <mergeCell ref="A93:H103"/>
    <mergeCell ref="I93:P100"/>
    <mergeCell ref="Q93:X100"/>
    <mergeCell ref="I101:J103"/>
    <mergeCell ref="K101:P103"/>
    <mergeCell ref="Z54:AF56"/>
    <mergeCell ref="Z63:AC65"/>
    <mergeCell ref="AE63:AG64"/>
    <mergeCell ref="C64:X64"/>
    <mergeCell ref="C65:X65"/>
    <mergeCell ref="I47:P54"/>
    <mergeCell ref="Q47:X54"/>
    <mergeCell ref="Q46:X46"/>
    <mergeCell ref="A33:X33"/>
    <mergeCell ref="A39:X39"/>
    <mergeCell ref="A41:B41"/>
    <mergeCell ref="C41:X41"/>
    <mergeCell ref="A34:X34"/>
    <mergeCell ref="A35:X35"/>
    <mergeCell ref="A36:X36"/>
    <mergeCell ref="I76:J79"/>
    <mergeCell ref="K76:P79"/>
    <mergeCell ref="Q76:R79"/>
    <mergeCell ref="S76:X79"/>
    <mergeCell ref="A62:B62"/>
    <mergeCell ref="C62:X62"/>
    <mergeCell ref="A63:B65"/>
    <mergeCell ref="C63:X63"/>
    <mergeCell ref="A2:Q3"/>
    <mergeCell ref="R2:T2"/>
    <mergeCell ref="U2:X2"/>
    <mergeCell ref="I68:P75"/>
    <mergeCell ref="Q68:X75"/>
    <mergeCell ref="A42:B44"/>
    <mergeCell ref="C42:X42"/>
    <mergeCell ref="C43:X43"/>
    <mergeCell ref="C8:U8"/>
    <mergeCell ref="V8:X8"/>
    <mergeCell ref="A59:X59"/>
    <mergeCell ref="A61:B61"/>
    <mergeCell ref="C61:X61"/>
    <mergeCell ref="C44:X44"/>
    <mergeCell ref="A46:H46"/>
    <mergeCell ref="I46:P46"/>
  </mergeCells>
  <phoneticPr fontId="54" type="noConversion"/>
  <dataValidations count="1">
    <dataValidation type="list" allowBlank="1" showInputMessage="1" showErrorMessage="1" sqref="V7:X9">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결과보고서&amp;R&amp;"KoPub돋움체 Bold,Regular"&amp;9Ⅲ. 기계설비 성능점검 대상 점검표</oddHeader>
    <oddFooter>&amp;L&amp;"맑은 고딕,Regular"&amp;G&amp;R&amp;"맑은 고딕,Regular"&amp;G</oddFooter>
  </headerFooter>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2:AE543"/>
  <sheetViews>
    <sheetView view="pageBreakPreview" zoomScale="115" zoomScaleNormal="100" zoomScaleSheetLayoutView="115" workbookViewId="0"/>
  </sheetViews>
  <sheetFormatPr defaultColWidth="9" defaultRowHeight="15"/>
  <cols>
    <col min="1" max="24" width="3.25" style="1" customWidth="1"/>
    <col min="25" max="16384" width="9" style="1"/>
  </cols>
  <sheetData>
    <row r="2" spans="1:24" ht="24.75" customHeight="1">
      <c r="A2" s="924" t="s">
        <v>75</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1839</v>
      </c>
      <c r="S3" s="1116"/>
      <c r="T3" s="1117"/>
      <c r="U3" s="476"/>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thickBo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thickTop="1">
      <c r="A7" s="1444" t="s">
        <v>481</v>
      </c>
      <c r="B7" s="1445"/>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row>
    <row r="8" spans="1:24" ht="18" customHeight="1">
      <c r="A8" s="1080"/>
      <c r="B8" s="1081"/>
      <c r="C8" s="1446" t="s">
        <v>274</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18" customHeight="1">
      <c r="A9" s="1080"/>
      <c r="B9" s="1081"/>
      <c r="C9" s="1446" t="s">
        <v>206</v>
      </c>
      <c r="D9" s="1446"/>
      <c r="E9" s="1446"/>
      <c r="F9" s="1446"/>
      <c r="G9" s="1446"/>
      <c r="H9" s="1446"/>
      <c r="I9" s="1446"/>
      <c r="J9" s="1446"/>
      <c r="K9" s="1446"/>
      <c r="L9" s="1446"/>
      <c r="M9" s="1446"/>
      <c r="N9" s="1446"/>
      <c r="O9" s="1446"/>
      <c r="P9" s="1446"/>
      <c r="Q9" s="1446"/>
      <c r="R9" s="1446"/>
      <c r="S9" s="1446"/>
      <c r="T9" s="1446"/>
      <c r="U9" s="1446"/>
      <c r="V9" s="1447" t="s">
        <v>375</v>
      </c>
      <c r="W9" s="1447"/>
      <c r="X9" s="1447"/>
    </row>
    <row r="10" spans="1:24" ht="18" customHeight="1">
      <c r="A10" s="1080"/>
      <c r="B10" s="1081"/>
      <c r="C10" s="1451" t="s">
        <v>76</v>
      </c>
      <c r="D10" s="1451"/>
      <c r="E10" s="1451"/>
      <c r="F10" s="1451"/>
      <c r="G10" s="1451"/>
      <c r="H10" s="1451"/>
      <c r="I10" s="1451"/>
      <c r="J10" s="1451"/>
      <c r="K10" s="1451"/>
      <c r="L10" s="1451"/>
      <c r="M10" s="1451"/>
      <c r="N10" s="1451"/>
      <c r="O10" s="1451"/>
      <c r="P10" s="1451"/>
      <c r="Q10" s="1451"/>
      <c r="R10" s="1451"/>
      <c r="S10" s="1451"/>
      <c r="T10" s="1451"/>
      <c r="U10" s="1451"/>
      <c r="V10" s="1452" t="s">
        <v>375</v>
      </c>
      <c r="W10" s="1452"/>
      <c r="X10" s="1452"/>
    </row>
    <row r="11" spans="1:24" ht="18" customHeight="1">
      <c r="A11" s="484"/>
      <c r="B11" s="486"/>
      <c r="C11" s="1442" t="s">
        <v>1546</v>
      </c>
      <c r="D11" s="1442"/>
      <c r="E11" s="1442"/>
      <c r="F11" s="1442"/>
      <c r="G11" s="1442"/>
      <c r="H11" s="1442"/>
      <c r="I11" s="1442"/>
      <c r="J11" s="1442"/>
      <c r="K11" s="1442"/>
      <c r="L11" s="1442"/>
      <c r="M11" s="1442"/>
      <c r="N11" s="1442"/>
      <c r="O11" s="1442"/>
      <c r="P11" s="1442"/>
      <c r="Q11" s="1442"/>
      <c r="R11" s="1442"/>
      <c r="S11" s="1442"/>
      <c r="T11" s="1442"/>
      <c r="U11" s="1442"/>
      <c r="V11" s="1443" t="s">
        <v>375</v>
      </c>
      <c r="W11" s="1443"/>
      <c r="X11" s="1443"/>
    </row>
    <row r="12" spans="1:24" ht="18" customHeight="1">
      <c r="A12" s="904" t="s">
        <v>1647</v>
      </c>
      <c r="B12" s="904"/>
      <c r="C12" s="1453" t="s">
        <v>1648</v>
      </c>
      <c r="D12" s="1453"/>
      <c r="E12" s="1453"/>
      <c r="F12" s="1453"/>
      <c r="G12" s="1453"/>
      <c r="H12" s="1453"/>
      <c r="I12" s="1453"/>
      <c r="J12" s="1453"/>
      <c r="K12" s="1453"/>
      <c r="L12" s="1453"/>
      <c r="M12" s="1453"/>
      <c r="N12" s="1453"/>
      <c r="O12" s="1453"/>
      <c r="P12" s="1453"/>
      <c r="Q12" s="1453"/>
      <c r="R12" s="1453"/>
      <c r="S12" s="1453"/>
      <c r="T12" s="1453"/>
      <c r="U12" s="1453"/>
      <c r="V12" s="1453"/>
      <c r="W12" s="1453"/>
      <c r="X12" s="1453"/>
    </row>
    <row r="13" spans="1:24" ht="12.75" customHeight="1">
      <c r="A13" s="904"/>
      <c r="B13" s="904"/>
      <c r="C13" s="1453"/>
      <c r="D13" s="1453"/>
      <c r="E13" s="1453"/>
      <c r="F13" s="1453"/>
      <c r="G13" s="1453"/>
      <c r="H13" s="1453"/>
      <c r="I13" s="1453"/>
      <c r="J13" s="1453"/>
      <c r="K13" s="1453"/>
      <c r="L13" s="1453"/>
      <c r="M13" s="1453"/>
      <c r="N13" s="1453"/>
      <c r="O13" s="1453"/>
      <c r="P13" s="1453"/>
      <c r="Q13" s="1453"/>
      <c r="R13" s="1453"/>
      <c r="S13" s="1453"/>
      <c r="T13" s="1453"/>
      <c r="U13" s="1453"/>
      <c r="V13" s="1453"/>
      <c r="W13" s="1453"/>
      <c r="X13" s="1453"/>
    </row>
    <row r="14" spans="1:24" ht="18" customHeight="1">
      <c r="A14" s="904"/>
      <c r="B14" s="904"/>
      <c r="C14" s="1453"/>
      <c r="D14" s="1453"/>
      <c r="E14" s="1453"/>
      <c r="F14" s="1453"/>
      <c r="G14" s="1453"/>
      <c r="H14" s="1453"/>
      <c r="I14" s="1453"/>
      <c r="J14" s="1453"/>
      <c r="K14" s="1453"/>
      <c r="L14" s="1453"/>
      <c r="M14" s="1453"/>
      <c r="N14" s="1453"/>
      <c r="O14" s="1453"/>
      <c r="P14" s="1453"/>
      <c r="Q14" s="1453"/>
      <c r="R14" s="1453"/>
      <c r="S14" s="1453"/>
      <c r="T14" s="1453"/>
      <c r="U14" s="1453"/>
      <c r="V14" s="1453"/>
      <c r="W14" s="1453"/>
      <c r="X14" s="1453"/>
    </row>
    <row r="15" spans="1:24" ht="18" customHeight="1">
      <c r="A15" s="904"/>
      <c r="B15" s="904"/>
      <c r="C15" s="912" t="s">
        <v>70</v>
      </c>
      <c r="D15" s="912"/>
      <c r="E15" s="912"/>
      <c r="F15" s="912"/>
      <c r="G15" s="912"/>
      <c r="H15" s="912"/>
      <c r="I15" s="912"/>
      <c r="J15" s="912"/>
      <c r="K15" s="912"/>
      <c r="L15" s="912"/>
      <c r="M15" s="912"/>
      <c r="N15" s="912"/>
      <c r="O15" s="912"/>
      <c r="P15" s="912"/>
      <c r="Q15" s="912"/>
      <c r="R15" s="912"/>
      <c r="S15" s="912"/>
      <c r="T15" s="912"/>
      <c r="U15" s="912"/>
      <c r="V15" s="912"/>
      <c r="W15" s="912"/>
      <c r="X15" s="912"/>
    </row>
    <row r="16" spans="1:24" ht="13.5" customHeight="1">
      <c r="A16" s="904"/>
      <c r="B16" s="904"/>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c r="B17" s="904"/>
      <c r="C17" s="912"/>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904" t="s">
        <v>503</v>
      </c>
      <c r="B18" s="904"/>
      <c r="C18" s="558"/>
      <c r="D18" s="704"/>
      <c r="E18" s="704"/>
      <c r="F18" s="704"/>
      <c r="G18" s="704"/>
      <c r="H18" s="704"/>
      <c r="I18" s="704"/>
      <c r="J18" s="704"/>
      <c r="K18" s="704"/>
      <c r="L18" s="704"/>
      <c r="M18" s="704"/>
      <c r="N18" s="704"/>
      <c r="O18" s="704"/>
      <c r="P18" s="704"/>
      <c r="Q18" s="704"/>
      <c r="R18" s="704"/>
      <c r="S18" s="704"/>
      <c r="T18" s="704"/>
      <c r="U18" s="704"/>
      <c r="V18" s="704"/>
      <c r="W18" s="704"/>
      <c r="X18" s="559"/>
    </row>
    <row r="19" spans="1:24" ht="18"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29" ht="18" customHeight="1">
      <c r="A33" s="904"/>
      <c r="B33" s="904"/>
      <c r="C33" s="560"/>
      <c r="D33" s="577"/>
      <c r="E33" s="577"/>
      <c r="F33" s="577"/>
      <c r="G33" s="577"/>
      <c r="H33" s="577"/>
      <c r="I33" s="577"/>
      <c r="J33" s="577"/>
      <c r="K33" s="577"/>
      <c r="L33" s="577"/>
      <c r="M33" s="577"/>
      <c r="N33" s="577"/>
      <c r="O33" s="577"/>
      <c r="P33" s="577"/>
      <c r="Q33" s="577"/>
      <c r="R33" s="577"/>
      <c r="S33" s="577"/>
      <c r="T33" s="577"/>
      <c r="U33" s="577"/>
      <c r="V33" s="577"/>
      <c r="W33" s="577"/>
      <c r="X33" s="561"/>
    </row>
    <row r="34" spans="1:29" ht="18" customHeight="1">
      <c r="A34" s="904" t="s">
        <v>368</v>
      </c>
      <c r="B34" s="904"/>
      <c r="C34" s="804"/>
      <c r="D34" s="804"/>
      <c r="E34" s="804"/>
      <c r="F34" s="804"/>
      <c r="G34" s="804"/>
      <c r="H34" s="804"/>
      <c r="I34" s="804"/>
      <c r="J34" s="804"/>
      <c r="K34" s="804"/>
      <c r="L34" s="804"/>
      <c r="M34" s="804"/>
      <c r="N34" s="804"/>
      <c r="O34" s="804"/>
      <c r="P34" s="804"/>
      <c r="Q34" s="804"/>
      <c r="R34" s="804"/>
      <c r="S34" s="804"/>
      <c r="T34" s="804"/>
      <c r="U34" s="804"/>
      <c r="V34" s="804"/>
      <c r="W34" s="804"/>
      <c r="X34" s="804"/>
    </row>
    <row r="35" spans="1:29" ht="18" customHeight="1">
      <c r="A35" s="904"/>
      <c r="B35" s="904"/>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29" ht="3" customHeight="1">
      <c r="A36" s="4"/>
      <c r="B36" s="4"/>
      <c r="C36" s="5"/>
      <c r="D36" s="5"/>
      <c r="E36" s="5"/>
      <c r="F36" s="5"/>
      <c r="G36" s="5"/>
      <c r="H36" s="5"/>
      <c r="I36" s="5"/>
      <c r="J36" s="5"/>
      <c r="K36" s="5"/>
      <c r="L36" s="5"/>
      <c r="M36" s="5"/>
      <c r="N36" s="5"/>
      <c r="O36" s="5"/>
      <c r="P36" s="5"/>
      <c r="Q36" s="5"/>
      <c r="R36" s="5"/>
      <c r="S36" s="5"/>
      <c r="T36" s="5"/>
      <c r="U36" s="5"/>
      <c r="V36" s="5"/>
      <c r="W36" s="5"/>
      <c r="X36" s="5"/>
    </row>
    <row r="37" spans="1:29"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29"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29"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29" s="147" customFormat="1" ht="13.7" customHeight="1">
      <c r="A40" s="886" t="s">
        <v>1650</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29" s="147" customFormat="1" ht="13.7" customHeight="1">
      <c r="A41" s="886" t="s">
        <v>1665</v>
      </c>
      <c r="B41" s="887"/>
      <c r="C41" s="887"/>
      <c r="D41" s="887"/>
      <c r="E41" s="887"/>
      <c r="F41" s="887"/>
      <c r="G41" s="887"/>
      <c r="H41" s="887"/>
      <c r="I41" s="887"/>
      <c r="J41" s="887"/>
      <c r="K41" s="887"/>
      <c r="L41" s="887"/>
      <c r="M41" s="887"/>
      <c r="N41" s="887"/>
      <c r="O41" s="887"/>
      <c r="P41" s="887"/>
      <c r="Q41" s="887"/>
      <c r="R41" s="887"/>
      <c r="S41" s="887"/>
      <c r="T41" s="887"/>
      <c r="U41" s="887"/>
      <c r="V41" s="887"/>
      <c r="W41" s="887"/>
      <c r="X41" s="888"/>
    </row>
    <row r="42" spans="1:29" s="147" customFormat="1" ht="13.7" customHeight="1">
      <c r="A42" s="889" t="s">
        <v>1666</v>
      </c>
      <c r="B42" s="890"/>
      <c r="C42" s="890"/>
      <c r="D42" s="890"/>
      <c r="E42" s="890"/>
      <c r="F42" s="890"/>
      <c r="G42" s="890"/>
      <c r="H42" s="890"/>
      <c r="I42" s="890"/>
      <c r="J42" s="890"/>
      <c r="K42" s="890"/>
      <c r="L42" s="890"/>
      <c r="M42" s="890"/>
      <c r="N42" s="890"/>
      <c r="O42" s="890"/>
      <c r="P42" s="890"/>
      <c r="Q42" s="890"/>
      <c r="R42" s="890"/>
      <c r="S42" s="890"/>
      <c r="T42" s="890"/>
      <c r="U42" s="890"/>
      <c r="V42" s="890"/>
      <c r="W42" s="890"/>
      <c r="X42" s="891"/>
    </row>
    <row r="43" spans="1:29">
      <c r="X43" s="17"/>
    </row>
    <row r="44" spans="1:29">
      <c r="X44" s="17"/>
    </row>
    <row r="45" spans="1:29" ht="16.5" customHeight="1">
      <c r="A45" s="1209" t="s">
        <v>73</v>
      </c>
      <c r="B45" s="1209"/>
      <c r="C45" s="1209"/>
      <c r="D45" s="1209"/>
      <c r="E45" s="1209"/>
      <c r="F45" s="1209"/>
      <c r="G45" s="1209"/>
      <c r="H45" s="1209"/>
      <c r="I45" s="1209"/>
      <c r="J45" s="1209"/>
      <c r="K45" s="1209"/>
      <c r="L45" s="1209"/>
      <c r="M45" s="1209"/>
      <c r="N45" s="1209"/>
      <c r="O45" s="1209"/>
      <c r="P45" s="1209"/>
      <c r="Q45" s="1209"/>
      <c r="R45" s="1209"/>
      <c r="S45" s="1209"/>
      <c r="T45" s="1209"/>
      <c r="U45" s="1209"/>
      <c r="V45" s="1209"/>
      <c r="W45" s="1209"/>
      <c r="X45" s="1209"/>
    </row>
    <row r="46" spans="1:29" ht="16.5" customHeight="1">
      <c r="A46" s="527"/>
      <c r="B46" s="527"/>
      <c r="C46" s="527"/>
      <c r="D46" s="2"/>
      <c r="E46" s="2"/>
      <c r="F46" s="2"/>
      <c r="G46" s="2"/>
      <c r="H46" s="527"/>
      <c r="I46" s="527"/>
      <c r="J46" s="2"/>
      <c r="K46" s="2"/>
      <c r="L46" s="2"/>
      <c r="M46" s="2"/>
      <c r="N46" s="2"/>
      <c r="O46" s="2"/>
      <c r="P46" s="2"/>
      <c r="Q46" s="2"/>
      <c r="R46" s="2"/>
      <c r="S46" s="2"/>
      <c r="T46" s="2"/>
      <c r="U46" s="2"/>
      <c r="V46" s="2"/>
      <c r="W46" s="3"/>
      <c r="X46" s="3"/>
    </row>
    <row r="47" spans="1:29" ht="16.5" customHeight="1">
      <c r="A47" s="874" t="s">
        <v>350</v>
      </c>
      <c r="B47" s="894"/>
      <c r="C47" s="895" t="s">
        <v>465</v>
      </c>
      <c r="D47" s="875"/>
      <c r="E47" s="875"/>
      <c r="F47" s="875"/>
      <c r="G47" s="875"/>
      <c r="H47" s="875"/>
      <c r="I47" s="875"/>
      <c r="J47" s="875"/>
      <c r="K47" s="875"/>
      <c r="L47" s="875"/>
      <c r="M47" s="875"/>
      <c r="N47" s="875"/>
      <c r="O47" s="875"/>
      <c r="P47" s="875"/>
      <c r="Q47" s="875"/>
      <c r="R47" s="875"/>
      <c r="S47" s="875"/>
      <c r="T47" s="875"/>
      <c r="U47" s="875"/>
      <c r="V47" s="875"/>
      <c r="W47" s="875"/>
      <c r="X47" s="876"/>
    </row>
    <row r="48" spans="1:29" ht="16.5" customHeight="1">
      <c r="A48" s="822" t="s">
        <v>491</v>
      </c>
      <c r="B48" s="559"/>
      <c r="C48" s="831" t="s">
        <v>581</v>
      </c>
      <c r="D48" s="832"/>
      <c r="E48" s="832"/>
      <c r="F48" s="832"/>
      <c r="G48" s="832"/>
      <c r="H48" s="832"/>
      <c r="I48" s="832"/>
      <c r="J48" s="832"/>
      <c r="K48" s="832"/>
      <c r="L48" s="832"/>
      <c r="M48" s="832"/>
      <c r="N48" s="832"/>
      <c r="O48" s="832"/>
      <c r="P48" s="832"/>
      <c r="Q48" s="832"/>
      <c r="R48" s="832"/>
      <c r="S48" s="832"/>
      <c r="T48" s="832"/>
      <c r="U48" s="832"/>
      <c r="V48" s="832"/>
      <c r="W48" s="832"/>
      <c r="X48" s="833"/>
      <c r="Y48" s="490" t="s">
        <v>428</v>
      </c>
      <c r="Z48" s="651"/>
      <c r="AA48" s="651"/>
      <c r="AC48" s="1" t="s">
        <v>305</v>
      </c>
    </row>
    <row r="49" spans="1:31" ht="16.5" customHeight="1">
      <c r="A49" s="823"/>
      <c r="B49" s="551"/>
      <c r="C49" s="897" t="s">
        <v>9</v>
      </c>
      <c r="D49" s="898"/>
      <c r="E49" s="898"/>
      <c r="F49" s="898"/>
      <c r="G49" s="898"/>
      <c r="H49" s="898"/>
      <c r="I49" s="898"/>
      <c r="J49" s="898"/>
      <c r="K49" s="898"/>
      <c r="L49" s="898"/>
      <c r="M49" s="898"/>
      <c r="N49" s="898"/>
      <c r="O49" s="898"/>
      <c r="P49" s="898"/>
      <c r="Q49" s="898"/>
      <c r="R49" s="898"/>
      <c r="S49" s="898"/>
      <c r="T49" s="898"/>
      <c r="U49" s="898"/>
      <c r="V49" s="898"/>
      <c r="W49" s="898"/>
      <c r="X49" s="899"/>
      <c r="Y49" s="651"/>
      <c r="Z49" s="651"/>
      <c r="AA49" s="651"/>
    </row>
    <row r="50" spans="1:31" ht="16.5" customHeight="1">
      <c r="A50" s="896"/>
      <c r="B50" s="672"/>
      <c r="C50" s="900" t="s">
        <v>270</v>
      </c>
      <c r="D50" s="901"/>
      <c r="E50" s="901"/>
      <c r="F50" s="901"/>
      <c r="G50" s="901"/>
      <c r="H50" s="901"/>
      <c r="I50" s="901"/>
      <c r="J50" s="901"/>
      <c r="K50" s="901"/>
      <c r="L50" s="901"/>
      <c r="M50" s="901"/>
      <c r="N50" s="901"/>
      <c r="O50" s="901"/>
      <c r="P50" s="901"/>
      <c r="Q50" s="901"/>
      <c r="R50" s="901"/>
      <c r="S50" s="901"/>
      <c r="T50" s="901"/>
      <c r="U50" s="901"/>
      <c r="V50" s="901"/>
      <c r="W50" s="901"/>
      <c r="X50" s="902"/>
    </row>
    <row r="51" spans="1:31" customFormat="1" ht="16.5"/>
    <row r="52" spans="1:31">
      <c r="A52" s="1006" t="s">
        <v>490</v>
      </c>
      <c r="B52" s="1007"/>
      <c r="C52" s="1007"/>
      <c r="D52" s="1007"/>
      <c r="E52" s="1007"/>
      <c r="F52" s="1007"/>
      <c r="G52" s="1007"/>
      <c r="H52" s="1008"/>
      <c r="I52" s="1006" t="s">
        <v>390</v>
      </c>
      <c r="J52" s="1007"/>
      <c r="K52" s="1007"/>
      <c r="L52" s="1007"/>
      <c r="M52" s="1007"/>
      <c r="N52" s="1007"/>
      <c r="O52" s="1007"/>
      <c r="P52" s="1008"/>
      <c r="Q52" s="1006" t="s">
        <v>1653</v>
      </c>
      <c r="R52" s="1007"/>
      <c r="S52" s="1007"/>
      <c r="T52" s="1007"/>
      <c r="U52" s="1007"/>
      <c r="V52" s="1007"/>
      <c r="W52" s="1007"/>
      <c r="X52" s="1008"/>
    </row>
    <row r="53" spans="1:31">
      <c r="A53" s="1009" t="s">
        <v>49</v>
      </c>
      <c r="B53" s="1010"/>
      <c r="C53" s="1010"/>
      <c r="D53" s="1010"/>
      <c r="E53" s="1010"/>
      <c r="F53" s="1010"/>
      <c r="G53" s="1010"/>
      <c r="H53" s="1011"/>
      <c r="I53" s="1018" t="s">
        <v>394</v>
      </c>
      <c r="J53" s="1019"/>
      <c r="K53" s="1019"/>
      <c r="L53" s="1019"/>
      <c r="M53" s="1019"/>
      <c r="N53" s="1019"/>
      <c r="O53" s="1019"/>
      <c r="P53" s="1020"/>
      <c r="Q53" s="1018" t="s">
        <v>394</v>
      </c>
      <c r="R53" s="1019"/>
      <c r="S53" s="1019"/>
      <c r="T53" s="1019"/>
      <c r="U53" s="1019"/>
      <c r="V53" s="1019"/>
      <c r="W53" s="1019"/>
      <c r="X53" s="1020"/>
    </row>
    <row r="54" spans="1:31">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1">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1">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1">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1">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1">
      <c r="A59" s="1012"/>
      <c r="B59" s="1013"/>
      <c r="C59" s="1013"/>
      <c r="D59" s="1013"/>
      <c r="E59" s="1013"/>
      <c r="F59" s="1013"/>
      <c r="G59" s="1013"/>
      <c r="H59" s="1014"/>
      <c r="I59" s="1021"/>
      <c r="J59" s="1022"/>
      <c r="K59" s="1022"/>
      <c r="L59" s="1022"/>
      <c r="M59" s="1022"/>
      <c r="N59" s="1022"/>
      <c r="O59" s="1022"/>
      <c r="P59" s="1023"/>
      <c r="Q59" s="1021"/>
      <c r="R59" s="1022"/>
      <c r="S59" s="1022"/>
      <c r="T59" s="1022"/>
      <c r="U59" s="1022"/>
      <c r="V59" s="1022"/>
      <c r="W59" s="1022"/>
      <c r="X59" s="1023"/>
      <c r="Y59" s="490" t="s">
        <v>1255</v>
      </c>
      <c r="Z59" s="490"/>
      <c r="AA59" s="490"/>
      <c r="AB59" s="490"/>
      <c r="AC59" s="490"/>
      <c r="AD59" s="490"/>
      <c r="AE59" s="490"/>
    </row>
    <row r="60" spans="1:31">
      <c r="A60" s="1012"/>
      <c r="B60" s="1013"/>
      <c r="C60" s="1013"/>
      <c r="D60" s="1013"/>
      <c r="E60" s="1013"/>
      <c r="F60" s="1013"/>
      <c r="G60" s="1013"/>
      <c r="H60" s="1014"/>
      <c r="I60" s="1024"/>
      <c r="J60" s="1025"/>
      <c r="K60" s="1025"/>
      <c r="L60" s="1025"/>
      <c r="M60" s="1025"/>
      <c r="N60" s="1025"/>
      <c r="O60" s="1025"/>
      <c r="P60" s="1026"/>
      <c r="Q60" s="1024"/>
      <c r="R60" s="1025"/>
      <c r="S60" s="1025"/>
      <c r="T60" s="1025"/>
      <c r="U60" s="1025"/>
      <c r="V60" s="1025"/>
      <c r="W60" s="1025"/>
      <c r="X60" s="1026"/>
      <c r="Y60" s="490"/>
      <c r="Z60" s="490"/>
      <c r="AA60" s="490"/>
      <c r="AB60" s="490"/>
      <c r="AC60" s="490"/>
      <c r="AD60" s="490"/>
      <c r="AE60" s="490"/>
    </row>
    <row r="61" spans="1:31">
      <c r="A61" s="1012"/>
      <c r="B61" s="1013"/>
      <c r="C61" s="1013"/>
      <c r="D61" s="1013"/>
      <c r="E61" s="1013"/>
      <c r="F61" s="1013"/>
      <c r="G61" s="1013"/>
      <c r="H61" s="1014"/>
      <c r="I61" s="558" t="s">
        <v>487</v>
      </c>
      <c r="J61" s="704"/>
      <c r="K61" s="699" t="s">
        <v>1467</v>
      </c>
      <c r="L61" s="699"/>
      <c r="M61" s="699"/>
      <c r="N61" s="699"/>
      <c r="O61" s="699"/>
      <c r="P61" s="700"/>
      <c r="Q61" s="558" t="s">
        <v>487</v>
      </c>
      <c r="R61" s="704"/>
      <c r="S61" s="699"/>
      <c r="T61" s="699"/>
      <c r="U61" s="699"/>
      <c r="V61" s="699"/>
      <c r="W61" s="699"/>
      <c r="X61" s="700"/>
      <c r="Y61" s="490"/>
      <c r="Z61" s="490"/>
      <c r="AA61" s="490"/>
      <c r="AB61" s="490"/>
      <c r="AC61" s="490"/>
      <c r="AD61" s="490"/>
      <c r="AE61" s="490"/>
    </row>
    <row r="62" spans="1:31">
      <c r="A62" s="1012"/>
      <c r="B62" s="1013"/>
      <c r="C62" s="1013"/>
      <c r="D62" s="1013"/>
      <c r="E62" s="1013"/>
      <c r="F62" s="1013"/>
      <c r="G62" s="1013"/>
      <c r="H62" s="1014"/>
      <c r="I62" s="550"/>
      <c r="J62" s="541"/>
      <c r="K62" s="490"/>
      <c r="L62" s="490"/>
      <c r="M62" s="490"/>
      <c r="N62" s="490"/>
      <c r="O62" s="490"/>
      <c r="P62" s="701"/>
      <c r="Q62" s="550"/>
      <c r="R62" s="541"/>
      <c r="S62" s="490"/>
      <c r="T62" s="490"/>
      <c r="U62" s="490"/>
      <c r="V62" s="490"/>
      <c r="W62" s="490"/>
      <c r="X62" s="701"/>
    </row>
    <row r="63" spans="1:31">
      <c r="A63" s="1015"/>
      <c r="B63" s="1016"/>
      <c r="C63" s="1016"/>
      <c r="D63" s="1016"/>
      <c r="E63" s="1016"/>
      <c r="F63" s="1016"/>
      <c r="G63" s="1016"/>
      <c r="H63" s="1017"/>
      <c r="I63" s="560"/>
      <c r="J63" s="577"/>
      <c r="K63" s="686"/>
      <c r="L63" s="686"/>
      <c r="M63" s="686"/>
      <c r="N63" s="686"/>
      <c r="O63" s="686"/>
      <c r="P63" s="687"/>
      <c r="Q63" s="560"/>
      <c r="R63" s="577"/>
      <c r="S63" s="686"/>
      <c r="T63" s="686"/>
      <c r="U63" s="686"/>
      <c r="V63" s="686"/>
      <c r="W63" s="686"/>
      <c r="X63" s="687"/>
    </row>
    <row r="64" spans="1:31" customFormat="1" ht="16.5"/>
    <row r="65" spans="1:29" ht="16.5" customHeight="1">
      <c r="A65" s="1209" t="s">
        <v>271</v>
      </c>
      <c r="B65" s="1209"/>
      <c r="C65" s="1209"/>
      <c r="D65" s="1209"/>
      <c r="E65" s="1209"/>
      <c r="F65" s="1209"/>
      <c r="G65" s="1209"/>
      <c r="H65" s="1209"/>
      <c r="I65" s="1209"/>
      <c r="J65" s="1209"/>
      <c r="K65" s="1209"/>
      <c r="L65" s="1209"/>
      <c r="M65" s="1209"/>
      <c r="N65" s="1209"/>
      <c r="O65" s="1209"/>
      <c r="P65" s="1209"/>
      <c r="Q65" s="1209"/>
      <c r="R65" s="1209"/>
      <c r="S65" s="1209"/>
      <c r="T65" s="1209"/>
      <c r="U65" s="1209"/>
      <c r="V65" s="1209"/>
      <c r="W65" s="1209"/>
      <c r="X65" s="1209"/>
    </row>
    <row r="66" spans="1:29" customFormat="1" ht="16.5"/>
    <row r="67" spans="1:29" ht="16.5" customHeight="1">
      <c r="A67" s="904" t="s">
        <v>350</v>
      </c>
      <c r="B67" s="904"/>
      <c r="C67" s="904" t="s">
        <v>465</v>
      </c>
      <c r="D67" s="904"/>
      <c r="E67" s="904"/>
      <c r="F67" s="904"/>
      <c r="G67" s="904"/>
      <c r="H67" s="904"/>
      <c r="I67" s="904"/>
      <c r="J67" s="904"/>
      <c r="K67" s="904"/>
      <c r="L67" s="904"/>
      <c r="M67" s="904"/>
      <c r="N67" s="904"/>
      <c r="O67" s="904"/>
      <c r="P67" s="904"/>
      <c r="Q67" s="904"/>
      <c r="R67" s="904"/>
      <c r="S67" s="904"/>
      <c r="T67" s="904"/>
      <c r="U67" s="904"/>
      <c r="V67" s="904"/>
      <c r="W67" s="904"/>
      <c r="X67" s="904"/>
    </row>
    <row r="68" spans="1:29" ht="15" customHeight="1">
      <c r="A68" s="803" t="s">
        <v>497</v>
      </c>
      <c r="B68" s="803"/>
      <c r="C68" s="804" t="s">
        <v>643</v>
      </c>
      <c r="D68" s="804"/>
      <c r="E68" s="804"/>
      <c r="F68" s="804"/>
      <c r="G68" s="804"/>
      <c r="H68" s="804"/>
      <c r="I68" s="804"/>
      <c r="J68" s="804"/>
      <c r="K68" s="804"/>
      <c r="L68" s="804"/>
      <c r="M68" s="804"/>
      <c r="N68" s="804"/>
      <c r="O68" s="804"/>
      <c r="P68" s="804"/>
      <c r="Q68" s="804"/>
      <c r="R68" s="804"/>
      <c r="S68" s="804"/>
      <c r="T68" s="804"/>
      <c r="U68" s="804"/>
      <c r="V68" s="804"/>
      <c r="W68" s="804"/>
      <c r="X68" s="804"/>
    </row>
    <row r="69" spans="1:29">
      <c r="A69" s="803"/>
      <c r="B69" s="803"/>
      <c r="C69" s="804"/>
      <c r="D69" s="804"/>
      <c r="E69" s="804"/>
      <c r="F69" s="804"/>
      <c r="G69" s="804"/>
      <c r="H69" s="804"/>
      <c r="I69" s="804"/>
      <c r="J69" s="804"/>
      <c r="K69" s="804"/>
      <c r="L69" s="804"/>
      <c r="M69" s="804"/>
      <c r="N69" s="804"/>
      <c r="O69" s="804"/>
      <c r="P69" s="804"/>
      <c r="Q69" s="804"/>
      <c r="R69" s="804"/>
      <c r="S69" s="804"/>
      <c r="T69" s="804"/>
      <c r="U69" s="804"/>
      <c r="V69" s="804"/>
      <c r="W69" s="804"/>
      <c r="X69" s="804"/>
    </row>
    <row r="70" spans="1:29" ht="17.25" customHeight="1">
      <c r="A70" s="803" t="s">
        <v>491</v>
      </c>
      <c r="B70" s="803"/>
      <c r="C70" s="804" t="s">
        <v>582</v>
      </c>
      <c r="D70" s="804"/>
      <c r="E70" s="804"/>
      <c r="F70" s="804"/>
      <c r="G70" s="804"/>
      <c r="H70" s="804"/>
      <c r="I70" s="804"/>
      <c r="J70" s="804"/>
      <c r="K70" s="804"/>
      <c r="L70" s="804"/>
      <c r="M70" s="804"/>
      <c r="N70" s="804"/>
      <c r="O70" s="804"/>
      <c r="P70" s="804"/>
      <c r="Q70" s="804"/>
      <c r="R70" s="804"/>
      <c r="S70" s="804"/>
      <c r="T70" s="804"/>
      <c r="U70" s="804"/>
      <c r="V70" s="804"/>
      <c r="W70" s="804"/>
      <c r="X70" s="804"/>
    </row>
    <row r="71" spans="1:29" ht="17.25" customHeight="1">
      <c r="A71" s="803"/>
      <c r="B71" s="803"/>
      <c r="C71" s="804"/>
      <c r="D71" s="804"/>
      <c r="E71" s="804"/>
      <c r="F71" s="804"/>
      <c r="G71" s="804"/>
      <c r="H71" s="804"/>
      <c r="I71" s="804"/>
      <c r="J71" s="804"/>
      <c r="K71" s="804"/>
      <c r="L71" s="804"/>
      <c r="M71" s="804"/>
      <c r="N71" s="804"/>
      <c r="O71" s="804"/>
      <c r="P71" s="804"/>
      <c r="Q71" s="804"/>
      <c r="R71" s="804"/>
      <c r="S71" s="804"/>
      <c r="T71" s="804"/>
      <c r="U71" s="804"/>
      <c r="V71" s="804"/>
      <c r="W71" s="804"/>
      <c r="X71" s="804"/>
    </row>
    <row r="72" spans="1:29" ht="17.25" customHeight="1">
      <c r="Y72" s="490" t="s">
        <v>432</v>
      </c>
      <c r="Z72" s="651"/>
      <c r="AA72" s="651"/>
      <c r="AC72" s="1" t="s">
        <v>306</v>
      </c>
    </row>
    <row r="73" spans="1:29" ht="15" customHeight="1">
      <c r="A73" s="1006" t="s">
        <v>490</v>
      </c>
      <c r="B73" s="1007"/>
      <c r="C73" s="1007"/>
      <c r="D73" s="1007"/>
      <c r="E73" s="1007"/>
      <c r="F73" s="1007"/>
      <c r="G73" s="1007"/>
      <c r="H73" s="1008"/>
      <c r="I73" s="1006" t="s">
        <v>390</v>
      </c>
      <c r="J73" s="1007"/>
      <c r="K73" s="1007"/>
      <c r="L73" s="1007"/>
      <c r="M73" s="1007"/>
      <c r="N73" s="1007"/>
      <c r="O73" s="1007"/>
      <c r="P73" s="1008"/>
      <c r="Q73" s="1006" t="s">
        <v>1653</v>
      </c>
      <c r="R73" s="1007"/>
      <c r="S73" s="1007"/>
      <c r="T73" s="1007"/>
      <c r="U73" s="1007"/>
      <c r="V73" s="1007"/>
      <c r="W73" s="1007"/>
      <c r="X73" s="1008"/>
      <c r="Y73" s="651"/>
      <c r="Z73" s="651"/>
      <c r="AA73" s="651"/>
    </row>
    <row r="74" spans="1:29">
      <c r="A74" s="1009" t="s">
        <v>394</v>
      </c>
      <c r="B74" s="1010"/>
      <c r="C74" s="1010"/>
      <c r="D74" s="1010"/>
      <c r="E74" s="1010"/>
      <c r="F74" s="1010"/>
      <c r="G74" s="1010"/>
      <c r="H74" s="1011"/>
      <c r="I74" s="1018" t="s">
        <v>394</v>
      </c>
      <c r="J74" s="1019"/>
      <c r="K74" s="1019"/>
      <c r="L74" s="1019"/>
      <c r="M74" s="1019"/>
      <c r="N74" s="1019"/>
      <c r="O74" s="1019"/>
      <c r="P74" s="1020"/>
      <c r="Q74" s="1018" t="s">
        <v>394</v>
      </c>
      <c r="R74" s="1019"/>
      <c r="S74" s="1019"/>
      <c r="T74" s="1019"/>
      <c r="U74" s="1019"/>
      <c r="V74" s="1019"/>
      <c r="W74" s="1019"/>
      <c r="X74" s="1020"/>
    </row>
    <row r="75" spans="1:29">
      <c r="A75" s="1012"/>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023"/>
    </row>
    <row r="76" spans="1:29">
      <c r="A76" s="1012"/>
      <c r="B76" s="1013"/>
      <c r="C76" s="1013"/>
      <c r="D76" s="1013"/>
      <c r="E76" s="1013"/>
      <c r="F76" s="1013"/>
      <c r="G76" s="1013"/>
      <c r="H76" s="1014"/>
      <c r="I76" s="1021"/>
      <c r="J76" s="1022"/>
      <c r="K76" s="1022"/>
      <c r="L76" s="1022"/>
      <c r="M76" s="1022"/>
      <c r="N76" s="1022"/>
      <c r="O76" s="1022"/>
      <c r="P76" s="1023"/>
      <c r="Q76" s="1021"/>
      <c r="R76" s="1022"/>
      <c r="S76" s="1022"/>
      <c r="T76" s="1022"/>
      <c r="U76" s="1022"/>
      <c r="V76" s="1022"/>
      <c r="W76" s="1022"/>
      <c r="X76" s="1023"/>
    </row>
    <row r="77" spans="1:29">
      <c r="A77" s="1012"/>
      <c r="B77" s="1013"/>
      <c r="C77" s="1013"/>
      <c r="D77" s="1013"/>
      <c r="E77" s="1013"/>
      <c r="F77" s="1013"/>
      <c r="G77" s="1013"/>
      <c r="H77" s="1014"/>
      <c r="I77" s="1021"/>
      <c r="J77" s="1022"/>
      <c r="K77" s="1022"/>
      <c r="L77" s="1022"/>
      <c r="M77" s="1022"/>
      <c r="N77" s="1022"/>
      <c r="O77" s="1022"/>
      <c r="P77" s="1023"/>
      <c r="Q77" s="1021"/>
      <c r="R77" s="1022"/>
      <c r="S77" s="1022"/>
      <c r="T77" s="1022"/>
      <c r="U77" s="1022"/>
      <c r="V77" s="1022"/>
      <c r="W77" s="1022"/>
      <c r="X77" s="1023"/>
    </row>
    <row r="78" spans="1:29">
      <c r="A78" s="1012"/>
      <c r="B78" s="1013"/>
      <c r="C78" s="1013"/>
      <c r="D78" s="1013"/>
      <c r="E78" s="1013"/>
      <c r="F78" s="1013"/>
      <c r="G78" s="1013"/>
      <c r="H78" s="1014"/>
      <c r="I78" s="1021"/>
      <c r="J78" s="1022"/>
      <c r="K78" s="1022"/>
      <c r="L78" s="1022"/>
      <c r="M78" s="1022"/>
      <c r="N78" s="1022"/>
      <c r="O78" s="1022"/>
      <c r="P78" s="1023"/>
      <c r="Q78" s="1021"/>
      <c r="R78" s="1022"/>
      <c r="S78" s="1022"/>
      <c r="T78" s="1022"/>
      <c r="U78" s="1022"/>
      <c r="V78" s="1022"/>
      <c r="W78" s="1022"/>
      <c r="X78" s="1023"/>
    </row>
    <row r="79" spans="1:29">
      <c r="A79" s="1012"/>
      <c r="B79" s="1013"/>
      <c r="C79" s="1013"/>
      <c r="D79" s="1013"/>
      <c r="E79" s="1013"/>
      <c r="F79" s="1013"/>
      <c r="G79" s="1013"/>
      <c r="H79" s="1014"/>
      <c r="I79" s="1021"/>
      <c r="J79" s="1022"/>
      <c r="K79" s="1022"/>
      <c r="L79" s="1022"/>
      <c r="M79" s="1022"/>
      <c r="N79" s="1022"/>
      <c r="O79" s="1022"/>
      <c r="P79" s="1023"/>
      <c r="Q79" s="1021"/>
      <c r="R79" s="1022"/>
      <c r="S79" s="1022"/>
      <c r="T79" s="1022"/>
      <c r="U79" s="1022"/>
      <c r="V79" s="1022"/>
      <c r="W79" s="1022"/>
      <c r="X79" s="1023"/>
    </row>
    <row r="80" spans="1:29">
      <c r="A80" s="1012"/>
      <c r="B80" s="1013"/>
      <c r="C80" s="1013"/>
      <c r="D80" s="1013"/>
      <c r="E80" s="1013"/>
      <c r="F80" s="1013"/>
      <c r="G80" s="1013"/>
      <c r="H80" s="1014"/>
      <c r="I80" s="1021"/>
      <c r="J80" s="1022"/>
      <c r="K80" s="1022"/>
      <c r="L80" s="1022"/>
      <c r="M80" s="1022"/>
      <c r="N80" s="1022"/>
      <c r="O80" s="1022"/>
      <c r="P80" s="1023"/>
      <c r="Q80" s="1021"/>
      <c r="R80" s="1022"/>
      <c r="S80" s="1022"/>
      <c r="T80" s="1022"/>
      <c r="U80" s="1022"/>
      <c r="V80" s="1022"/>
      <c r="W80" s="1022"/>
      <c r="X80" s="1023"/>
    </row>
    <row r="81" spans="1:29">
      <c r="A81" s="1012"/>
      <c r="B81" s="1013"/>
      <c r="C81" s="1013"/>
      <c r="D81" s="1013"/>
      <c r="E81" s="1013"/>
      <c r="F81" s="1013"/>
      <c r="G81" s="1013"/>
      <c r="H81" s="1014"/>
      <c r="I81" s="1024"/>
      <c r="J81" s="1025"/>
      <c r="K81" s="1025"/>
      <c r="L81" s="1025"/>
      <c r="M81" s="1025"/>
      <c r="N81" s="1025"/>
      <c r="O81" s="1025"/>
      <c r="P81" s="1026"/>
      <c r="Q81" s="1024"/>
      <c r="R81" s="1025"/>
      <c r="S81" s="1025"/>
      <c r="T81" s="1025"/>
      <c r="U81" s="1025"/>
      <c r="V81" s="1025"/>
      <c r="W81" s="1025"/>
      <c r="X81" s="1026"/>
    </row>
    <row r="82" spans="1:29" ht="15" customHeight="1">
      <c r="A82" s="1012"/>
      <c r="B82" s="1013"/>
      <c r="C82" s="1013"/>
      <c r="D82" s="1013"/>
      <c r="E82" s="1013"/>
      <c r="F82" s="1013"/>
      <c r="G82" s="1013"/>
      <c r="H82" s="1014"/>
      <c r="I82" s="558" t="s">
        <v>487</v>
      </c>
      <c r="J82" s="704"/>
      <c r="K82" s="699" t="s">
        <v>1488</v>
      </c>
      <c r="L82" s="699"/>
      <c r="M82" s="699"/>
      <c r="N82" s="699"/>
      <c r="O82" s="699"/>
      <c r="P82" s="700"/>
      <c r="Q82" s="558" t="s">
        <v>487</v>
      </c>
      <c r="R82" s="704"/>
      <c r="S82" s="699"/>
      <c r="T82" s="699"/>
      <c r="U82" s="699"/>
      <c r="V82" s="699"/>
      <c r="W82" s="699"/>
      <c r="X82" s="700"/>
    </row>
    <row r="83" spans="1:29">
      <c r="A83" s="1012"/>
      <c r="B83" s="1013"/>
      <c r="C83" s="1013"/>
      <c r="D83" s="1013"/>
      <c r="E83" s="1013"/>
      <c r="F83" s="1013"/>
      <c r="G83" s="1013"/>
      <c r="H83" s="1014"/>
      <c r="I83" s="550"/>
      <c r="J83" s="541"/>
      <c r="K83" s="490"/>
      <c r="L83" s="490"/>
      <c r="M83" s="490"/>
      <c r="N83" s="490"/>
      <c r="O83" s="490"/>
      <c r="P83" s="701"/>
      <c r="Q83" s="550"/>
      <c r="R83" s="541"/>
      <c r="S83" s="490"/>
      <c r="T83" s="490"/>
      <c r="U83" s="490"/>
      <c r="V83" s="490"/>
      <c r="W83" s="490"/>
      <c r="X83" s="701"/>
    </row>
    <row r="84" spans="1:29">
      <c r="A84" s="1015"/>
      <c r="B84" s="1016"/>
      <c r="C84" s="1016"/>
      <c r="D84" s="1016"/>
      <c r="E84" s="1016"/>
      <c r="F84" s="1016"/>
      <c r="G84" s="1016"/>
      <c r="H84" s="1017"/>
      <c r="I84" s="560"/>
      <c r="J84" s="577"/>
      <c r="K84" s="686"/>
      <c r="L84" s="686"/>
      <c r="M84" s="686"/>
      <c r="N84" s="686"/>
      <c r="O84" s="686"/>
      <c r="P84" s="687"/>
      <c r="Q84" s="560"/>
      <c r="R84" s="577"/>
      <c r="S84" s="686"/>
      <c r="T84" s="686"/>
      <c r="U84" s="686"/>
      <c r="V84" s="686"/>
      <c r="W84" s="686"/>
      <c r="X84" s="687"/>
    </row>
    <row r="85" spans="1:29" ht="16.5" customHeight="1">
      <c r="A85" s="7"/>
      <c r="B85" s="7"/>
      <c r="C85" s="7"/>
      <c r="D85" s="7"/>
      <c r="E85" s="7"/>
      <c r="F85" s="7"/>
      <c r="G85" s="7"/>
      <c r="H85" s="7"/>
      <c r="I85" s="5"/>
      <c r="J85" s="5"/>
      <c r="K85" s="5"/>
      <c r="L85" s="5"/>
      <c r="M85" s="5"/>
      <c r="N85" s="5"/>
      <c r="O85" s="5"/>
      <c r="P85" s="5"/>
      <c r="Q85" s="5"/>
      <c r="R85" s="5"/>
      <c r="S85" s="5"/>
      <c r="T85" s="5"/>
      <c r="U85" s="5"/>
      <c r="V85" s="5"/>
      <c r="W85" s="5"/>
      <c r="X85" s="5"/>
    </row>
    <row r="86" spans="1:29" ht="16.5" customHeight="1">
      <c r="A86" s="7"/>
      <c r="B86" s="7"/>
      <c r="C86" s="7"/>
      <c r="D86" s="7"/>
      <c r="E86" s="7"/>
      <c r="F86" s="7"/>
      <c r="G86" s="7"/>
      <c r="H86" s="7"/>
      <c r="I86" s="5"/>
      <c r="J86" s="5"/>
      <c r="K86" s="5"/>
      <c r="L86" s="5"/>
      <c r="M86" s="5"/>
      <c r="N86" s="5"/>
      <c r="O86" s="5"/>
      <c r="P86" s="5"/>
      <c r="Q86" s="5"/>
      <c r="R86" s="5"/>
      <c r="S86" s="5"/>
      <c r="T86" s="5"/>
      <c r="U86" s="5"/>
      <c r="V86" s="5"/>
      <c r="W86" s="5"/>
      <c r="X86" s="5"/>
    </row>
    <row r="87" spans="1:29" ht="16.5" customHeight="1">
      <c r="A87" s="7"/>
      <c r="B87" s="7"/>
      <c r="C87" s="7"/>
      <c r="D87" s="7"/>
      <c r="E87" s="7"/>
      <c r="F87" s="7"/>
      <c r="G87" s="7"/>
      <c r="H87" s="7"/>
      <c r="I87" s="5"/>
      <c r="J87" s="5"/>
      <c r="K87" s="5"/>
      <c r="L87" s="5"/>
      <c r="M87" s="5"/>
      <c r="N87" s="5"/>
      <c r="O87" s="5"/>
      <c r="P87" s="5"/>
      <c r="Q87" s="5"/>
      <c r="R87" s="5"/>
      <c r="S87" s="5"/>
      <c r="T87" s="5"/>
      <c r="U87" s="5"/>
      <c r="V87" s="5"/>
      <c r="W87" s="5"/>
      <c r="X87" s="5"/>
    </row>
    <row r="88" spans="1:29" ht="16.5" customHeight="1">
      <c r="A88" s="7"/>
      <c r="B88" s="7"/>
      <c r="C88" s="7"/>
      <c r="D88" s="7"/>
      <c r="E88" s="7"/>
      <c r="F88" s="7"/>
      <c r="G88" s="7"/>
      <c r="H88" s="7"/>
      <c r="I88" s="5"/>
      <c r="J88" s="5"/>
      <c r="K88" s="5"/>
      <c r="L88" s="5"/>
      <c r="M88" s="5"/>
      <c r="N88" s="5"/>
      <c r="O88" s="5"/>
      <c r="P88" s="5"/>
      <c r="Q88" s="5"/>
      <c r="R88" s="5"/>
      <c r="S88" s="5"/>
      <c r="T88" s="5"/>
      <c r="U88" s="5"/>
      <c r="V88" s="5"/>
      <c r="W88" s="5"/>
      <c r="X88" s="5"/>
    </row>
    <row r="89" spans="1:29" ht="16.5" customHeight="1">
      <c r="A89" s="7"/>
      <c r="B89" s="7"/>
      <c r="C89" s="7"/>
      <c r="D89" s="7"/>
      <c r="E89" s="7"/>
      <c r="F89" s="7"/>
      <c r="G89" s="7"/>
      <c r="H89" s="7"/>
      <c r="I89" s="5"/>
      <c r="J89" s="5"/>
      <c r="K89" s="5"/>
      <c r="L89" s="5"/>
      <c r="M89" s="5"/>
      <c r="N89" s="5"/>
      <c r="O89" s="5"/>
      <c r="P89" s="5"/>
      <c r="Q89" s="5"/>
      <c r="R89" s="5"/>
      <c r="S89" s="5"/>
      <c r="T89" s="5"/>
      <c r="U89" s="5"/>
      <c r="V89" s="5"/>
      <c r="W89" s="5"/>
      <c r="X89" s="5"/>
    </row>
    <row r="90" spans="1:29" ht="16.5" customHeight="1">
      <c r="A90" s="7"/>
      <c r="B90" s="7"/>
      <c r="C90" s="7"/>
      <c r="D90" s="7"/>
      <c r="E90" s="7"/>
      <c r="F90" s="7"/>
      <c r="G90" s="7"/>
      <c r="H90" s="7"/>
      <c r="I90" s="5"/>
      <c r="J90" s="5"/>
      <c r="K90" s="5"/>
      <c r="L90" s="5"/>
      <c r="M90" s="5"/>
      <c r="N90" s="5"/>
      <c r="O90" s="5"/>
      <c r="P90" s="5"/>
      <c r="Q90" s="5"/>
      <c r="R90" s="5"/>
      <c r="S90" s="5"/>
      <c r="T90" s="5"/>
      <c r="U90" s="5"/>
      <c r="V90" s="5"/>
      <c r="W90" s="5"/>
      <c r="X90" s="5"/>
    </row>
    <row r="91" spans="1:29" ht="16.5" customHeight="1">
      <c r="A91" s="7"/>
      <c r="B91" s="7"/>
      <c r="C91" s="7"/>
      <c r="D91" s="7"/>
      <c r="E91" s="7"/>
      <c r="F91" s="7"/>
      <c r="G91" s="7"/>
      <c r="H91" s="7"/>
      <c r="I91" s="5"/>
      <c r="J91" s="5"/>
      <c r="K91" s="5"/>
      <c r="L91" s="5"/>
      <c r="M91" s="5"/>
      <c r="N91" s="5"/>
      <c r="O91" s="5"/>
      <c r="P91" s="5"/>
      <c r="Q91" s="5"/>
      <c r="R91" s="5"/>
      <c r="S91" s="5"/>
      <c r="T91" s="5"/>
      <c r="U91" s="5"/>
      <c r="V91" s="5"/>
      <c r="W91" s="5"/>
      <c r="X91" s="5"/>
    </row>
    <row r="92" spans="1:29" ht="16.5" customHeight="1">
      <c r="A92" s="1209" t="s">
        <v>206</v>
      </c>
      <c r="B92" s="1209"/>
      <c r="C92" s="1209"/>
      <c r="D92" s="1209"/>
      <c r="E92" s="1209"/>
      <c r="F92" s="1209"/>
      <c r="G92" s="1209"/>
      <c r="H92" s="1209"/>
      <c r="I92" s="1209"/>
      <c r="J92" s="1209"/>
      <c r="K92" s="1209"/>
      <c r="L92" s="1209"/>
      <c r="M92" s="1209"/>
      <c r="N92" s="1209"/>
      <c r="O92" s="1209"/>
      <c r="P92" s="1209"/>
      <c r="Q92" s="1209"/>
      <c r="R92" s="1209"/>
      <c r="S92" s="1209"/>
      <c r="T92" s="1209"/>
      <c r="U92" s="1209"/>
      <c r="V92" s="1209"/>
      <c r="W92" s="1209"/>
      <c r="X92" s="1209"/>
    </row>
    <row r="93" spans="1:29" customFormat="1" ht="16.5"/>
    <row r="94" spans="1:29" ht="16.5" customHeight="1">
      <c r="A94" s="809" t="s">
        <v>350</v>
      </c>
      <c r="B94" s="810"/>
      <c r="C94" s="810" t="s">
        <v>465</v>
      </c>
      <c r="D94" s="810"/>
      <c r="E94" s="810"/>
      <c r="F94" s="810"/>
      <c r="G94" s="810"/>
      <c r="H94" s="810"/>
      <c r="I94" s="810"/>
      <c r="J94" s="810"/>
      <c r="K94" s="810"/>
      <c r="L94" s="810"/>
      <c r="M94" s="810"/>
      <c r="N94" s="810"/>
      <c r="O94" s="810"/>
      <c r="P94" s="810"/>
      <c r="Q94" s="810"/>
      <c r="R94" s="810"/>
      <c r="S94" s="810"/>
      <c r="T94" s="810"/>
      <c r="U94" s="810"/>
      <c r="V94" s="810"/>
      <c r="W94" s="810"/>
      <c r="X94" s="811"/>
    </row>
    <row r="95" spans="1:29" ht="15" customHeight="1">
      <c r="A95" s="812" t="s">
        <v>497</v>
      </c>
      <c r="B95" s="803"/>
      <c r="C95" s="804" t="s">
        <v>255</v>
      </c>
      <c r="D95" s="804"/>
      <c r="E95" s="804"/>
      <c r="F95" s="804"/>
      <c r="G95" s="804"/>
      <c r="H95" s="804"/>
      <c r="I95" s="804"/>
      <c r="J95" s="804"/>
      <c r="K95" s="804"/>
      <c r="L95" s="804"/>
      <c r="M95" s="804"/>
      <c r="N95" s="804"/>
      <c r="O95" s="804"/>
      <c r="P95" s="804"/>
      <c r="Q95" s="804"/>
      <c r="R95" s="804"/>
      <c r="S95" s="804"/>
      <c r="T95" s="804"/>
      <c r="U95" s="804"/>
      <c r="V95" s="804"/>
      <c r="W95" s="804"/>
      <c r="X95" s="813"/>
    </row>
    <row r="96" spans="1:29">
      <c r="A96" s="812"/>
      <c r="B96" s="803"/>
      <c r="C96" s="804"/>
      <c r="D96" s="804"/>
      <c r="E96" s="804"/>
      <c r="F96" s="804"/>
      <c r="G96" s="804"/>
      <c r="H96" s="804"/>
      <c r="I96" s="804"/>
      <c r="J96" s="804"/>
      <c r="K96" s="804"/>
      <c r="L96" s="804"/>
      <c r="M96" s="804"/>
      <c r="N96" s="804"/>
      <c r="O96" s="804"/>
      <c r="P96" s="804"/>
      <c r="Q96" s="804"/>
      <c r="R96" s="804"/>
      <c r="S96" s="804"/>
      <c r="T96" s="804"/>
      <c r="U96" s="804"/>
      <c r="V96" s="804"/>
      <c r="W96" s="804"/>
      <c r="X96" s="813"/>
      <c r="Y96" s="490" t="s">
        <v>0</v>
      </c>
      <c r="Z96" s="651"/>
      <c r="AA96" s="651"/>
      <c r="AC96" s="1" t="s">
        <v>306</v>
      </c>
    </row>
    <row r="97" spans="1:29" ht="17.25" customHeight="1">
      <c r="A97" s="812" t="s">
        <v>491</v>
      </c>
      <c r="B97" s="803"/>
      <c r="C97" s="1027" t="s">
        <v>225</v>
      </c>
      <c r="D97" s="1028"/>
      <c r="E97" s="1028"/>
      <c r="F97" s="1028"/>
      <c r="G97" s="1028"/>
      <c r="H97" s="1028"/>
      <c r="I97" s="1028"/>
      <c r="J97" s="1028"/>
      <c r="K97" s="1028"/>
      <c r="L97" s="1028"/>
      <c r="M97" s="1028"/>
      <c r="N97" s="1028"/>
      <c r="O97" s="1028"/>
      <c r="P97" s="1028"/>
      <c r="Q97" s="1028"/>
      <c r="R97" s="1028"/>
      <c r="S97" s="1028"/>
      <c r="T97" s="1028"/>
      <c r="U97" s="1028"/>
      <c r="V97" s="1028"/>
      <c r="W97" s="1028"/>
      <c r="X97" s="1464"/>
      <c r="Y97" s="651"/>
      <c r="Z97" s="651"/>
      <c r="AA97" s="651"/>
    </row>
    <row r="98" spans="1:29" ht="17.25" customHeight="1">
      <c r="A98" s="805"/>
      <c r="B98" s="806"/>
      <c r="C98" s="816" t="s">
        <v>227</v>
      </c>
      <c r="D98" s="817"/>
      <c r="E98" s="817"/>
      <c r="F98" s="817"/>
      <c r="G98" s="817"/>
      <c r="H98" s="817"/>
      <c r="I98" s="817"/>
      <c r="J98" s="817"/>
      <c r="K98" s="817"/>
      <c r="L98" s="817"/>
      <c r="M98" s="817"/>
      <c r="N98" s="817"/>
      <c r="O98" s="817"/>
      <c r="P98" s="817"/>
      <c r="Q98" s="817"/>
      <c r="R98" s="817"/>
      <c r="S98" s="817"/>
      <c r="T98" s="817"/>
      <c r="U98" s="817"/>
      <c r="V98" s="817"/>
      <c r="W98" s="817"/>
      <c r="X98" s="818"/>
      <c r="Y98" s="651"/>
      <c r="Z98" s="651"/>
      <c r="AA98" s="651"/>
    </row>
    <row r="99" spans="1:29" ht="17.25" customHeight="1">
      <c r="Y99" s="490" t="s">
        <v>621</v>
      </c>
      <c r="Z99" s="651"/>
      <c r="AA99" s="651"/>
      <c r="AC99" s="1" t="s">
        <v>536</v>
      </c>
    </row>
    <row r="100" spans="1:29" ht="15" customHeight="1">
      <c r="A100" s="1006" t="s">
        <v>490</v>
      </c>
      <c r="B100" s="1007"/>
      <c r="C100" s="1007"/>
      <c r="D100" s="1007"/>
      <c r="E100" s="1007"/>
      <c r="F100" s="1007"/>
      <c r="G100" s="1007"/>
      <c r="H100" s="1008"/>
      <c r="I100" s="1006" t="s">
        <v>390</v>
      </c>
      <c r="J100" s="1007"/>
      <c r="K100" s="1007"/>
      <c r="L100" s="1007"/>
      <c r="M100" s="1007"/>
      <c r="N100" s="1007"/>
      <c r="O100" s="1007"/>
      <c r="P100" s="1008"/>
      <c r="Q100" s="1006" t="s">
        <v>1653</v>
      </c>
      <c r="R100" s="1007"/>
      <c r="S100" s="1007"/>
      <c r="T100" s="1007"/>
      <c r="U100" s="1007"/>
      <c r="V100" s="1007"/>
      <c r="W100" s="1007"/>
      <c r="X100" s="1008"/>
      <c r="Y100" s="651"/>
      <c r="Z100" s="651"/>
      <c r="AA100" s="651"/>
    </row>
    <row r="101" spans="1:29">
      <c r="A101" s="1009" t="s">
        <v>394</v>
      </c>
      <c r="B101" s="1010"/>
      <c r="C101" s="1010"/>
      <c r="D101" s="1010"/>
      <c r="E101" s="1010"/>
      <c r="F101" s="1010"/>
      <c r="G101" s="1010"/>
      <c r="H101" s="1011"/>
      <c r="I101" s="1018" t="s">
        <v>394</v>
      </c>
      <c r="J101" s="1019"/>
      <c r="K101" s="1019"/>
      <c r="L101" s="1019"/>
      <c r="M101" s="1019"/>
      <c r="N101" s="1019"/>
      <c r="O101" s="1019"/>
      <c r="P101" s="1020"/>
      <c r="Q101" s="1018" t="s">
        <v>394</v>
      </c>
      <c r="R101" s="1019"/>
      <c r="S101" s="1019"/>
      <c r="T101" s="1019"/>
      <c r="U101" s="1019"/>
      <c r="V101" s="1019"/>
      <c r="W101" s="1019"/>
      <c r="X101" s="1020"/>
    </row>
    <row r="102" spans="1:29">
      <c r="A102" s="1012"/>
      <c r="B102" s="1013"/>
      <c r="C102" s="1013"/>
      <c r="D102" s="1013"/>
      <c r="E102" s="1013"/>
      <c r="F102" s="1013"/>
      <c r="G102" s="1013"/>
      <c r="H102" s="1014"/>
      <c r="I102" s="1021"/>
      <c r="J102" s="1022"/>
      <c r="K102" s="1022"/>
      <c r="L102" s="1022"/>
      <c r="M102" s="1022"/>
      <c r="N102" s="1022"/>
      <c r="O102" s="1022"/>
      <c r="P102" s="1023"/>
      <c r="Q102" s="1021"/>
      <c r="R102" s="1022"/>
      <c r="S102" s="1022"/>
      <c r="T102" s="1022"/>
      <c r="U102" s="1022"/>
      <c r="V102" s="1022"/>
      <c r="W102" s="1022"/>
      <c r="X102" s="1023"/>
    </row>
    <row r="103" spans="1:29">
      <c r="A103" s="1012"/>
      <c r="B103" s="1013"/>
      <c r="C103" s="1013"/>
      <c r="D103" s="1013"/>
      <c r="E103" s="1013"/>
      <c r="F103" s="1013"/>
      <c r="G103" s="1013"/>
      <c r="H103" s="1014"/>
      <c r="I103" s="1021"/>
      <c r="J103" s="1022"/>
      <c r="K103" s="1022"/>
      <c r="L103" s="1022"/>
      <c r="M103" s="1022"/>
      <c r="N103" s="1022"/>
      <c r="O103" s="1022"/>
      <c r="P103" s="1023"/>
      <c r="Q103" s="1021"/>
      <c r="R103" s="1022"/>
      <c r="S103" s="1022"/>
      <c r="T103" s="1022"/>
      <c r="U103" s="1022"/>
      <c r="V103" s="1022"/>
      <c r="W103" s="1022"/>
      <c r="X103" s="1023"/>
    </row>
    <row r="104" spans="1:29">
      <c r="A104" s="1012"/>
      <c r="B104" s="1013"/>
      <c r="C104" s="1013"/>
      <c r="D104" s="1013"/>
      <c r="E104" s="1013"/>
      <c r="F104" s="1013"/>
      <c r="G104" s="1013"/>
      <c r="H104" s="1014"/>
      <c r="I104" s="1021"/>
      <c r="J104" s="1022"/>
      <c r="K104" s="1022"/>
      <c r="L104" s="1022"/>
      <c r="M104" s="1022"/>
      <c r="N104" s="1022"/>
      <c r="O104" s="1022"/>
      <c r="P104" s="1023"/>
      <c r="Q104" s="1021"/>
      <c r="R104" s="1022"/>
      <c r="S104" s="1022"/>
      <c r="T104" s="1022"/>
      <c r="U104" s="1022"/>
      <c r="V104" s="1022"/>
      <c r="W104" s="1022"/>
      <c r="X104" s="1023"/>
    </row>
    <row r="105" spans="1:29">
      <c r="A105" s="1012"/>
      <c r="B105" s="1013"/>
      <c r="C105" s="1013"/>
      <c r="D105" s="1013"/>
      <c r="E105" s="1013"/>
      <c r="F105" s="1013"/>
      <c r="G105" s="1013"/>
      <c r="H105" s="1014"/>
      <c r="I105" s="1021"/>
      <c r="J105" s="1022"/>
      <c r="K105" s="1022"/>
      <c r="L105" s="1022"/>
      <c r="M105" s="1022"/>
      <c r="N105" s="1022"/>
      <c r="O105" s="1022"/>
      <c r="P105" s="1023"/>
      <c r="Q105" s="1021"/>
      <c r="R105" s="1022"/>
      <c r="S105" s="1022"/>
      <c r="T105" s="1022"/>
      <c r="U105" s="1022"/>
      <c r="V105" s="1022"/>
      <c r="W105" s="1022"/>
      <c r="X105" s="1023"/>
    </row>
    <row r="106" spans="1:29">
      <c r="A106" s="1012"/>
      <c r="B106" s="1013"/>
      <c r="C106" s="1013"/>
      <c r="D106" s="1013"/>
      <c r="E106" s="1013"/>
      <c r="F106" s="1013"/>
      <c r="G106" s="1013"/>
      <c r="H106" s="1014"/>
      <c r="I106" s="1021"/>
      <c r="J106" s="1022"/>
      <c r="K106" s="1022"/>
      <c r="L106" s="1022"/>
      <c r="M106" s="1022"/>
      <c r="N106" s="1022"/>
      <c r="O106" s="1022"/>
      <c r="P106" s="1023"/>
      <c r="Q106" s="1021"/>
      <c r="R106" s="1022"/>
      <c r="S106" s="1022"/>
      <c r="T106" s="1022"/>
      <c r="U106" s="1022"/>
      <c r="V106" s="1022"/>
      <c r="W106" s="1022"/>
      <c r="X106" s="1023"/>
    </row>
    <row r="107" spans="1:29">
      <c r="A107" s="1012"/>
      <c r="B107" s="1013"/>
      <c r="C107" s="1013"/>
      <c r="D107" s="1013"/>
      <c r="E107" s="1013"/>
      <c r="F107" s="1013"/>
      <c r="G107" s="1013"/>
      <c r="H107" s="1014"/>
      <c r="I107" s="1021"/>
      <c r="J107" s="1022"/>
      <c r="K107" s="1022"/>
      <c r="L107" s="1022"/>
      <c r="M107" s="1022"/>
      <c r="N107" s="1022"/>
      <c r="O107" s="1022"/>
      <c r="P107" s="1023"/>
      <c r="Q107" s="1021"/>
      <c r="R107" s="1022"/>
      <c r="S107" s="1022"/>
      <c r="T107" s="1022"/>
      <c r="U107" s="1022"/>
      <c r="V107" s="1022"/>
      <c r="W107" s="1022"/>
      <c r="X107" s="1023"/>
    </row>
    <row r="108" spans="1:29">
      <c r="A108" s="1012"/>
      <c r="B108" s="1013"/>
      <c r="C108" s="1013"/>
      <c r="D108" s="1013"/>
      <c r="E108" s="1013"/>
      <c r="F108" s="1013"/>
      <c r="G108" s="1013"/>
      <c r="H108" s="1014"/>
      <c r="I108" s="1024"/>
      <c r="J108" s="1025"/>
      <c r="K108" s="1025"/>
      <c r="L108" s="1025"/>
      <c r="M108" s="1025"/>
      <c r="N108" s="1025"/>
      <c r="O108" s="1025"/>
      <c r="P108" s="1026"/>
      <c r="Q108" s="1024"/>
      <c r="R108" s="1025"/>
      <c r="S108" s="1025"/>
      <c r="T108" s="1025"/>
      <c r="U108" s="1025"/>
      <c r="V108" s="1025"/>
      <c r="W108" s="1025"/>
      <c r="X108" s="1026"/>
    </row>
    <row r="109" spans="1:29" ht="15" customHeight="1">
      <c r="A109" s="1012"/>
      <c r="B109" s="1013"/>
      <c r="C109" s="1013"/>
      <c r="D109" s="1013"/>
      <c r="E109" s="1013"/>
      <c r="F109" s="1013"/>
      <c r="G109" s="1013"/>
      <c r="H109" s="1014"/>
      <c r="I109" s="558" t="s">
        <v>487</v>
      </c>
      <c r="J109" s="704"/>
      <c r="K109" s="699" t="s">
        <v>1445</v>
      </c>
      <c r="L109" s="699"/>
      <c r="M109" s="699"/>
      <c r="N109" s="699"/>
      <c r="O109" s="699"/>
      <c r="P109" s="700"/>
      <c r="Q109" s="558" t="s">
        <v>487</v>
      </c>
      <c r="R109" s="704"/>
      <c r="S109" s="699"/>
      <c r="T109" s="699"/>
      <c r="U109" s="699"/>
      <c r="V109" s="699"/>
      <c r="W109" s="699"/>
      <c r="X109" s="700"/>
    </row>
    <row r="110" spans="1:29">
      <c r="A110" s="1012"/>
      <c r="B110" s="1013"/>
      <c r="C110" s="1013"/>
      <c r="D110" s="1013"/>
      <c r="E110" s="1013"/>
      <c r="F110" s="1013"/>
      <c r="G110" s="1013"/>
      <c r="H110" s="1014"/>
      <c r="I110" s="550"/>
      <c r="J110" s="541"/>
      <c r="K110" s="490"/>
      <c r="L110" s="490"/>
      <c r="M110" s="490"/>
      <c r="N110" s="490"/>
      <c r="O110" s="490"/>
      <c r="P110" s="701"/>
      <c r="Q110" s="550"/>
      <c r="R110" s="541"/>
      <c r="S110" s="490"/>
      <c r="T110" s="490"/>
      <c r="U110" s="490"/>
      <c r="V110" s="490"/>
      <c r="W110" s="490"/>
      <c r="X110" s="701"/>
    </row>
    <row r="111" spans="1:29">
      <c r="A111" s="1015"/>
      <c r="B111" s="1016"/>
      <c r="C111" s="1016"/>
      <c r="D111" s="1016"/>
      <c r="E111" s="1016"/>
      <c r="F111" s="1016"/>
      <c r="G111" s="1016"/>
      <c r="H111" s="1017"/>
      <c r="I111" s="560"/>
      <c r="J111" s="577"/>
      <c r="K111" s="686"/>
      <c r="L111" s="686"/>
      <c r="M111" s="686"/>
      <c r="N111" s="686"/>
      <c r="O111" s="686"/>
      <c r="P111" s="687"/>
      <c r="Q111" s="560"/>
      <c r="R111" s="577"/>
      <c r="S111" s="686"/>
      <c r="T111" s="686"/>
      <c r="U111" s="686"/>
      <c r="V111" s="686"/>
      <c r="W111" s="686"/>
      <c r="X111" s="687"/>
    </row>
    <row r="112" spans="1:29" customFormat="1" ht="16.5"/>
    <row r="113" spans="1:29" ht="16.5" customHeight="1">
      <c r="A113" s="1209" t="s">
        <v>76</v>
      </c>
      <c r="B113" s="1209"/>
      <c r="C113" s="1209"/>
      <c r="D113" s="1209"/>
      <c r="E113" s="1209"/>
      <c r="F113" s="1209"/>
      <c r="G113" s="1209"/>
      <c r="H113" s="1209"/>
      <c r="I113" s="1209"/>
      <c r="J113" s="1209"/>
      <c r="K113" s="1209"/>
      <c r="L113" s="1209"/>
      <c r="M113" s="1209"/>
      <c r="N113" s="1209"/>
      <c r="O113" s="1209"/>
      <c r="P113" s="1209"/>
      <c r="Q113" s="1209"/>
      <c r="R113" s="1209"/>
      <c r="S113" s="1209"/>
      <c r="T113" s="1209"/>
      <c r="U113" s="1209"/>
      <c r="V113" s="1209"/>
      <c r="W113" s="1209"/>
      <c r="X113" s="1209"/>
    </row>
    <row r="114" spans="1:29" customFormat="1" ht="16.5"/>
    <row r="115" spans="1:29" ht="16.5" customHeight="1">
      <c r="A115" s="809" t="s">
        <v>350</v>
      </c>
      <c r="B115" s="810"/>
      <c r="C115" s="810" t="s">
        <v>465</v>
      </c>
      <c r="D115" s="810"/>
      <c r="E115" s="810"/>
      <c r="F115" s="810"/>
      <c r="G115" s="810"/>
      <c r="H115" s="810"/>
      <c r="I115" s="810"/>
      <c r="J115" s="810"/>
      <c r="K115" s="810"/>
      <c r="L115" s="810"/>
      <c r="M115" s="810"/>
      <c r="N115" s="810"/>
      <c r="O115" s="810"/>
      <c r="P115" s="810"/>
      <c r="Q115" s="810"/>
      <c r="R115" s="810"/>
      <c r="S115" s="810"/>
      <c r="T115" s="810"/>
      <c r="U115" s="810"/>
      <c r="V115" s="810"/>
      <c r="W115" s="810"/>
      <c r="X115" s="811"/>
    </row>
    <row r="116" spans="1:29" ht="15" customHeight="1">
      <c r="A116" s="812" t="s">
        <v>497</v>
      </c>
      <c r="B116" s="803"/>
      <c r="C116" s="804" t="s">
        <v>580</v>
      </c>
      <c r="D116" s="804"/>
      <c r="E116" s="804"/>
      <c r="F116" s="804"/>
      <c r="G116" s="804"/>
      <c r="H116" s="804"/>
      <c r="I116" s="804"/>
      <c r="J116" s="804"/>
      <c r="K116" s="804"/>
      <c r="L116" s="804"/>
      <c r="M116" s="804"/>
      <c r="N116" s="804"/>
      <c r="O116" s="804"/>
      <c r="P116" s="804"/>
      <c r="Q116" s="804"/>
      <c r="R116" s="804"/>
      <c r="S116" s="804"/>
      <c r="T116" s="804"/>
      <c r="U116" s="804"/>
      <c r="V116" s="804"/>
      <c r="W116" s="804"/>
      <c r="X116" s="813"/>
      <c r="Y116" s="490" t="s">
        <v>433</v>
      </c>
      <c r="Z116" s="651"/>
      <c r="AA116" s="651"/>
      <c r="AC116" s="1" t="s">
        <v>309</v>
      </c>
    </row>
    <row r="117" spans="1:29">
      <c r="A117" s="812"/>
      <c r="B117" s="803"/>
      <c r="C117" s="804"/>
      <c r="D117" s="804"/>
      <c r="E117" s="804"/>
      <c r="F117" s="804"/>
      <c r="G117" s="804"/>
      <c r="H117" s="804"/>
      <c r="I117" s="804"/>
      <c r="J117" s="804"/>
      <c r="K117" s="804"/>
      <c r="L117" s="804"/>
      <c r="M117" s="804"/>
      <c r="N117" s="804"/>
      <c r="O117" s="804"/>
      <c r="P117" s="804"/>
      <c r="Q117" s="804"/>
      <c r="R117" s="804"/>
      <c r="S117" s="804"/>
      <c r="T117" s="804"/>
      <c r="U117" s="804"/>
      <c r="V117" s="804"/>
      <c r="W117" s="804"/>
      <c r="X117" s="813"/>
      <c r="Y117" s="651"/>
      <c r="Z117" s="651"/>
      <c r="AA117" s="651"/>
    </row>
    <row r="118" spans="1:29" ht="17.25" customHeight="1">
      <c r="A118" s="812" t="s">
        <v>491</v>
      </c>
      <c r="B118" s="803"/>
      <c r="C118" s="804" t="s">
        <v>226</v>
      </c>
      <c r="D118" s="804"/>
      <c r="E118" s="804"/>
      <c r="F118" s="804"/>
      <c r="G118" s="804"/>
      <c r="H118" s="804"/>
      <c r="I118" s="804"/>
      <c r="J118" s="804"/>
      <c r="K118" s="804"/>
      <c r="L118" s="804"/>
      <c r="M118" s="804"/>
      <c r="N118" s="804"/>
      <c r="O118" s="804"/>
      <c r="P118" s="804"/>
      <c r="Q118" s="804"/>
      <c r="R118" s="804"/>
      <c r="S118" s="804"/>
      <c r="T118" s="804"/>
      <c r="U118" s="804"/>
      <c r="V118" s="804"/>
      <c r="W118" s="804"/>
      <c r="X118" s="813"/>
    </row>
    <row r="119" spans="1:29" ht="17.25" customHeight="1">
      <c r="A119" s="805"/>
      <c r="B119" s="806"/>
      <c r="C119" s="807"/>
      <c r="D119" s="807"/>
      <c r="E119" s="807"/>
      <c r="F119" s="807"/>
      <c r="G119" s="807"/>
      <c r="H119" s="807"/>
      <c r="I119" s="807"/>
      <c r="J119" s="807"/>
      <c r="K119" s="807"/>
      <c r="L119" s="807"/>
      <c r="M119" s="807"/>
      <c r="N119" s="807"/>
      <c r="O119" s="807"/>
      <c r="P119" s="807"/>
      <c r="Q119" s="807"/>
      <c r="R119" s="807"/>
      <c r="S119" s="807"/>
      <c r="T119" s="807"/>
      <c r="U119" s="807"/>
      <c r="V119" s="807"/>
      <c r="W119" s="807"/>
      <c r="X119" s="808"/>
    </row>
    <row r="120" spans="1:29" ht="17.25" customHeight="1"/>
    <row r="121" spans="1:29" ht="15" customHeight="1">
      <c r="A121" s="1006" t="s">
        <v>490</v>
      </c>
      <c r="B121" s="1007"/>
      <c r="C121" s="1007"/>
      <c r="D121" s="1007"/>
      <c r="E121" s="1007"/>
      <c r="F121" s="1007"/>
      <c r="G121" s="1007"/>
      <c r="H121" s="1008"/>
      <c r="I121" s="1006" t="s">
        <v>390</v>
      </c>
      <c r="J121" s="1007"/>
      <c r="K121" s="1007"/>
      <c r="L121" s="1007"/>
      <c r="M121" s="1007"/>
      <c r="N121" s="1007"/>
      <c r="O121" s="1007"/>
      <c r="P121" s="1008"/>
      <c r="Q121" s="1006" t="s">
        <v>1653</v>
      </c>
      <c r="R121" s="1007"/>
      <c r="S121" s="1007"/>
      <c r="T121" s="1007"/>
      <c r="U121" s="1007"/>
      <c r="V121" s="1007"/>
      <c r="W121" s="1007"/>
      <c r="X121" s="1008"/>
    </row>
    <row r="122" spans="1:29">
      <c r="A122" s="1009" t="s">
        <v>394</v>
      </c>
      <c r="B122" s="1010"/>
      <c r="C122" s="1010"/>
      <c r="D122" s="1010"/>
      <c r="E122" s="1010"/>
      <c r="F122" s="1010"/>
      <c r="G122" s="1010"/>
      <c r="H122" s="1011"/>
      <c r="I122" s="1018" t="s">
        <v>394</v>
      </c>
      <c r="J122" s="1019"/>
      <c r="K122" s="1019"/>
      <c r="L122" s="1019"/>
      <c r="M122" s="1019"/>
      <c r="N122" s="1019"/>
      <c r="O122" s="1019"/>
      <c r="P122" s="1020"/>
      <c r="Q122" s="1018" t="s">
        <v>394</v>
      </c>
      <c r="R122" s="1019"/>
      <c r="S122" s="1019"/>
      <c r="T122" s="1019"/>
      <c r="U122" s="1019"/>
      <c r="V122" s="1019"/>
      <c r="W122" s="1019"/>
      <c r="X122" s="1020"/>
    </row>
    <row r="123" spans="1:29">
      <c r="A123" s="1012"/>
      <c r="B123" s="1013"/>
      <c r="C123" s="1013"/>
      <c r="D123" s="1013"/>
      <c r="E123" s="1013"/>
      <c r="F123" s="1013"/>
      <c r="G123" s="1013"/>
      <c r="H123" s="1014"/>
      <c r="I123" s="1021"/>
      <c r="J123" s="1022"/>
      <c r="K123" s="1022"/>
      <c r="L123" s="1022"/>
      <c r="M123" s="1022"/>
      <c r="N123" s="1022"/>
      <c r="O123" s="1022"/>
      <c r="P123" s="1023"/>
      <c r="Q123" s="1021"/>
      <c r="R123" s="1022"/>
      <c r="S123" s="1022"/>
      <c r="T123" s="1022"/>
      <c r="U123" s="1022"/>
      <c r="V123" s="1022"/>
      <c r="W123" s="1022"/>
      <c r="X123" s="1023"/>
    </row>
    <row r="124" spans="1:29">
      <c r="A124" s="1012"/>
      <c r="B124" s="1013"/>
      <c r="C124" s="1013"/>
      <c r="D124" s="1013"/>
      <c r="E124" s="1013"/>
      <c r="F124" s="1013"/>
      <c r="G124" s="1013"/>
      <c r="H124" s="1014"/>
      <c r="I124" s="1021"/>
      <c r="J124" s="1022"/>
      <c r="K124" s="1022"/>
      <c r="L124" s="1022"/>
      <c r="M124" s="1022"/>
      <c r="N124" s="1022"/>
      <c r="O124" s="1022"/>
      <c r="P124" s="1023"/>
      <c r="Q124" s="1021"/>
      <c r="R124" s="1022"/>
      <c r="S124" s="1022"/>
      <c r="T124" s="1022"/>
      <c r="U124" s="1022"/>
      <c r="V124" s="1022"/>
      <c r="W124" s="1022"/>
      <c r="X124" s="1023"/>
    </row>
    <row r="125" spans="1:29">
      <c r="A125" s="1012"/>
      <c r="B125" s="1013"/>
      <c r="C125" s="1013"/>
      <c r="D125" s="1013"/>
      <c r="E125" s="1013"/>
      <c r="F125" s="1013"/>
      <c r="G125" s="1013"/>
      <c r="H125" s="1014"/>
      <c r="I125" s="1021"/>
      <c r="J125" s="1022"/>
      <c r="K125" s="1022"/>
      <c r="L125" s="1022"/>
      <c r="M125" s="1022"/>
      <c r="N125" s="1022"/>
      <c r="O125" s="1022"/>
      <c r="P125" s="1023"/>
      <c r="Q125" s="1021"/>
      <c r="R125" s="1022"/>
      <c r="S125" s="1022"/>
      <c r="T125" s="1022"/>
      <c r="U125" s="1022"/>
      <c r="V125" s="1022"/>
      <c r="W125" s="1022"/>
      <c r="X125" s="1023"/>
    </row>
    <row r="126" spans="1:29">
      <c r="A126" s="1012"/>
      <c r="B126" s="1013"/>
      <c r="C126" s="1013"/>
      <c r="D126" s="1013"/>
      <c r="E126" s="1013"/>
      <c r="F126" s="1013"/>
      <c r="G126" s="1013"/>
      <c r="H126" s="1014"/>
      <c r="I126" s="1021"/>
      <c r="J126" s="1022"/>
      <c r="K126" s="1022"/>
      <c r="L126" s="1022"/>
      <c r="M126" s="1022"/>
      <c r="N126" s="1022"/>
      <c r="O126" s="1022"/>
      <c r="P126" s="1023"/>
      <c r="Q126" s="1021"/>
      <c r="R126" s="1022"/>
      <c r="S126" s="1022"/>
      <c r="T126" s="1022"/>
      <c r="U126" s="1022"/>
      <c r="V126" s="1022"/>
      <c r="W126" s="1022"/>
      <c r="X126" s="1023"/>
    </row>
    <row r="127" spans="1:29">
      <c r="A127" s="1012"/>
      <c r="B127" s="1013"/>
      <c r="C127" s="1013"/>
      <c r="D127" s="1013"/>
      <c r="E127" s="1013"/>
      <c r="F127" s="1013"/>
      <c r="G127" s="1013"/>
      <c r="H127" s="1014"/>
      <c r="I127" s="1021"/>
      <c r="J127" s="1022"/>
      <c r="K127" s="1022"/>
      <c r="L127" s="1022"/>
      <c r="M127" s="1022"/>
      <c r="N127" s="1022"/>
      <c r="O127" s="1022"/>
      <c r="P127" s="1023"/>
      <c r="Q127" s="1021"/>
      <c r="R127" s="1022"/>
      <c r="S127" s="1022"/>
      <c r="T127" s="1022"/>
      <c r="U127" s="1022"/>
      <c r="V127" s="1022"/>
      <c r="W127" s="1022"/>
      <c r="X127" s="1023"/>
    </row>
    <row r="128" spans="1:29">
      <c r="A128" s="1012"/>
      <c r="B128" s="1013"/>
      <c r="C128" s="1013"/>
      <c r="D128" s="1013"/>
      <c r="E128" s="1013"/>
      <c r="F128" s="1013"/>
      <c r="G128" s="1013"/>
      <c r="H128" s="1014"/>
      <c r="I128" s="1021"/>
      <c r="J128" s="1022"/>
      <c r="K128" s="1022"/>
      <c r="L128" s="1022"/>
      <c r="M128" s="1022"/>
      <c r="N128" s="1022"/>
      <c r="O128" s="1022"/>
      <c r="P128" s="1023"/>
      <c r="Q128" s="1021"/>
      <c r="R128" s="1022"/>
      <c r="S128" s="1022"/>
      <c r="T128" s="1022"/>
      <c r="U128" s="1022"/>
      <c r="V128" s="1022"/>
      <c r="W128" s="1022"/>
      <c r="X128" s="1023"/>
    </row>
    <row r="129" spans="1:29">
      <c r="A129" s="1012"/>
      <c r="B129" s="1013"/>
      <c r="C129" s="1013"/>
      <c r="D129" s="1013"/>
      <c r="E129" s="1013"/>
      <c r="F129" s="1013"/>
      <c r="G129" s="1013"/>
      <c r="H129" s="1014"/>
      <c r="I129" s="1024"/>
      <c r="J129" s="1025"/>
      <c r="K129" s="1025"/>
      <c r="L129" s="1025"/>
      <c r="M129" s="1025"/>
      <c r="N129" s="1025"/>
      <c r="O129" s="1025"/>
      <c r="P129" s="1026"/>
      <c r="Q129" s="1024"/>
      <c r="R129" s="1025"/>
      <c r="S129" s="1025"/>
      <c r="T129" s="1025"/>
      <c r="U129" s="1025"/>
      <c r="V129" s="1025"/>
      <c r="W129" s="1025"/>
      <c r="X129" s="1026"/>
    </row>
    <row r="130" spans="1:29" ht="15" customHeight="1">
      <c r="A130" s="1012"/>
      <c r="B130" s="1013"/>
      <c r="C130" s="1013"/>
      <c r="D130" s="1013"/>
      <c r="E130" s="1013"/>
      <c r="F130" s="1013"/>
      <c r="G130" s="1013"/>
      <c r="H130" s="1014"/>
      <c r="I130" s="558" t="s">
        <v>487</v>
      </c>
      <c r="J130" s="704"/>
      <c r="K130" s="699" t="s">
        <v>1489</v>
      </c>
      <c r="L130" s="699"/>
      <c r="M130" s="699"/>
      <c r="N130" s="699"/>
      <c r="O130" s="699"/>
      <c r="P130" s="700"/>
      <c r="Q130" s="558" t="s">
        <v>487</v>
      </c>
      <c r="R130" s="704"/>
      <c r="S130" s="699"/>
      <c r="T130" s="699"/>
      <c r="U130" s="699"/>
      <c r="V130" s="699"/>
      <c r="W130" s="699"/>
      <c r="X130" s="700"/>
    </row>
    <row r="131" spans="1:29">
      <c r="A131" s="1012"/>
      <c r="B131" s="1013"/>
      <c r="C131" s="1013"/>
      <c r="D131" s="1013"/>
      <c r="E131" s="1013"/>
      <c r="F131" s="1013"/>
      <c r="G131" s="1013"/>
      <c r="H131" s="1014"/>
      <c r="I131" s="550"/>
      <c r="J131" s="541"/>
      <c r="K131" s="490"/>
      <c r="L131" s="490"/>
      <c r="M131" s="490"/>
      <c r="N131" s="490"/>
      <c r="O131" s="490"/>
      <c r="P131" s="701"/>
      <c r="Q131" s="550"/>
      <c r="R131" s="541"/>
      <c r="S131" s="490"/>
      <c r="T131" s="490"/>
      <c r="U131" s="490"/>
      <c r="V131" s="490"/>
      <c r="W131" s="490"/>
      <c r="X131" s="701"/>
    </row>
    <row r="132" spans="1:29">
      <c r="A132" s="1015"/>
      <c r="B132" s="1016"/>
      <c r="C132" s="1016"/>
      <c r="D132" s="1016"/>
      <c r="E132" s="1016"/>
      <c r="F132" s="1016"/>
      <c r="G132" s="1016"/>
      <c r="H132" s="1017"/>
      <c r="I132" s="560"/>
      <c r="J132" s="577"/>
      <c r="K132" s="686"/>
      <c r="L132" s="686"/>
      <c r="M132" s="686"/>
      <c r="N132" s="686"/>
      <c r="O132" s="686"/>
      <c r="P132" s="687"/>
      <c r="Q132" s="560"/>
      <c r="R132" s="577"/>
      <c r="S132" s="686"/>
      <c r="T132" s="686"/>
      <c r="U132" s="686"/>
      <c r="V132" s="686"/>
      <c r="W132" s="686"/>
      <c r="X132" s="687"/>
    </row>
    <row r="133" spans="1:29" ht="16.5" customHeight="1">
      <c r="A133" s="7"/>
      <c r="B133" s="7"/>
      <c r="C133" s="7"/>
      <c r="D133" s="7"/>
      <c r="E133" s="7"/>
      <c r="F133" s="7"/>
      <c r="G133" s="7"/>
      <c r="H133" s="7"/>
      <c r="I133" s="5"/>
      <c r="J133" s="5"/>
      <c r="K133" s="5"/>
      <c r="L133" s="5"/>
      <c r="M133" s="5"/>
      <c r="N133" s="5"/>
      <c r="O133" s="5"/>
      <c r="P133" s="5"/>
      <c r="Q133" s="5"/>
      <c r="R133" s="5"/>
      <c r="S133" s="5"/>
      <c r="T133" s="5"/>
      <c r="U133" s="5"/>
      <c r="V133" s="5"/>
      <c r="W133" s="5"/>
      <c r="X133" s="5"/>
    </row>
    <row r="134" spans="1:29" ht="16.5" customHeight="1">
      <c r="A134" s="7"/>
      <c r="B134" s="7"/>
      <c r="C134" s="7"/>
      <c r="D134" s="7"/>
      <c r="E134" s="7"/>
      <c r="F134" s="7"/>
      <c r="G134" s="7"/>
      <c r="H134" s="7"/>
      <c r="I134" s="5"/>
      <c r="J134" s="5"/>
      <c r="K134" s="5"/>
      <c r="L134" s="5"/>
      <c r="M134" s="5"/>
      <c r="N134" s="5"/>
      <c r="O134" s="5"/>
      <c r="P134" s="5"/>
      <c r="Q134" s="5"/>
      <c r="R134" s="5"/>
      <c r="S134" s="5"/>
      <c r="T134" s="5"/>
      <c r="U134" s="5"/>
      <c r="V134" s="5"/>
      <c r="W134" s="5"/>
      <c r="X134" s="5"/>
    </row>
    <row r="135" spans="1:29" ht="16.5" customHeight="1">
      <c r="A135" s="7"/>
      <c r="B135" s="7"/>
      <c r="C135" s="7"/>
      <c r="D135" s="7"/>
      <c r="E135" s="7"/>
      <c r="F135" s="7"/>
      <c r="G135" s="7"/>
      <c r="H135" s="7"/>
      <c r="I135" s="5"/>
      <c r="J135" s="5"/>
      <c r="K135" s="5"/>
      <c r="L135" s="5"/>
      <c r="M135" s="5"/>
      <c r="N135" s="5"/>
      <c r="O135" s="5"/>
      <c r="P135" s="5"/>
      <c r="Q135" s="5"/>
      <c r="R135" s="5"/>
      <c r="S135" s="5"/>
      <c r="T135" s="5"/>
      <c r="U135" s="5"/>
      <c r="V135" s="5"/>
      <c r="W135" s="5"/>
      <c r="X135" s="5"/>
    </row>
    <row r="136" spans="1:29" ht="16.5" customHeight="1">
      <c r="A136" s="7"/>
      <c r="B136" s="7"/>
      <c r="C136" s="7"/>
      <c r="D136" s="7"/>
      <c r="E136" s="7"/>
      <c r="F136" s="7"/>
      <c r="G136" s="7"/>
      <c r="H136" s="7"/>
      <c r="I136" s="5"/>
      <c r="J136" s="5"/>
      <c r="K136" s="5"/>
      <c r="L136" s="5"/>
      <c r="M136" s="5"/>
      <c r="N136" s="5"/>
      <c r="O136" s="5"/>
      <c r="P136" s="5"/>
      <c r="Q136" s="5"/>
      <c r="R136" s="5"/>
      <c r="S136" s="5"/>
      <c r="T136" s="5"/>
      <c r="U136" s="5"/>
      <c r="V136" s="5"/>
      <c r="W136" s="5"/>
      <c r="X136" s="5"/>
    </row>
    <row r="137" spans="1:29" s="168" customFormat="1" ht="16.5"/>
    <row r="138" spans="1:29" s="89" customFormat="1" ht="16.5" customHeight="1">
      <c r="A138" s="1401" t="s">
        <v>1546</v>
      </c>
      <c r="B138" s="1401"/>
      <c r="C138" s="1401"/>
      <c r="D138" s="1401"/>
      <c r="E138" s="1401"/>
      <c r="F138" s="1401"/>
      <c r="G138" s="1401"/>
      <c r="H138" s="1401"/>
      <c r="I138" s="1401"/>
      <c r="J138" s="1401"/>
      <c r="K138" s="1401"/>
      <c r="L138" s="1401"/>
      <c r="M138" s="1401"/>
      <c r="N138" s="1401"/>
      <c r="O138" s="1401"/>
      <c r="P138" s="1401"/>
      <c r="Q138" s="1401"/>
      <c r="R138" s="1401"/>
      <c r="S138" s="1401"/>
      <c r="T138" s="1401"/>
      <c r="U138" s="1401"/>
      <c r="V138" s="1401"/>
      <c r="W138" s="1401"/>
      <c r="X138" s="1401"/>
    </row>
    <row r="139" spans="1:29" s="168" customFormat="1" ht="16.5"/>
    <row r="140" spans="1:29" s="89" customFormat="1" ht="16.5" customHeight="1">
      <c r="A140" s="1465" t="s">
        <v>350</v>
      </c>
      <c r="B140" s="1466"/>
      <c r="C140" s="1466" t="s">
        <v>465</v>
      </c>
      <c r="D140" s="1466"/>
      <c r="E140" s="1466"/>
      <c r="F140" s="1466"/>
      <c r="G140" s="1466"/>
      <c r="H140" s="1466"/>
      <c r="I140" s="1466"/>
      <c r="J140" s="1466"/>
      <c r="K140" s="1466"/>
      <c r="L140" s="1466"/>
      <c r="M140" s="1466"/>
      <c r="N140" s="1466"/>
      <c r="O140" s="1466"/>
      <c r="P140" s="1466"/>
      <c r="Q140" s="1466"/>
      <c r="R140" s="1466"/>
      <c r="S140" s="1466"/>
      <c r="T140" s="1466"/>
      <c r="U140" s="1466"/>
      <c r="V140" s="1466"/>
      <c r="W140" s="1466"/>
      <c r="X140" s="1467"/>
    </row>
    <row r="141" spans="1:29" s="89" customFormat="1" ht="15" customHeight="1">
      <c r="A141" s="1456" t="s">
        <v>497</v>
      </c>
      <c r="B141" s="1457"/>
      <c r="C141" s="1460" t="s">
        <v>1547</v>
      </c>
      <c r="D141" s="1460"/>
      <c r="E141" s="1460"/>
      <c r="F141" s="1460"/>
      <c r="G141" s="1460"/>
      <c r="H141" s="1460"/>
      <c r="I141" s="1460"/>
      <c r="J141" s="1460"/>
      <c r="K141" s="1460"/>
      <c r="L141" s="1460"/>
      <c r="M141" s="1460"/>
      <c r="N141" s="1460"/>
      <c r="O141" s="1460"/>
      <c r="P141" s="1460"/>
      <c r="Q141" s="1460"/>
      <c r="R141" s="1460"/>
      <c r="S141" s="1460"/>
      <c r="T141" s="1460"/>
      <c r="U141" s="1460"/>
      <c r="V141" s="1460"/>
      <c r="W141" s="1460"/>
      <c r="X141" s="1461"/>
      <c r="Y141" s="1454" t="s">
        <v>1707</v>
      </c>
      <c r="Z141" s="1455"/>
      <c r="AA141" s="1455"/>
      <c r="AC141" s="169" t="s">
        <v>1548</v>
      </c>
    </row>
    <row r="142" spans="1:29" s="89" customFormat="1">
      <c r="A142" s="1456"/>
      <c r="B142" s="1457"/>
      <c r="C142" s="1460"/>
      <c r="D142" s="1460"/>
      <c r="E142" s="1460"/>
      <c r="F142" s="1460"/>
      <c r="G142" s="1460"/>
      <c r="H142" s="1460"/>
      <c r="I142" s="1460"/>
      <c r="J142" s="1460"/>
      <c r="K142" s="1460"/>
      <c r="L142" s="1460"/>
      <c r="M142" s="1460"/>
      <c r="N142" s="1460"/>
      <c r="O142" s="1460"/>
      <c r="P142" s="1460"/>
      <c r="Q142" s="1460"/>
      <c r="R142" s="1460"/>
      <c r="S142" s="1460"/>
      <c r="T142" s="1460"/>
      <c r="U142" s="1460"/>
      <c r="V142" s="1460"/>
      <c r="W142" s="1460"/>
      <c r="X142" s="1461"/>
      <c r="Y142" s="1455"/>
      <c r="Z142" s="1455"/>
      <c r="AA142" s="1455"/>
    </row>
    <row r="143" spans="1:29" s="89" customFormat="1" ht="17.25" customHeight="1">
      <c r="A143" s="1456" t="s">
        <v>491</v>
      </c>
      <c r="B143" s="1457"/>
      <c r="C143" s="1460" t="s">
        <v>1551</v>
      </c>
      <c r="D143" s="1460"/>
      <c r="E143" s="1460"/>
      <c r="F143" s="1460"/>
      <c r="G143" s="1460"/>
      <c r="H143" s="1460"/>
      <c r="I143" s="1460"/>
      <c r="J143" s="1460"/>
      <c r="K143" s="1460"/>
      <c r="L143" s="1460"/>
      <c r="M143" s="1460"/>
      <c r="N143" s="1460"/>
      <c r="O143" s="1460"/>
      <c r="P143" s="1460"/>
      <c r="Q143" s="1460"/>
      <c r="R143" s="1460"/>
      <c r="S143" s="1460"/>
      <c r="T143" s="1460"/>
      <c r="U143" s="1460"/>
      <c r="V143" s="1460"/>
      <c r="W143" s="1460"/>
      <c r="X143" s="1461"/>
    </row>
    <row r="144" spans="1:29" s="89" customFormat="1" ht="17.25" customHeight="1">
      <c r="A144" s="1458"/>
      <c r="B144" s="1459"/>
      <c r="C144" s="1462"/>
      <c r="D144" s="1462"/>
      <c r="E144" s="1462"/>
      <c r="F144" s="1462"/>
      <c r="G144" s="1462"/>
      <c r="H144" s="1462"/>
      <c r="I144" s="1462"/>
      <c r="J144" s="1462"/>
      <c r="K144" s="1462"/>
      <c r="L144" s="1462"/>
      <c r="M144" s="1462"/>
      <c r="N144" s="1462"/>
      <c r="O144" s="1462"/>
      <c r="P144" s="1462"/>
      <c r="Q144" s="1462"/>
      <c r="R144" s="1462"/>
      <c r="S144" s="1462"/>
      <c r="T144" s="1462"/>
      <c r="U144" s="1462"/>
      <c r="V144" s="1462"/>
      <c r="W144" s="1462"/>
      <c r="X144" s="1463"/>
    </row>
    <row r="145" spans="1:24" ht="17.25" customHeight="1"/>
    <row r="146" spans="1:24" ht="15" customHeight="1">
      <c r="A146" s="1006" t="s">
        <v>490</v>
      </c>
      <c r="B146" s="1007"/>
      <c r="C146" s="1007"/>
      <c r="D146" s="1007"/>
      <c r="E146" s="1007"/>
      <c r="F146" s="1007"/>
      <c r="G146" s="1007"/>
      <c r="H146" s="1008"/>
      <c r="I146" s="1006" t="s">
        <v>390</v>
      </c>
      <c r="J146" s="1007"/>
      <c r="K146" s="1007"/>
      <c r="L146" s="1007"/>
      <c r="M146" s="1007"/>
      <c r="N146" s="1007"/>
      <c r="O146" s="1007"/>
      <c r="P146" s="1008"/>
      <c r="Q146" s="1006" t="s">
        <v>1653</v>
      </c>
      <c r="R146" s="1007"/>
      <c r="S146" s="1007"/>
      <c r="T146" s="1007"/>
      <c r="U146" s="1007"/>
      <c r="V146" s="1007"/>
      <c r="W146" s="1007"/>
      <c r="X146" s="1008"/>
    </row>
    <row r="147" spans="1:24">
      <c r="A147" s="1009" t="s">
        <v>394</v>
      </c>
      <c r="B147" s="1010"/>
      <c r="C147" s="1010"/>
      <c r="D147" s="1010"/>
      <c r="E147" s="1010"/>
      <c r="F147" s="1010"/>
      <c r="G147" s="1010"/>
      <c r="H147" s="1011"/>
      <c r="I147" s="1018" t="s">
        <v>394</v>
      </c>
      <c r="J147" s="1019"/>
      <c r="K147" s="1019"/>
      <c r="L147" s="1019"/>
      <c r="M147" s="1019"/>
      <c r="N147" s="1019"/>
      <c r="O147" s="1019"/>
      <c r="P147" s="1020"/>
      <c r="Q147" s="1018" t="s">
        <v>394</v>
      </c>
      <c r="R147" s="1019"/>
      <c r="S147" s="1019"/>
      <c r="T147" s="1019"/>
      <c r="U147" s="1019"/>
      <c r="V147" s="1019"/>
      <c r="W147" s="1019"/>
      <c r="X147" s="1020"/>
    </row>
    <row r="148" spans="1:24">
      <c r="A148" s="1012"/>
      <c r="B148" s="1013"/>
      <c r="C148" s="1013"/>
      <c r="D148" s="1013"/>
      <c r="E148" s="1013"/>
      <c r="F148" s="1013"/>
      <c r="G148" s="1013"/>
      <c r="H148" s="1014"/>
      <c r="I148" s="1021"/>
      <c r="J148" s="1022"/>
      <c r="K148" s="1022"/>
      <c r="L148" s="1022"/>
      <c r="M148" s="1022"/>
      <c r="N148" s="1022"/>
      <c r="O148" s="1022"/>
      <c r="P148" s="1023"/>
      <c r="Q148" s="1021"/>
      <c r="R148" s="1022"/>
      <c r="S148" s="1022"/>
      <c r="T148" s="1022"/>
      <c r="U148" s="1022"/>
      <c r="V148" s="1022"/>
      <c r="W148" s="1022"/>
      <c r="X148" s="1023"/>
    </row>
    <row r="149" spans="1:24">
      <c r="A149" s="1012"/>
      <c r="B149" s="1013"/>
      <c r="C149" s="1013"/>
      <c r="D149" s="1013"/>
      <c r="E149" s="1013"/>
      <c r="F149" s="1013"/>
      <c r="G149" s="1013"/>
      <c r="H149" s="1014"/>
      <c r="I149" s="1021"/>
      <c r="J149" s="1022"/>
      <c r="K149" s="1022"/>
      <c r="L149" s="1022"/>
      <c r="M149" s="1022"/>
      <c r="N149" s="1022"/>
      <c r="O149" s="1022"/>
      <c r="P149" s="1023"/>
      <c r="Q149" s="1021"/>
      <c r="R149" s="1022"/>
      <c r="S149" s="1022"/>
      <c r="T149" s="1022"/>
      <c r="U149" s="1022"/>
      <c r="V149" s="1022"/>
      <c r="W149" s="1022"/>
      <c r="X149" s="1023"/>
    </row>
    <row r="150" spans="1:24">
      <c r="A150" s="1012"/>
      <c r="B150" s="1013"/>
      <c r="C150" s="1013"/>
      <c r="D150" s="1013"/>
      <c r="E150" s="1013"/>
      <c r="F150" s="1013"/>
      <c r="G150" s="1013"/>
      <c r="H150" s="1014"/>
      <c r="I150" s="1021"/>
      <c r="J150" s="1022"/>
      <c r="K150" s="1022"/>
      <c r="L150" s="1022"/>
      <c r="M150" s="1022"/>
      <c r="N150" s="1022"/>
      <c r="O150" s="1022"/>
      <c r="P150" s="1023"/>
      <c r="Q150" s="1021"/>
      <c r="R150" s="1022"/>
      <c r="S150" s="1022"/>
      <c r="T150" s="1022"/>
      <c r="U150" s="1022"/>
      <c r="V150" s="1022"/>
      <c r="W150" s="1022"/>
      <c r="X150" s="1023"/>
    </row>
    <row r="151" spans="1:24">
      <c r="A151" s="1012"/>
      <c r="B151" s="1013"/>
      <c r="C151" s="1013"/>
      <c r="D151" s="1013"/>
      <c r="E151" s="1013"/>
      <c r="F151" s="1013"/>
      <c r="G151" s="1013"/>
      <c r="H151" s="1014"/>
      <c r="I151" s="1021"/>
      <c r="J151" s="1022"/>
      <c r="K151" s="1022"/>
      <c r="L151" s="1022"/>
      <c r="M151" s="1022"/>
      <c r="N151" s="1022"/>
      <c r="O151" s="1022"/>
      <c r="P151" s="1023"/>
      <c r="Q151" s="1021"/>
      <c r="R151" s="1022"/>
      <c r="S151" s="1022"/>
      <c r="T151" s="1022"/>
      <c r="U151" s="1022"/>
      <c r="V151" s="1022"/>
      <c r="W151" s="1022"/>
      <c r="X151" s="1023"/>
    </row>
    <row r="152" spans="1:24">
      <c r="A152" s="1012"/>
      <c r="B152" s="1013"/>
      <c r="C152" s="1013"/>
      <c r="D152" s="1013"/>
      <c r="E152" s="1013"/>
      <c r="F152" s="1013"/>
      <c r="G152" s="1013"/>
      <c r="H152" s="1014"/>
      <c r="I152" s="1021"/>
      <c r="J152" s="1022"/>
      <c r="K152" s="1022"/>
      <c r="L152" s="1022"/>
      <c r="M152" s="1022"/>
      <c r="N152" s="1022"/>
      <c r="O152" s="1022"/>
      <c r="P152" s="1023"/>
      <c r="Q152" s="1021"/>
      <c r="R152" s="1022"/>
      <c r="S152" s="1022"/>
      <c r="T152" s="1022"/>
      <c r="U152" s="1022"/>
      <c r="V152" s="1022"/>
      <c r="W152" s="1022"/>
      <c r="X152" s="1023"/>
    </row>
    <row r="153" spans="1:24">
      <c r="A153" s="1012"/>
      <c r="B153" s="1013"/>
      <c r="C153" s="1013"/>
      <c r="D153" s="1013"/>
      <c r="E153" s="1013"/>
      <c r="F153" s="1013"/>
      <c r="G153" s="1013"/>
      <c r="H153" s="1014"/>
      <c r="I153" s="1021"/>
      <c r="J153" s="1022"/>
      <c r="K153" s="1022"/>
      <c r="L153" s="1022"/>
      <c r="M153" s="1022"/>
      <c r="N153" s="1022"/>
      <c r="O153" s="1022"/>
      <c r="P153" s="1023"/>
      <c r="Q153" s="1021"/>
      <c r="R153" s="1022"/>
      <c r="S153" s="1022"/>
      <c r="T153" s="1022"/>
      <c r="U153" s="1022"/>
      <c r="V153" s="1022"/>
      <c r="W153" s="1022"/>
      <c r="X153" s="1023"/>
    </row>
    <row r="154" spans="1:24">
      <c r="A154" s="1012"/>
      <c r="B154" s="1013"/>
      <c r="C154" s="1013"/>
      <c r="D154" s="1013"/>
      <c r="E154" s="1013"/>
      <c r="F154" s="1013"/>
      <c r="G154" s="1013"/>
      <c r="H154" s="1014"/>
      <c r="I154" s="1024"/>
      <c r="J154" s="1025"/>
      <c r="K154" s="1025"/>
      <c r="L154" s="1025"/>
      <c r="M154" s="1025"/>
      <c r="N154" s="1025"/>
      <c r="O154" s="1025"/>
      <c r="P154" s="1026"/>
      <c r="Q154" s="1024"/>
      <c r="R154" s="1025"/>
      <c r="S154" s="1025"/>
      <c r="T154" s="1025"/>
      <c r="U154" s="1025"/>
      <c r="V154" s="1025"/>
      <c r="W154" s="1025"/>
      <c r="X154" s="1026"/>
    </row>
    <row r="155" spans="1:24" ht="15" customHeight="1">
      <c r="A155" s="1012"/>
      <c r="B155" s="1013"/>
      <c r="C155" s="1013"/>
      <c r="D155" s="1013"/>
      <c r="E155" s="1013"/>
      <c r="F155" s="1013"/>
      <c r="G155" s="1013"/>
      <c r="H155" s="1014"/>
      <c r="I155" s="558" t="s">
        <v>487</v>
      </c>
      <c r="J155" s="704"/>
      <c r="K155" s="735" t="s">
        <v>1610</v>
      </c>
      <c r="L155" s="735"/>
      <c r="M155" s="735"/>
      <c r="N155" s="735"/>
      <c r="O155" s="735"/>
      <c r="P155" s="736"/>
      <c r="Q155" s="558" t="s">
        <v>487</v>
      </c>
      <c r="R155" s="704"/>
      <c r="S155" s="699"/>
      <c r="T155" s="699"/>
      <c r="U155" s="699"/>
      <c r="V155" s="699"/>
      <c r="W155" s="699"/>
      <c r="X155" s="700"/>
    </row>
    <row r="156" spans="1:24">
      <c r="A156" s="1012"/>
      <c r="B156" s="1013"/>
      <c r="C156" s="1013"/>
      <c r="D156" s="1013"/>
      <c r="E156" s="1013"/>
      <c r="F156" s="1013"/>
      <c r="G156" s="1013"/>
      <c r="H156" s="1014"/>
      <c r="I156" s="550"/>
      <c r="J156" s="541"/>
      <c r="K156" s="737"/>
      <c r="L156" s="737"/>
      <c r="M156" s="737"/>
      <c r="N156" s="737"/>
      <c r="O156" s="737"/>
      <c r="P156" s="738"/>
      <c r="Q156" s="550"/>
      <c r="R156" s="541"/>
      <c r="S156" s="490"/>
      <c r="T156" s="490"/>
      <c r="U156" s="490"/>
      <c r="V156" s="490"/>
      <c r="W156" s="490"/>
      <c r="X156" s="701"/>
    </row>
    <row r="157" spans="1:24">
      <c r="A157" s="1015"/>
      <c r="B157" s="1016"/>
      <c r="C157" s="1016"/>
      <c r="D157" s="1016"/>
      <c r="E157" s="1016"/>
      <c r="F157" s="1016"/>
      <c r="G157" s="1016"/>
      <c r="H157" s="1017"/>
      <c r="I157" s="560"/>
      <c r="J157" s="577"/>
      <c r="K157" s="1408"/>
      <c r="L157" s="1408"/>
      <c r="M157" s="1408"/>
      <c r="N157" s="1408"/>
      <c r="O157" s="1408"/>
      <c r="P157" s="1409"/>
      <c r="Q157" s="560"/>
      <c r="R157" s="577"/>
      <c r="S157" s="686"/>
      <c r="T157" s="686"/>
      <c r="U157" s="686"/>
      <c r="V157" s="686"/>
      <c r="W157" s="686"/>
      <c r="X157" s="687"/>
    </row>
    <row r="158" spans="1:24" customFormat="1" ht="18" customHeight="1"/>
    <row r="159" spans="1:24" customFormat="1" ht="18" customHeight="1"/>
    <row r="160" spans="1:24" customFormat="1"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spans="2:23" ht="18" customHeight="1"/>
    <row r="178" spans="2:23" ht="18" customHeight="1"/>
    <row r="179" spans="2:23" ht="18" customHeight="1"/>
    <row r="180" spans="2:23" s="147" customFormat="1" ht="18" customHeight="1"/>
    <row r="181" spans="2:23" s="147" customFormat="1" ht="16.5" customHeight="1">
      <c r="B181" s="88" t="s">
        <v>1772</v>
      </c>
    </row>
    <row r="182" spans="2:23" s="147" customFormat="1" ht="16.5" customHeight="1">
      <c r="T182" s="147" t="s">
        <v>1773</v>
      </c>
    </row>
    <row r="183" spans="2:23" s="147" customFormat="1" ht="16.5" customHeight="1">
      <c r="B183" s="1434" t="s">
        <v>1933</v>
      </c>
      <c r="C183" s="1434"/>
      <c r="D183" s="1436" t="s">
        <v>1767</v>
      </c>
      <c r="E183" s="1437"/>
      <c r="F183" s="1437"/>
      <c r="G183" s="1438"/>
      <c r="H183" s="1436" t="s">
        <v>1768</v>
      </c>
      <c r="I183" s="1437"/>
      <c r="J183" s="1437"/>
      <c r="K183" s="1438"/>
      <c r="L183" s="1436" t="s">
        <v>1769</v>
      </c>
      <c r="M183" s="1437"/>
      <c r="N183" s="1437"/>
      <c r="O183" s="1438"/>
      <c r="P183" s="1436" t="s">
        <v>1770</v>
      </c>
      <c r="Q183" s="1437"/>
      <c r="R183" s="1437"/>
      <c r="S183" s="1438"/>
      <c r="T183" s="1436" t="s">
        <v>1934</v>
      </c>
      <c r="U183" s="1437"/>
      <c r="V183" s="1437"/>
      <c r="W183" s="1438"/>
    </row>
    <row r="184" spans="2:23" s="147" customFormat="1" ht="16.5" customHeight="1">
      <c r="B184" s="1434"/>
      <c r="C184" s="1434"/>
      <c r="D184" s="1439" t="s">
        <v>1935</v>
      </c>
      <c r="E184" s="1440"/>
      <c r="F184" s="1440" t="s">
        <v>1936</v>
      </c>
      <c r="G184" s="1441"/>
      <c r="H184" s="1439" t="s">
        <v>1935</v>
      </c>
      <c r="I184" s="1440"/>
      <c r="J184" s="1440" t="s">
        <v>1936</v>
      </c>
      <c r="K184" s="1441"/>
      <c r="L184" s="1439" t="s">
        <v>1935</v>
      </c>
      <c r="M184" s="1440"/>
      <c r="N184" s="1440" t="s">
        <v>1936</v>
      </c>
      <c r="O184" s="1441"/>
      <c r="P184" s="1439" t="s">
        <v>1937</v>
      </c>
      <c r="Q184" s="1440"/>
      <c r="R184" s="1440" t="s">
        <v>1936</v>
      </c>
      <c r="S184" s="1441"/>
      <c r="T184" s="1439" t="s">
        <v>1935</v>
      </c>
      <c r="U184" s="1440"/>
      <c r="V184" s="1440" t="s">
        <v>1936</v>
      </c>
      <c r="W184" s="1441"/>
    </row>
    <row r="185" spans="2:23" s="147" customFormat="1" ht="16.5" customHeight="1">
      <c r="B185" s="1435" t="s">
        <v>1771</v>
      </c>
      <c r="C185" s="1435"/>
      <c r="D185" s="1432">
        <v>63.3</v>
      </c>
      <c r="E185" s="1428"/>
      <c r="F185" s="1428">
        <v>66.3</v>
      </c>
      <c r="G185" s="1429"/>
      <c r="H185" s="1432">
        <v>62.5</v>
      </c>
      <c r="I185" s="1428"/>
      <c r="J185" s="1428">
        <v>65.3</v>
      </c>
      <c r="K185" s="1429"/>
      <c r="L185" s="1432">
        <v>63.5</v>
      </c>
      <c r="M185" s="1428"/>
      <c r="N185" s="1428">
        <v>62.3</v>
      </c>
      <c r="O185" s="1429"/>
      <c r="P185" s="1432">
        <v>66.5</v>
      </c>
      <c r="Q185" s="1428"/>
      <c r="R185" s="1428">
        <v>65.400000000000006</v>
      </c>
      <c r="S185" s="1429"/>
      <c r="T185" s="1432">
        <v>61.2</v>
      </c>
      <c r="U185" s="1428"/>
      <c r="V185" s="1428">
        <v>61.5</v>
      </c>
      <c r="W185" s="1429"/>
    </row>
    <row r="186" spans="2:23" s="147" customFormat="1" ht="16.5" customHeight="1">
      <c r="B186" s="1435"/>
      <c r="C186" s="1435"/>
      <c r="D186" s="1433"/>
      <c r="E186" s="1430"/>
      <c r="F186" s="1430"/>
      <c r="G186" s="1431"/>
      <c r="H186" s="1433"/>
      <c r="I186" s="1430"/>
      <c r="J186" s="1430"/>
      <c r="K186" s="1431"/>
      <c r="L186" s="1433"/>
      <c r="M186" s="1430"/>
      <c r="N186" s="1430"/>
      <c r="O186" s="1431"/>
      <c r="P186" s="1433"/>
      <c r="Q186" s="1430"/>
      <c r="R186" s="1430"/>
      <c r="S186" s="1431"/>
      <c r="T186" s="1433"/>
      <c r="U186" s="1430"/>
      <c r="V186" s="1430"/>
      <c r="W186" s="1431"/>
    </row>
    <row r="187" spans="2:23" ht="18" customHeight="1"/>
    <row r="188" spans="2:23" ht="18" customHeight="1"/>
    <row r="189" spans="2:23" ht="18" customHeight="1"/>
    <row r="190" spans="2:23" ht="18" customHeight="1"/>
    <row r="191" spans="2:23" ht="18" customHeight="1"/>
    <row r="192" spans="2:23" ht="3" customHeight="1"/>
    <row r="193" spans="1:24" ht="18" customHeight="1"/>
    <row r="194" spans="1:24" ht="18" customHeight="1"/>
    <row r="195" spans="1:24" ht="18" customHeight="1"/>
    <row r="196" spans="1:24" ht="18" customHeight="1"/>
    <row r="198" spans="1:24" ht="16.5" customHeight="1"/>
    <row r="199" spans="1:24" ht="16.5" customHeight="1"/>
    <row r="200" spans="1:24" ht="16.5" customHeight="1"/>
    <row r="201" spans="1:24" ht="16.5" customHeight="1"/>
    <row r="202" spans="1:24" ht="16.5" customHeight="1"/>
    <row r="203" spans="1:24" ht="16.5" customHeight="1"/>
    <row r="204" spans="1:24" customFormat="1" ht="16.5">
      <c r="A204" s="1"/>
      <c r="B204" s="1"/>
      <c r="C204" s="1"/>
      <c r="D204" s="1"/>
      <c r="E204" s="1"/>
      <c r="F204" s="1"/>
      <c r="G204" s="1"/>
      <c r="H204" s="1"/>
      <c r="I204" s="1"/>
      <c r="J204" s="1"/>
      <c r="K204" s="1"/>
      <c r="L204" s="1"/>
      <c r="M204" s="1"/>
      <c r="N204" s="1"/>
      <c r="O204" s="1"/>
      <c r="P204" s="1"/>
      <c r="Q204" s="1"/>
      <c r="R204" s="1"/>
      <c r="S204" s="1"/>
      <c r="T204" s="1"/>
      <c r="U204" s="1"/>
      <c r="V204" s="1"/>
      <c r="W204" s="1"/>
      <c r="X204" s="1"/>
    </row>
    <row r="205" spans="1:24" ht="16.5" customHeight="1"/>
    <row r="206" spans="1:24" ht="16.5" customHeight="1"/>
    <row r="207" spans="1:24" ht="16.5" customHeight="1"/>
    <row r="208" spans="1:24" ht="16.5" customHeight="1"/>
    <row r="209" spans="1:24" ht="16.5" customHeight="1"/>
    <row r="210" spans="1:24" ht="16.5" customHeight="1"/>
    <row r="211" spans="1:24" ht="16.5" customHeight="1"/>
    <row r="212" spans="1:24" ht="16.5" customHeight="1"/>
    <row r="213" spans="1:24" ht="16.5" customHeight="1"/>
    <row r="214" spans="1:24" ht="16.5" customHeight="1"/>
    <row r="215" spans="1:24" ht="16.5" customHeight="1"/>
    <row r="216" spans="1:24" ht="16.5" customHeight="1"/>
    <row r="217" spans="1:24" customFormat="1" ht="16.5">
      <c r="A217" s="1"/>
      <c r="B217" s="1"/>
      <c r="C217" s="1"/>
      <c r="D217" s="1"/>
      <c r="E217" s="1"/>
      <c r="F217" s="1"/>
      <c r="G217" s="1"/>
      <c r="H217" s="1"/>
      <c r="I217" s="1"/>
      <c r="J217" s="1"/>
      <c r="K217" s="1"/>
      <c r="L217" s="1"/>
      <c r="M217" s="1"/>
      <c r="N217" s="1"/>
      <c r="O217" s="1"/>
      <c r="P217" s="1"/>
      <c r="Q217" s="1"/>
      <c r="R217" s="1"/>
      <c r="S217" s="1"/>
      <c r="T217" s="1"/>
      <c r="U217" s="1"/>
      <c r="V217" s="1"/>
      <c r="W217" s="1"/>
      <c r="X217" s="1"/>
    </row>
    <row r="218" spans="1:24" ht="16.5" customHeight="1"/>
    <row r="219" spans="1:24" customFormat="1" ht="16.5">
      <c r="A219" s="1"/>
      <c r="B219" s="1"/>
      <c r="C219" s="1"/>
      <c r="D219" s="1"/>
      <c r="E219" s="1"/>
      <c r="F219" s="1"/>
      <c r="G219" s="1"/>
      <c r="H219" s="1"/>
      <c r="I219" s="1"/>
      <c r="J219" s="1"/>
      <c r="K219" s="1"/>
      <c r="L219" s="1"/>
      <c r="M219" s="1"/>
      <c r="N219" s="1"/>
      <c r="O219" s="1"/>
      <c r="P219" s="1"/>
      <c r="Q219" s="1"/>
      <c r="R219" s="1"/>
      <c r="S219" s="1"/>
      <c r="T219" s="1"/>
      <c r="U219" s="1"/>
      <c r="V219" s="1"/>
      <c r="W219" s="1"/>
      <c r="X219" s="1"/>
    </row>
    <row r="220" spans="1:24" ht="16.5" customHeight="1"/>
    <row r="221" spans="1:24" ht="15" customHeight="1"/>
    <row r="223" spans="1:24" ht="17.25" customHeight="1"/>
    <row r="224" spans="1:24" ht="17.25" customHeight="1"/>
    <row r="225" ht="17.2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spans="1:24" ht="16.5" customHeight="1"/>
    <row r="242" spans="1:24" ht="16.5" customHeight="1"/>
    <row r="243" spans="1:24" customFormat="1" ht="16.5">
      <c r="A243" s="1"/>
      <c r="B243" s="1"/>
      <c r="C243" s="1"/>
      <c r="D243" s="1"/>
      <c r="E243" s="1"/>
      <c r="F243" s="1"/>
      <c r="G243" s="1"/>
      <c r="H243" s="1"/>
      <c r="I243" s="1"/>
      <c r="J243" s="1"/>
      <c r="K243" s="1"/>
      <c r="L243" s="1"/>
      <c r="M243" s="1"/>
      <c r="N243" s="1"/>
      <c r="O243" s="1"/>
      <c r="P243" s="1"/>
      <c r="Q243" s="1"/>
      <c r="R243" s="1"/>
      <c r="S243" s="1"/>
      <c r="T243" s="1"/>
      <c r="U243" s="1"/>
      <c r="V243" s="1"/>
      <c r="W243" s="1"/>
      <c r="X243" s="1"/>
    </row>
    <row r="244" spans="1:24" ht="16.5" customHeight="1"/>
    <row r="245" spans="1:24" ht="15" customHeight="1"/>
    <row r="247" spans="1:24" ht="17.25" customHeight="1"/>
    <row r="248" spans="1:24" ht="17.25" customHeight="1"/>
    <row r="249" spans="1:24" ht="17.25" customHeight="1"/>
    <row r="250" spans="1:24" ht="16.5" customHeight="1"/>
    <row r="251" spans="1:24" ht="16.5" customHeight="1"/>
    <row r="252" spans="1:24" ht="16.5" customHeight="1"/>
    <row r="253" spans="1:24" ht="16.5" customHeight="1"/>
    <row r="254" spans="1:24" ht="16.5" customHeight="1"/>
    <row r="255" spans="1:24" ht="16.5" customHeight="1"/>
    <row r="256" spans="1:24" ht="16.5" customHeight="1"/>
    <row r="257" spans="1:24" ht="16.5" customHeight="1"/>
    <row r="258" spans="1:24" ht="16.5" customHeight="1"/>
    <row r="259" spans="1:24" ht="16.5" customHeight="1"/>
    <row r="260" spans="1:24" ht="16.5" customHeight="1"/>
    <row r="261" spans="1:24" ht="16.5" customHeight="1"/>
    <row r="262" spans="1:24" customFormat="1" ht="16.5">
      <c r="A262" s="1"/>
      <c r="B262" s="1"/>
      <c r="C262" s="1"/>
      <c r="D262" s="1"/>
      <c r="E262" s="1"/>
      <c r="F262" s="1"/>
      <c r="G262" s="1"/>
      <c r="H262" s="1"/>
      <c r="I262" s="1"/>
      <c r="J262" s="1"/>
      <c r="K262" s="1"/>
      <c r="L262" s="1"/>
      <c r="M262" s="1"/>
      <c r="N262" s="1"/>
      <c r="O262" s="1"/>
      <c r="P262" s="1"/>
      <c r="Q262" s="1"/>
      <c r="R262" s="1"/>
      <c r="S262" s="1"/>
      <c r="T262" s="1"/>
      <c r="U262" s="1"/>
      <c r="V262" s="1"/>
      <c r="W262" s="1"/>
      <c r="X262" s="1"/>
    </row>
    <row r="263" spans="1:24" ht="16.5" customHeight="1"/>
    <row r="264" spans="1:24" customFormat="1" ht="16.5">
      <c r="A264" s="1"/>
      <c r="B264" s="1"/>
      <c r="C264" s="1"/>
      <c r="D264" s="1"/>
      <c r="E264" s="1"/>
      <c r="F264" s="1"/>
      <c r="G264" s="1"/>
      <c r="H264" s="1"/>
      <c r="I264" s="1"/>
      <c r="J264" s="1"/>
      <c r="K264" s="1"/>
      <c r="L264" s="1"/>
      <c r="M264" s="1"/>
      <c r="N264" s="1"/>
      <c r="O264" s="1"/>
      <c r="P264" s="1"/>
      <c r="Q264" s="1"/>
      <c r="R264" s="1"/>
      <c r="S264" s="1"/>
      <c r="T264" s="1"/>
      <c r="U264" s="1"/>
      <c r="V264" s="1"/>
      <c r="W264" s="1"/>
      <c r="X264" s="1"/>
    </row>
    <row r="265" spans="1:24" ht="16.5" customHeight="1"/>
    <row r="266" spans="1:24" ht="15" customHeight="1"/>
    <row r="268" spans="1:24" ht="17.25" customHeight="1"/>
    <row r="269" spans="1:24" ht="17.25" customHeight="1"/>
    <row r="270" spans="1:24" ht="17.25" customHeight="1"/>
    <row r="271" spans="1:24" ht="16.5" customHeight="1"/>
    <row r="272" spans="1:24" ht="16.5" customHeight="1"/>
    <row r="273" spans="1:24" ht="16.5" customHeight="1"/>
    <row r="274" spans="1:24" ht="16.5" customHeight="1"/>
    <row r="275" spans="1:24" ht="16.5" customHeight="1"/>
    <row r="276" spans="1:24" ht="16.5" customHeight="1"/>
    <row r="277" spans="1:24" ht="16.5" customHeight="1"/>
    <row r="278" spans="1:24" ht="16.5" customHeight="1"/>
    <row r="279" spans="1:24" ht="16.5" customHeight="1"/>
    <row r="280" spans="1:24" ht="16.5" customHeight="1"/>
    <row r="281" spans="1:24" ht="16.5" customHeight="1"/>
    <row r="282" spans="1:24" ht="16.5" customHeight="1"/>
    <row r="283" spans="1:24" customFormat="1" ht="16.5">
      <c r="A283" s="1"/>
      <c r="B283" s="1"/>
      <c r="C283" s="1"/>
      <c r="D283" s="1"/>
      <c r="E283" s="1"/>
      <c r="F283" s="1"/>
      <c r="G283" s="1"/>
      <c r="H283" s="1"/>
      <c r="I283" s="1"/>
      <c r="J283" s="1"/>
      <c r="K283" s="1"/>
      <c r="L283" s="1"/>
      <c r="M283" s="1"/>
      <c r="N283" s="1"/>
      <c r="O283" s="1"/>
      <c r="P283" s="1"/>
      <c r="Q283" s="1"/>
      <c r="R283" s="1"/>
      <c r="S283" s="1"/>
      <c r="T283" s="1"/>
      <c r="U283" s="1"/>
      <c r="V283" s="1"/>
      <c r="W283" s="1"/>
      <c r="X283" s="1"/>
    </row>
    <row r="284" spans="1:24" customFormat="1" ht="16.5">
      <c r="A284" s="1"/>
      <c r="B284" s="1"/>
      <c r="C284" s="1"/>
      <c r="D284" s="1"/>
      <c r="E284" s="1"/>
      <c r="F284" s="1"/>
      <c r="G284" s="1"/>
      <c r="H284" s="1"/>
      <c r="I284" s="1"/>
      <c r="J284" s="1"/>
      <c r="K284" s="1"/>
      <c r="L284" s="1"/>
      <c r="M284" s="1"/>
      <c r="N284" s="1"/>
      <c r="O284" s="1"/>
      <c r="P284" s="1"/>
      <c r="Q284" s="1"/>
      <c r="R284" s="1"/>
      <c r="S284" s="1"/>
      <c r="T284" s="1"/>
      <c r="U284" s="1"/>
      <c r="V284" s="1"/>
      <c r="W284" s="1"/>
      <c r="X284" s="1"/>
    </row>
    <row r="285" spans="1:24" customFormat="1" ht="16.5">
      <c r="A285" s="1"/>
      <c r="B285" s="1"/>
      <c r="C285" s="1"/>
      <c r="D285" s="1"/>
      <c r="E285" s="1"/>
      <c r="F285" s="1"/>
      <c r="G285" s="1"/>
      <c r="H285" s="1"/>
      <c r="I285" s="1"/>
      <c r="J285" s="1"/>
      <c r="K285" s="1"/>
      <c r="L285" s="1"/>
      <c r="M285" s="1"/>
      <c r="N285" s="1"/>
      <c r="O285" s="1"/>
      <c r="P285" s="1"/>
      <c r="Q285" s="1"/>
      <c r="R285" s="1"/>
      <c r="S285" s="1"/>
      <c r="T285" s="1"/>
      <c r="U285" s="1"/>
      <c r="V285" s="1"/>
      <c r="W285" s="1"/>
      <c r="X285" s="1"/>
    </row>
    <row r="287" spans="1:24" ht="25.15" customHeight="1"/>
    <row r="288" spans="1:24" ht="30" customHeight="1"/>
    <row r="289" ht="3" customHeight="1"/>
    <row r="290" ht="24"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spans="1:24" ht="3" customHeight="1"/>
    <row r="322" spans="1:24" ht="18" customHeight="1"/>
    <row r="323" spans="1:24" ht="18" customHeight="1"/>
    <row r="324" spans="1:24" ht="18" customHeight="1"/>
    <row r="325" spans="1:24" ht="18" customHeight="1"/>
    <row r="327" spans="1:24" ht="16.5" customHeight="1"/>
    <row r="328" spans="1:24" ht="16.5" customHeight="1"/>
    <row r="329" spans="1:24" ht="16.5" customHeight="1"/>
    <row r="330" spans="1:24" ht="16.5" customHeight="1"/>
    <row r="331" spans="1:24" ht="16.5" customHeight="1"/>
    <row r="332" spans="1:24" ht="16.5" customHeight="1"/>
    <row r="333" spans="1:24" customFormat="1" ht="16.5">
      <c r="A333" s="1"/>
      <c r="B333" s="1"/>
      <c r="C333" s="1"/>
      <c r="D333" s="1"/>
      <c r="E333" s="1"/>
      <c r="F333" s="1"/>
      <c r="G333" s="1"/>
      <c r="H333" s="1"/>
      <c r="I333" s="1"/>
      <c r="J333" s="1"/>
      <c r="K333" s="1"/>
      <c r="L333" s="1"/>
      <c r="M333" s="1"/>
      <c r="N333" s="1"/>
      <c r="O333" s="1"/>
      <c r="P333" s="1"/>
      <c r="Q333" s="1"/>
      <c r="R333" s="1"/>
      <c r="S333" s="1"/>
      <c r="T333" s="1"/>
      <c r="U333" s="1"/>
      <c r="V333" s="1"/>
      <c r="W333" s="1"/>
      <c r="X333" s="1"/>
    </row>
    <row r="334" spans="1:24" ht="16.5" customHeight="1"/>
    <row r="335" spans="1:24" ht="16.5" customHeight="1"/>
    <row r="336" spans="1:24" ht="16.5" customHeight="1"/>
    <row r="337" spans="1:24" ht="16.5" customHeight="1"/>
    <row r="338" spans="1:24" ht="16.5" customHeight="1"/>
    <row r="339" spans="1:24" ht="16.5" customHeight="1"/>
    <row r="340" spans="1:24" ht="16.5" customHeight="1"/>
    <row r="341" spans="1:24" ht="16.5" customHeight="1"/>
    <row r="342" spans="1:24" ht="16.5" customHeight="1"/>
    <row r="343" spans="1:24" ht="16.5" customHeight="1"/>
    <row r="344" spans="1:24" ht="16.5" customHeight="1"/>
    <row r="345" spans="1:24" ht="16.5" customHeight="1"/>
    <row r="346" spans="1:24" customFormat="1" ht="16.5">
      <c r="A346" s="1"/>
      <c r="B346" s="1"/>
      <c r="C346" s="1"/>
      <c r="D346" s="1"/>
      <c r="E346" s="1"/>
      <c r="F346" s="1"/>
      <c r="G346" s="1"/>
      <c r="H346" s="1"/>
      <c r="I346" s="1"/>
      <c r="J346" s="1"/>
      <c r="K346" s="1"/>
      <c r="L346" s="1"/>
      <c r="M346" s="1"/>
      <c r="N346" s="1"/>
      <c r="O346" s="1"/>
      <c r="P346" s="1"/>
      <c r="Q346" s="1"/>
      <c r="R346" s="1"/>
      <c r="S346" s="1"/>
      <c r="T346" s="1"/>
      <c r="U346" s="1"/>
      <c r="V346" s="1"/>
      <c r="W346" s="1"/>
      <c r="X346" s="1"/>
    </row>
    <row r="347" spans="1:24" ht="16.5" customHeight="1"/>
    <row r="348" spans="1:24" customFormat="1" ht="16.5">
      <c r="A348" s="1"/>
      <c r="B348" s="1"/>
      <c r="C348" s="1"/>
      <c r="D348" s="1"/>
      <c r="E348" s="1"/>
      <c r="F348" s="1"/>
      <c r="G348" s="1"/>
      <c r="H348" s="1"/>
      <c r="I348" s="1"/>
      <c r="J348" s="1"/>
      <c r="K348" s="1"/>
      <c r="L348" s="1"/>
      <c r="M348" s="1"/>
      <c r="N348" s="1"/>
      <c r="O348" s="1"/>
      <c r="P348" s="1"/>
      <c r="Q348" s="1"/>
      <c r="R348" s="1"/>
      <c r="S348" s="1"/>
      <c r="T348" s="1"/>
      <c r="U348" s="1"/>
      <c r="V348" s="1"/>
      <c r="W348" s="1"/>
      <c r="X348" s="1"/>
    </row>
    <row r="349" spans="1:24" ht="16.5" customHeight="1"/>
    <row r="350" spans="1:24" ht="15" customHeight="1"/>
    <row r="352" spans="1:24" ht="17.25" customHeight="1"/>
    <row r="353" ht="17.25" customHeight="1"/>
    <row r="354" ht="17.2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spans="1:24" ht="16.5" customHeight="1"/>
    <row r="370" spans="1:24" ht="16.5" customHeight="1"/>
    <row r="371" spans="1:24" ht="16.5" customHeight="1"/>
    <row r="372" spans="1:24" customFormat="1" ht="16.5">
      <c r="A372" s="1"/>
      <c r="B372" s="1"/>
      <c r="C372" s="1"/>
      <c r="D372" s="1"/>
      <c r="E372" s="1"/>
      <c r="F372" s="1"/>
      <c r="G372" s="1"/>
      <c r="H372" s="1"/>
      <c r="I372" s="1"/>
      <c r="J372" s="1"/>
      <c r="K372" s="1"/>
      <c r="L372" s="1"/>
      <c r="M372" s="1"/>
      <c r="N372" s="1"/>
      <c r="O372" s="1"/>
      <c r="P372" s="1"/>
      <c r="Q372" s="1"/>
      <c r="R372" s="1"/>
      <c r="S372" s="1"/>
      <c r="T372" s="1"/>
      <c r="U372" s="1"/>
      <c r="V372" s="1"/>
      <c r="W372" s="1"/>
      <c r="X372" s="1"/>
    </row>
    <row r="373" spans="1:24" ht="16.5" customHeight="1"/>
    <row r="374" spans="1:24" ht="15" customHeight="1"/>
    <row r="376" spans="1:24" ht="17.25" customHeight="1"/>
    <row r="377" spans="1:24" ht="17.25" customHeight="1"/>
    <row r="378" spans="1:24" ht="17.25" customHeight="1"/>
    <row r="379" spans="1:24" ht="16.5" customHeight="1"/>
    <row r="380" spans="1:24" ht="16.5" customHeight="1"/>
    <row r="381" spans="1:24" ht="16.5" customHeight="1"/>
    <row r="382" spans="1:24" ht="16.5" customHeight="1"/>
    <row r="383" spans="1:24" ht="16.5" customHeight="1"/>
    <row r="384" spans="1:24" ht="16.5" customHeight="1"/>
    <row r="385" spans="1:24" ht="16.5" customHeight="1"/>
    <row r="386" spans="1:24" ht="16.5" customHeight="1"/>
    <row r="387" spans="1:24" ht="16.5" customHeight="1"/>
    <row r="388" spans="1:24" ht="16.5" customHeight="1"/>
    <row r="389" spans="1:24" ht="16.5" customHeight="1"/>
    <row r="390" spans="1:24" ht="16.5" customHeight="1"/>
    <row r="391" spans="1:24" customFormat="1" ht="16.5">
      <c r="A391" s="1"/>
      <c r="B391" s="1"/>
      <c r="C391" s="1"/>
      <c r="D391" s="1"/>
      <c r="E391" s="1"/>
      <c r="F391" s="1"/>
      <c r="G391" s="1"/>
      <c r="H391" s="1"/>
      <c r="I391" s="1"/>
      <c r="J391" s="1"/>
      <c r="K391" s="1"/>
      <c r="L391" s="1"/>
      <c r="M391" s="1"/>
      <c r="N391" s="1"/>
      <c r="O391" s="1"/>
      <c r="P391" s="1"/>
      <c r="Q391" s="1"/>
      <c r="R391" s="1"/>
      <c r="S391" s="1"/>
      <c r="T391" s="1"/>
      <c r="U391" s="1"/>
      <c r="V391" s="1"/>
      <c r="W391" s="1"/>
      <c r="X391" s="1"/>
    </row>
    <row r="392" spans="1:24" ht="16.5" customHeight="1"/>
    <row r="393" spans="1:24" customFormat="1" ht="16.5">
      <c r="A393" s="1"/>
      <c r="B393" s="1"/>
      <c r="C393" s="1"/>
      <c r="D393" s="1"/>
      <c r="E393" s="1"/>
      <c r="F393" s="1"/>
      <c r="G393" s="1"/>
      <c r="H393" s="1"/>
      <c r="I393" s="1"/>
      <c r="J393" s="1"/>
      <c r="K393" s="1"/>
      <c r="L393" s="1"/>
      <c r="M393" s="1"/>
      <c r="N393" s="1"/>
      <c r="O393" s="1"/>
      <c r="P393" s="1"/>
      <c r="Q393" s="1"/>
      <c r="R393" s="1"/>
      <c r="S393" s="1"/>
      <c r="T393" s="1"/>
      <c r="U393" s="1"/>
      <c r="V393" s="1"/>
      <c r="W393" s="1"/>
      <c r="X393" s="1"/>
    </row>
    <row r="394" spans="1:24" ht="16.5" customHeight="1"/>
    <row r="395" spans="1:24" ht="15" customHeight="1"/>
    <row r="397" spans="1:24" ht="17.25" customHeight="1"/>
    <row r="398" spans="1:24" ht="17.25" customHeight="1"/>
    <row r="399" spans="1:24" ht="17.25" customHeight="1"/>
    <row r="400" spans="1:24" ht="16.5" customHeight="1"/>
    <row r="401" spans="1:24" ht="16.5" customHeight="1"/>
    <row r="402" spans="1:24" ht="16.5" customHeight="1"/>
    <row r="403" spans="1:24" ht="16.5" customHeight="1"/>
    <row r="404" spans="1:24" ht="16.5" customHeight="1"/>
    <row r="405" spans="1:24" ht="16.5" customHeight="1"/>
    <row r="406" spans="1:24" ht="16.5" customHeight="1"/>
    <row r="407" spans="1:24" ht="16.5" customHeight="1"/>
    <row r="408" spans="1:24" ht="16.5" customHeight="1"/>
    <row r="409" spans="1:24" ht="16.5" customHeight="1"/>
    <row r="410" spans="1:24" ht="16.5" customHeight="1"/>
    <row r="411" spans="1:24" ht="16.5" customHeight="1"/>
    <row r="412" spans="1:24" customFormat="1" ht="16.5">
      <c r="A412" s="1"/>
      <c r="B412" s="1"/>
      <c r="C412" s="1"/>
      <c r="D412" s="1"/>
      <c r="E412" s="1"/>
      <c r="F412" s="1"/>
      <c r="G412" s="1"/>
      <c r="H412" s="1"/>
      <c r="I412" s="1"/>
      <c r="J412" s="1"/>
      <c r="K412" s="1"/>
      <c r="L412" s="1"/>
      <c r="M412" s="1"/>
      <c r="N412" s="1"/>
      <c r="O412" s="1"/>
      <c r="P412" s="1"/>
      <c r="Q412" s="1"/>
      <c r="R412" s="1"/>
      <c r="S412" s="1"/>
      <c r="T412" s="1"/>
      <c r="U412" s="1"/>
      <c r="V412" s="1"/>
      <c r="W412" s="1"/>
      <c r="X412" s="1"/>
    </row>
    <row r="413" spans="1:24" customFormat="1" ht="16.5">
      <c r="A413" s="1"/>
      <c r="B413" s="1"/>
      <c r="C413" s="1"/>
      <c r="D413" s="1"/>
      <c r="E413" s="1"/>
      <c r="F413" s="1"/>
      <c r="G413" s="1"/>
      <c r="H413" s="1"/>
      <c r="I413" s="1"/>
      <c r="J413" s="1"/>
      <c r="K413" s="1"/>
      <c r="L413" s="1"/>
      <c r="M413" s="1"/>
      <c r="N413" s="1"/>
      <c r="O413" s="1"/>
      <c r="P413" s="1"/>
      <c r="Q413" s="1"/>
      <c r="R413" s="1"/>
      <c r="S413" s="1"/>
      <c r="T413" s="1"/>
      <c r="U413" s="1"/>
      <c r="V413" s="1"/>
      <c r="W413" s="1"/>
      <c r="X413" s="1"/>
    </row>
    <row r="414" spans="1:24" customFormat="1" ht="16.5">
      <c r="A414" s="1"/>
      <c r="B414" s="1"/>
      <c r="C414" s="1"/>
      <c r="D414" s="1"/>
      <c r="E414" s="1"/>
      <c r="F414" s="1"/>
      <c r="G414" s="1"/>
      <c r="H414" s="1"/>
      <c r="I414" s="1"/>
      <c r="J414" s="1"/>
      <c r="K414" s="1"/>
      <c r="L414" s="1"/>
      <c r="M414" s="1"/>
      <c r="N414" s="1"/>
      <c r="O414" s="1"/>
      <c r="P414" s="1"/>
      <c r="Q414" s="1"/>
      <c r="R414" s="1"/>
      <c r="S414" s="1"/>
      <c r="T414" s="1"/>
      <c r="U414" s="1"/>
      <c r="V414" s="1"/>
      <c r="W414" s="1"/>
      <c r="X414" s="1"/>
    </row>
    <row r="416" spans="1:24" ht="25.15" customHeight="1"/>
    <row r="417" ht="30" customHeight="1"/>
    <row r="418" ht="3" customHeight="1"/>
    <row r="419" ht="24"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spans="1:24" ht="18" customHeight="1"/>
    <row r="450" spans="1:24" ht="3" customHeight="1"/>
    <row r="451" spans="1:24" ht="18" customHeight="1"/>
    <row r="452" spans="1:24" ht="18" customHeight="1"/>
    <row r="453" spans="1:24" ht="18" customHeight="1"/>
    <row r="454" spans="1:24" ht="18" customHeight="1"/>
    <row r="456" spans="1:24" ht="16.5" customHeight="1"/>
    <row r="457" spans="1:24" ht="16.5" customHeight="1"/>
    <row r="458" spans="1:24" ht="16.5" customHeight="1"/>
    <row r="459" spans="1:24" ht="16.5" customHeight="1"/>
    <row r="460" spans="1:24" ht="16.5" customHeight="1"/>
    <row r="461" spans="1:24" ht="16.5" customHeight="1"/>
    <row r="462" spans="1:24" customFormat="1" ht="16.5">
      <c r="A462" s="1"/>
      <c r="B462" s="1"/>
      <c r="C462" s="1"/>
      <c r="D462" s="1"/>
      <c r="E462" s="1"/>
      <c r="F462" s="1"/>
      <c r="G462" s="1"/>
      <c r="H462" s="1"/>
      <c r="I462" s="1"/>
      <c r="J462" s="1"/>
      <c r="K462" s="1"/>
      <c r="L462" s="1"/>
      <c r="M462" s="1"/>
      <c r="N462" s="1"/>
      <c r="O462" s="1"/>
      <c r="P462" s="1"/>
      <c r="Q462" s="1"/>
      <c r="R462" s="1"/>
      <c r="S462" s="1"/>
      <c r="T462" s="1"/>
      <c r="U462" s="1"/>
      <c r="V462" s="1"/>
      <c r="W462" s="1"/>
      <c r="X462" s="1"/>
    </row>
    <row r="463" spans="1:24" ht="16.5" customHeight="1"/>
    <row r="464" spans="1:24" ht="16.5" customHeight="1"/>
    <row r="465" spans="1:24" ht="16.5" customHeight="1"/>
    <row r="466" spans="1:24" ht="16.5" customHeight="1"/>
    <row r="467" spans="1:24" ht="16.5" customHeight="1"/>
    <row r="468" spans="1:24" ht="16.5" customHeight="1"/>
    <row r="469" spans="1:24" ht="16.5" customHeight="1"/>
    <row r="470" spans="1:24" ht="16.5" customHeight="1"/>
    <row r="471" spans="1:24" ht="16.5" customHeight="1"/>
    <row r="472" spans="1:24" ht="16.5" customHeight="1"/>
    <row r="473" spans="1:24" ht="16.5" customHeight="1"/>
    <row r="474" spans="1:24" ht="16.5" customHeight="1"/>
    <row r="475" spans="1:24" customFormat="1" ht="16.5">
      <c r="A475" s="1"/>
      <c r="B475" s="1"/>
      <c r="C475" s="1"/>
      <c r="D475" s="1"/>
      <c r="E475" s="1"/>
      <c r="F475" s="1"/>
      <c r="G475" s="1"/>
      <c r="H475" s="1"/>
      <c r="I475" s="1"/>
      <c r="J475" s="1"/>
      <c r="K475" s="1"/>
      <c r="L475" s="1"/>
      <c r="M475" s="1"/>
      <c r="N475" s="1"/>
      <c r="O475" s="1"/>
      <c r="P475" s="1"/>
      <c r="Q475" s="1"/>
      <c r="R475" s="1"/>
      <c r="S475" s="1"/>
      <c r="T475" s="1"/>
      <c r="U475" s="1"/>
      <c r="V475" s="1"/>
      <c r="W475" s="1"/>
      <c r="X475" s="1"/>
    </row>
    <row r="476" spans="1:24" ht="16.5" customHeight="1"/>
    <row r="477" spans="1:24" customFormat="1" ht="16.5">
      <c r="A477" s="1"/>
      <c r="B477" s="1"/>
      <c r="C477" s="1"/>
      <c r="D477" s="1"/>
      <c r="E477" s="1"/>
      <c r="F477" s="1"/>
      <c r="G477" s="1"/>
      <c r="H477" s="1"/>
      <c r="I477" s="1"/>
      <c r="J477" s="1"/>
      <c r="K477" s="1"/>
      <c r="L477" s="1"/>
      <c r="M477" s="1"/>
      <c r="N477" s="1"/>
      <c r="O477" s="1"/>
      <c r="P477" s="1"/>
      <c r="Q477" s="1"/>
      <c r="R477" s="1"/>
      <c r="S477" s="1"/>
      <c r="T477" s="1"/>
      <c r="U477" s="1"/>
      <c r="V477" s="1"/>
      <c r="W477" s="1"/>
      <c r="X477" s="1"/>
    </row>
    <row r="478" spans="1:24" ht="16.5" customHeight="1"/>
    <row r="479" spans="1:24" ht="15" customHeight="1"/>
    <row r="481" ht="17.25" customHeight="1"/>
    <row r="482" ht="17.25" customHeight="1"/>
    <row r="483" ht="17.2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spans="1:24" ht="16.5" customHeight="1"/>
    <row r="498" spans="1:24" ht="16.5" customHeight="1"/>
    <row r="499" spans="1:24" ht="16.5" customHeight="1"/>
    <row r="500" spans="1:24" ht="16.5" customHeight="1"/>
    <row r="501" spans="1:24" customFormat="1" ht="16.5">
      <c r="A501" s="1"/>
      <c r="B501" s="1"/>
      <c r="C501" s="1"/>
      <c r="D501" s="1"/>
      <c r="E501" s="1"/>
      <c r="F501" s="1"/>
      <c r="G501" s="1"/>
      <c r="H501" s="1"/>
      <c r="I501" s="1"/>
      <c r="J501" s="1"/>
      <c r="K501" s="1"/>
      <c r="L501" s="1"/>
      <c r="M501" s="1"/>
      <c r="N501" s="1"/>
      <c r="O501" s="1"/>
      <c r="P501" s="1"/>
      <c r="Q501" s="1"/>
      <c r="R501" s="1"/>
      <c r="S501" s="1"/>
      <c r="T501" s="1"/>
      <c r="U501" s="1"/>
      <c r="V501" s="1"/>
      <c r="W501" s="1"/>
      <c r="X501" s="1"/>
    </row>
    <row r="502" spans="1:24" ht="16.5" customHeight="1"/>
    <row r="503" spans="1:24" ht="15" customHeight="1"/>
    <row r="505" spans="1:24" ht="17.25" customHeight="1"/>
    <row r="506" spans="1:24" ht="17.25" customHeight="1"/>
    <row r="507" spans="1:24" ht="17.25" customHeight="1"/>
    <row r="508" spans="1:24" ht="16.5" customHeight="1"/>
    <row r="509" spans="1:24" ht="16.5" customHeight="1"/>
    <row r="510" spans="1:24" ht="16.5" customHeight="1"/>
    <row r="511" spans="1:24" ht="16.5" customHeight="1"/>
    <row r="512" spans="1:24" ht="16.5" customHeight="1"/>
    <row r="513" spans="1:24" ht="16.5" customHeight="1"/>
    <row r="514" spans="1:24" ht="16.5" customHeight="1"/>
    <row r="515" spans="1:24" ht="16.5" customHeight="1"/>
    <row r="516" spans="1:24" ht="16.5" customHeight="1"/>
    <row r="517" spans="1:24" ht="16.5" customHeight="1"/>
    <row r="518" spans="1:24" ht="16.5" customHeight="1"/>
    <row r="519" spans="1:24" ht="16.5" customHeight="1"/>
    <row r="520" spans="1:24" customFormat="1" ht="16.5">
      <c r="A520" s="1"/>
      <c r="B520" s="1"/>
      <c r="C520" s="1"/>
      <c r="D520" s="1"/>
      <c r="E520" s="1"/>
      <c r="F520" s="1"/>
      <c r="G520" s="1"/>
      <c r="H520" s="1"/>
      <c r="I520" s="1"/>
      <c r="J520" s="1"/>
      <c r="K520" s="1"/>
      <c r="L520" s="1"/>
      <c r="M520" s="1"/>
      <c r="N520" s="1"/>
      <c r="O520" s="1"/>
      <c r="P520" s="1"/>
      <c r="Q520" s="1"/>
      <c r="R520" s="1"/>
      <c r="S520" s="1"/>
      <c r="T520" s="1"/>
      <c r="U520" s="1"/>
      <c r="V520" s="1"/>
      <c r="W520" s="1"/>
      <c r="X520" s="1"/>
    </row>
    <row r="521" spans="1:24" ht="16.5" customHeight="1"/>
    <row r="522" spans="1:24" customFormat="1" ht="16.5">
      <c r="A522" s="1"/>
      <c r="B522" s="1"/>
      <c r="C522" s="1"/>
      <c r="D522" s="1"/>
      <c r="E522" s="1"/>
      <c r="F522" s="1"/>
      <c r="G522" s="1"/>
      <c r="H522" s="1"/>
      <c r="I522" s="1"/>
      <c r="J522" s="1"/>
      <c r="K522" s="1"/>
      <c r="L522" s="1"/>
      <c r="M522" s="1"/>
      <c r="N522" s="1"/>
      <c r="O522" s="1"/>
      <c r="P522" s="1"/>
      <c r="Q522" s="1"/>
      <c r="R522" s="1"/>
      <c r="S522" s="1"/>
      <c r="T522" s="1"/>
      <c r="U522" s="1"/>
      <c r="V522" s="1"/>
      <c r="W522" s="1"/>
      <c r="X522" s="1"/>
    </row>
    <row r="523" spans="1:24" ht="16.5" customHeight="1"/>
    <row r="524" spans="1:24" ht="15" customHeight="1"/>
    <row r="526" spans="1:24" ht="17.25" customHeight="1"/>
    <row r="527" spans="1:24" ht="17.25" customHeight="1"/>
    <row r="528" spans="1:24" ht="17.25" customHeight="1"/>
    <row r="529" spans="1:24" ht="16.5" customHeight="1"/>
    <row r="530" spans="1:24" ht="16.5" customHeight="1"/>
    <row r="531" spans="1:24" ht="16.5" customHeight="1"/>
    <row r="532" spans="1:24" ht="16.5" customHeight="1"/>
    <row r="533" spans="1:24" ht="16.5" customHeight="1"/>
    <row r="534" spans="1:24" ht="16.5" customHeight="1"/>
    <row r="535" spans="1:24" ht="16.5" customHeight="1"/>
    <row r="536" spans="1:24" ht="16.5" customHeight="1"/>
    <row r="537" spans="1:24" ht="16.5" customHeight="1"/>
    <row r="538" spans="1:24" ht="16.5" customHeight="1"/>
    <row r="539" spans="1:24" ht="16.5" customHeight="1"/>
    <row r="540" spans="1:24" ht="16.5" customHeight="1"/>
    <row r="541" spans="1:24" customFormat="1" ht="16.5">
      <c r="A541" s="1"/>
      <c r="B541" s="1"/>
      <c r="C541" s="1"/>
      <c r="D541" s="1"/>
      <c r="E541" s="1"/>
      <c r="F541" s="1"/>
      <c r="G541" s="1"/>
      <c r="H541" s="1"/>
      <c r="I541" s="1"/>
      <c r="J541" s="1"/>
      <c r="K541" s="1"/>
      <c r="L541" s="1"/>
      <c r="M541" s="1"/>
      <c r="N541" s="1"/>
      <c r="O541" s="1"/>
      <c r="P541" s="1"/>
      <c r="Q541" s="1"/>
      <c r="R541" s="1"/>
      <c r="S541" s="1"/>
      <c r="T541" s="1"/>
      <c r="U541" s="1"/>
      <c r="V541" s="1"/>
      <c r="W541" s="1"/>
      <c r="X541" s="1"/>
    </row>
    <row r="542" spans="1:24" customFormat="1" ht="16.5">
      <c r="A542" s="1"/>
      <c r="B542" s="1"/>
      <c r="C542" s="1"/>
      <c r="D542" s="1"/>
      <c r="E542" s="1"/>
      <c r="F542" s="1"/>
      <c r="G542" s="1"/>
      <c r="H542" s="1"/>
      <c r="I542" s="1"/>
      <c r="J542" s="1"/>
      <c r="K542" s="1"/>
      <c r="L542" s="1"/>
      <c r="M542" s="1"/>
      <c r="N542" s="1"/>
      <c r="O542" s="1"/>
      <c r="P542" s="1"/>
      <c r="Q542" s="1"/>
      <c r="R542" s="1"/>
      <c r="S542" s="1"/>
      <c r="T542" s="1"/>
      <c r="U542" s="1"/>
      <c r="V542" s="1"/>
      <c r="W542" s="1"/>
      <c r="X542" s="1"/>
    </row>
    <row r="543" spans="1:24" customFormat="1" ht="16.5">
      <c r="A543" s="1"/>
      <c r="B543" s="1"/>
      <c r="C543" s="1"/>
      <c r="D543" s="1"/>
      <c r="E543" s="1"/>
      <c r="F543" s="1"/>
      <c r="G543" s="1"/>
      <c r="H543" s="1"/>
      <c r="I543" s="1"/>
      <c r="J543" s="1"/>
      <c r="K543" s="1"/>
      <c r="L543" s="1"/>
      <c r="M543" s="1"/>
      <c r="N543" s="1"/>
      <c r="O543" s="1"/>
      <c r="P543" s="1"/>
      <c r="Q543" s="1"/>
      <c r="R543" s="1"/>
      <c r="S543" s="1"/>
      <c r="T543" s="1"/>
      <c r="U543" s="1"/>
      <c r="V543" s="1"/>
      <c r="W543" s="1"/>
      <c r="X543" s="1"/>
    </row>
  </sheetData>
  <mergeCells count="163">
    <mergeCell ref="A147:H157"/>
    <mergeCell ref="I147:P154"/>
    <mergeCell ref="Q147:X154"/>
    <mergeCell ref="I155:J157"/>
    <mergeCell ref="K155:P157"/>
    <mergeCell ref="Q155:R157"/>
    <mergeCell ref="S155:X157"/>
    <mergeCell ref="A138:X138"/>
    <mergeCell ref="A140:B140"/>
    <mergeCell ref="C140:X140"/>
    <mergeCell ref="A141:B142"/>
    <mergeCell ref="C141:X142"/>
    <mergeCell ref="Y141:AA142"/>
    <mergeCell ref="A143:B144"/>
    <mergeCell ref="C143:X144"/>
    <mergeCell ref="A146:H146"/>
    <mergeCell ref="I146:P146"/>
    <mergeCell ref="Q146:X146"/>
    <mergeCell ref="Y99:AA100"/>
    <mergeCell ref="Y116:AA117"/>
    <mergeCell ref="C94:X94"/>
    <mergeCell ref="Y96:AA98"/>
    <mergeCell ref="A95:B96"/>
    <mergeCell ref="C95:X96"/>
    <mergeCell ref="A97:B98"/>
    <mergeCell ref="C97:X97"/>
    <mergeCell ref="C98:X98"/>
    <mergeCell ref="I100:P100"/>
    <mergeCell ref="Q100:X100"/>
    <mergeCell ref="I109:J111"/>
    <mergeCell ref="K109:P111"/>
    <mergeCell ref="Q109:R111"/>
    <mergeCell ref="S109:X111"/>
    <mergeCell ref="A100:H100"/>
    <mergeCell ref="A101:H111"/>
    <mergeCell ref="I101:P108"/>
    <mergeCell ref="Y59:AE61"/>
    <mergeCell ref="A92:X92"/>
    <mergeCell ref="A94:B94"/>
    <mergeCell ref="C10:U10"/>
    <mergeCell ref="V10:X10"/>
    <mergeCell ref="I61:J63"/>
    <mergeCell ref="K61:P63"/>
    <mergeCell ref="Q61:R63"/>
    <mergeCell ref="S61:X63"/>
    <mergeCell ref="Y48:AA49"/>
    <mergeCell ref="Y72:AA73"/>
    <mergeCell ref="A37:X37"/>
    <mergeCell ref="A12:B17"/>
    <mergeCell ref="C12:X14"/>
    <mergeCell ref="C15:X17"/>
    <mergeCell ref="A18:B33"/>
    <mergeCell ref="C18:X33"/>
    <mergeCell ref="A47:B47"/>
    <mergeCell ref="C47:X47"/>
    <mergeCell ref="A48:B50"/>
    <mergeCell ref="C48:X48"/>
    <mergeCell ref="A34:B35"/>
    <mergeCell ref="C34:X35"/>
    <mergeCell ref="A73:H73"/>
    <mergeCell ref="R3:T3"/>
    <mergeCell ref="U3:X3"/>
    <mergeCell ref="A4:B4"/>
    <mergeCell ref="C4:H4"/>
    <mergeCell ref="I4:K4"/>
    <mergeCell ref="L4:Q4"/>
    <mergeCell ref="R4:T4"/>
    <mergeCell ref="U4:X4"/>
    <mergeCell ref="A2:Q3"/>
    <mergeCell ref="R2:T2"/>
    <mergeCell ref="U2:X2"/>
    <mergeCell ref="A70:B71"/>
    <mergeCell ref="C70:X71"/>
    <mergeCell ref="I73:P73"/>
    <mergeCell ref="A5:C5"/>
    <mergeCell ref="H5:I5"/>
    <mergeCell ref="T5:X5"/>
    <mergeCell ref="A6:B6"/>
    <mergeCell ref="C6:U6"/>
    <mergeCell ref="V6:X6"/>
    <mergeCell ref="C7:U7"/>
    <mergeCell ref="V7:X7"/>
    <mergeCell ref="C8:U8"/>
    <mergeCell ref="V8:X8"/>
    <mergeCell ref="A42:X42"/>
    <mergeCell ref="A52:H52"/>
    <mergeCell ref="A53:H63"/>
    <mergeCell ref="A45:X45"/>
    <mergeCell ref="A46:C46"/>
    <mergeCell ref="H46:I46"/>
    <mergeCell ref="Q73:X73"/>
    <mergeCell ref="A74:H84"/>
    <mergeCell ref="I74:P81"/>
    <mergeCell ref="Q74:X81"/>
    <mergeCell ref="C9:U9"/>
    <mergeCell ref="V9:X9"/>
    <mergeCell ref="A38:X38"/>
    <mergeCell ref="A39:X39"/>
    <mergeCell ref="A40:X40"/>
    <mergeCell ref="A41:X41"/>
    <mergeCell ref="I82:J84"/>
    <mergeCell ref="K82:P84"/>
    <mergeCell ref="Q82:R84"/>
    <mergeCell ref="S82:X84"/>
    <mergeCell ref="C49:X49"/>
    <mergeCell ref="C50:X50"/>
    <mergeCell ref="I52:P52"/>
    <mergeCell ref="Q52:X52"/>
    <mergeCell ref="I53:P60"/>
    <mergeCell ref="Q53:X60"/>
    <mergeCell ref="A65:X65"/>
    <mergeCell ref="A67:B67"/>
    <mergeCell ref="C67:X67"/>
    <mergeCell ref="A68:B69"/>
    <mergeCell ref="C68:X69"/>
    <mergeCell ref="L185:M186"/>
    <mergeCell ref="N185:O186"/>
    <mergeCell ref="P185:Q186"/>
    <mergeCell ref="C11:U11"/>
    <mergeCell ref="V11:X11"/>
    <mergeCell ref="A7:B11"/>
    <mergeCell ref="Q101:X108"/>
    <mergeCell ref="A121:H121"/>
    <mergeCell ref="A122:H132"/>
    <mergeCell ref="I122:P129"/>
    <mergeCell ref="Q122:X129"/>
    <mergeCell ref="A113:X113"/>
    <mergeCell ref="A115:B115"/>
    <mergeCell ref="C115:X115"/>
    <mergeCell ref="A116:B117"/>
    <mergeCell ref="C116:X117"/>
    <mergeCell ref="A118:B119"/>
    <mergeCell ref="C118:X119"/>
    <mergeCell ref="I121:P121"/>
    <mergeCell ref="Q121:X121"/>
    <mergeCell ref="I130:J132"/>
    <mergeCell ref="K130:P132"/>
    <mergeCell ref="Q130:R132"/>
    <mergeCell ref="S130:X132"/>
    <mergeCell ref="R185:S186"/>
    <mergeCell ref="T185:U186"/>
    <mergeCell ref="V185:W186"/>
    <mergeCell ref="B183:C184"/>
    <mergeCell ref="B185:C186"/>
    <mergeCell ref="D183:G183"/>
    <mergeCell ref="H183:K183"/>
    <mergeCell ref="L183:O183"/>
    <mergeCell ref="P183:S183"/>
    <mergeCell ref="T183:W183"/>
    <mergeCell ref="D184:E184"/>
    <mergeCell ref="F184:G184"/>
    <mergeCell ref="H184:I184"/>
    <mergeCell ref="J184:K184"/>
    <mergeCell ref="L184:M184"/>
    <mergeCell ref="N184:O184"/>
    <mergeCell ref="P184:Q184"/>
    <mergeCell ref="R184:S184"/>
    <mergeCell ref="T184:U184"/>
    <mergeCell ref="V184:W184"/>
    <mergeCell ref="D185:E186"/>
    <mergeCell ref="F185:G186"/>
    <mergeCell ref="H185:I186"/>
    <mergeCell ref="J185:K186"/>
  </mergeCells>
  <phoneticPr fontId="54" type="noConversion"/>
  <dataValidations disablePrompts="1" count="1">
    <dataValidation type="list" allowBlank="1" showInputMessage="1" showErrorMessage="1" sqref="V7:X11">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2:AF192"/>
  <sheetViews>
    <sheetView showGridLines="0" view="pageBreakPreview" zoomScale="115" zoomScaleNormal="100" zoomScaleSheetLayoutView="115" workbookViewId="0"/>
  </sheetViews>
  <sheetFormatPr defaultColWidth="9" defaultRowHeight="15"/>
  <cols>
    <col min="1" max="27" width="3.25" style="1" customWidth="1"/>
    <col min="28" max="16384" width="9" style="1"/>
  </cols>
  <sheetData>
    <row r="2" spans="1:24" ht="24.75" customHeight="1">
      <c r="A2" s="1503" t="s">
        <v>840</v>
      </c>
      <c r="B2" s="1503"/>
      <c r="C2" s="1503"/>
      <c r="D2" s="1503"/>
      <c r="E2" s="1503"/>
      <c r="F2" s="1503"/>
      <c r="G2" s="1503"/>
      <c r="H2" s="1503"/>
      <c r="I2" s="1503"/>
      <c r="J2" s="1503"/>
      <c r="K2" s="1503"/>
      <c r="L2" s="1503"/>
      <c r="M2" s="1503"/>
      <c r="N2" s="1503"/>
      <c r="O2" s="1503"/>
      <c r="P2" s="1503"/>
      <c r="Q2" s="1503"/>
      <c r="R2" s="1382" t="s">
        <v>480</v>
      </c>
      <c r="S2" s="1383"/>
      <c r="T2" s="1384"/>
      <c r="U2" s="602"/>
      <c r="V2" s="603"/>
      <c r="W2" s="603"/>
      <c r="X2" s="1385"/>
    </row>
    <row r="3" spans="1:24" ht="25.15" customHeight="1">
      <c r="A3" s="1504"/>
      <c r="B3" s="1504"/>
      <c r="C3" s="1504"/>
      <c r="D3" s="1504"/>
      <c r="E3" s="1504"/>
      <c r="F3" s="1504"/>
      <c r="G3" s="1504"/>
      <c r="H3" s="1504"/>
      <c r="I3" s="1504"/>
      <c r="J3" s="1504"/>
      <c r="K3" s="1504"/>
      <c r="L3" s="1504"/>
      <c r="M3" s="1504"/>
      <c r="N3" s="1504"/>
      <c r="O3" s="1504"/>
      <c r="P3" s="1504"/>
      <c r="Q3" s="1504"/>
      <c r="R3" s="1382" t="s">
        <v>1837</v>
      </c>
      <c r="S3" s="1383"/>
      <c r="T3" s="1384"/>
      <c r="U3" s="558"/>
      <c r="V3" s="704"/>
      <c r="W3" s="704"/>
      <c r="X3" s="559"/>
    </row>
    <row r="4" spans="1:24"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c r="V4" s="477"/>
      <c r="W4" s="477"/>
      <c r="X4" s="478"/>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473" t="s">
        <v>350</v>
      </c>
      <c r="B6" s="475"/>
      <c r="C6" s="473" t="s">
        <v>465</v>
      </c>
      <c r="D6" s="474"/>
      <c r="E6" s="474"/>
      <c r="F6" s="474"/>
      <c r="G6" s="474"/>
      <c r="H6" s="474"/>
      <c r="I6" s="474"/>
      <c r="J6" s="474"/>
      <c r="K6" s="474"/>
      <c r="L6" s="474"/>
      <c r="M6" s="474"/>
      <c r="N6" s="474"/>
      <c r="O6" s="474"/>
      <c r="P6" s="474"/>
      <c r="Q6" s="474"/>
      <c r="R6" s="474"/>
      <c r="S6" s="474"/>
      <c r="T6" s="474"/>
      <c r="U6" s="475"/>
      <c r="V6" s="473" t="s">
        <v>442</v>
      </c>
      <c r="W6" s="474"/>
      <c r="X6" s="475"/>
    </row>
    <row r="7" spans="1:24" ht="18" customHeight="1">
      <c r="A7" s="481" t="s">
        <v>481</v>
      </c>
      <c r="B7" s="483"/>
      <c r="C7" s="1505" t="s">
        <v>73</v>
      </c>
      <c r="D7" s="1506"/>
      <c r="E7" s="1506"/>
      <c r="F7" s="1506"/>
      <c r="G7" s="1506"/>
      <c r="H7" s="1506"/>
      <c r="I7" s="1506"/>
      <c r="J7" s="1506"/>
      <c r="K7" s="1506"/>
      <c r="L7" s="1506"/>
      <c r="M7" s="1506"/>
      <c r="N7" s="1506"/>
      <c r="O7" s="1506"/>
      <c r="P7" s="1506"/>
      <c r="Q7" s="1506"/>
      <c r="R7" s="1506"/>
      <c r="S7" s="1506"/>
      <c r="T7" s="1506"/>
      <c r="U7" s="1507"/>
      <c r="V7" s="1508" t="s">
        <v>375</v>
      </c>
      <c r="W7" s="1509"/>
      <c r="X7" s="1510"/>
    </row>
    <row r="8" spans="1:24" ht="18" customHeight="1">
      <c r="A8" s="1080"/>
      <c r="B8" s="1081"/>
      <c r="C8" s="1511" t="s">
        <v>847</v>
      </c>
      <c r="D8" s="1512"/>
      <c r="E8" s="1512"/>
      <c r="F8" s="1512"/>
      <c r="G8" s="1512"/>
      <c r="H8" s="1512"/>
      <c r="I8" s="1512"/>
      <c r="J8" s="1512"/>
      <c r="K8" s="1512"/>
      <c r="L8" s="1512"/>
      <c r="M8" s="1512"/>
      <c r="N8" s="1512"/>
      <c r="O8" s="1512"/>
      <c r="P8" s="1512"/>
      <c r="Q8" s="1512"/>
      <c r="R8" s="1512"/>
      <c r="S8" s="1512"/>
      <c r="T8" s="1512"/>
      <c r="U8" s="1513"/>
      <c r="V8" s="1514" t="s">
        <v>375</v>
      </c>
      <c r="W8" s="1515"/>
      <c r="X8" s="1516"/>
    </row>
    <row r="9" spans="1:24" ht="18" customHeight="1">
      <c r="A9" s="1080"/>
      <c r="B9" s="1081"/>
      <c r="C9" s="1511" t="s">
        <v>1708</v>
      </c>
      <c r="D9" s="1512"/>
      <c r="E9" s="1512"/>
      <c r="F9" s="1512"/>
      <c r="G9" s="1512"/>
      <c r="H9" s="1512"/>
      <c r="I9" s="1512"/>
      <c r="J9" s="1512"/>
      <c r="K9" s="1512"/>
      <c r="L9" s="1512"/>
      <c r="M9" s="1512"/>
      <c r="N9" s="1512"/>
      <c r="O9" s="1512"/>
      <c r="P9" s="1512"/>
      <c r="Q9" s="1512"/>
      <c r="R9" s="1512"/>
      <c r="S9" s="1512"/>
      <c r="T9" s="1512"/>
      <c r="U9" s="1513"/>
      <c r="V9" s="1514" t="s">
        <v>375</v>
      </c>
      <c r="W9" s="1515"/>
      <c r="X9" s="1516"/>
    </row>
    <row r="10" spans="1:24" ht="18" customHeight="1">
      <c r="A10" s="1080"/>
      <c r="B10" s="1081"/>
      <c r="C10" s="1517" t="s">
        <v>76</v>
      </c>
      <c r="D10" s="1518"/>
      <c r="E10" s="1518"/>
      <c r="F10" s="1518"/>
      <c r="G10" s="1518"/>
      <c r="H10" s="1518"/>
      <c r="I10" s="1518"/>
      <c r="J10" s="1518"/>
      <c r="K10" s="1518"/>
      <c r="L10" s="1518"/>
      <c r="M10" s="1518"/>
      <c r="N10" s="1518"/>
      <c r="O10" s="1518"/>
      <c r="P10" s="1518"/>
      <c r="Q10" s="1518"/>
      <c r="R10" s="1518"/>
      <c r="S10" s="1518"/>
      <c r="T10" s="1518"/>
      <c r="U10" s="1519"/>
      <c r="V10" s="1520" t="s">
        <v>375</v>
      </c>
      <c r="W10" s="1521"/>
      <c r="X10" s="1522"/>
    </row>
    <row r="11" spans="1:24" ht="18" customHeight="1">
      <c r="A11" s="484"/>
      <c r="B11" s="486"/>
      <c r="C11" s="1523" t="s">
        <v>1546</v>
      </c>
      <c r="D11" s="1524"/>
      <c r="E11" s="1524"/>
      <c r="F11" s="1524"/>
      <c r="G11" s="1524"/>
      <c r="H11" s="1524"/>
      <c r="I11" s="1524"/>
      <c r="J11" s="1524"/>
      <c r="K11" s="1524"/>
      <c r="L11" s="1524"/>
      <c r="M11" s="1524"/>
      <c r="N11" s="1524"/>
      <c r="O11" s="1524"/>
      <c r="P11" s="1524"/>
      <c r="Q11" s="1524"/>
      <c r="R11" s="1524"/>
      <c r="S11" s="1524"/>
      <c r="T11" s="1524"/>
      <c r="U11" s="1525"/>
      <c r="V11" s="1406" t="s">
        <v>375</v>
      </c>
      <c r="W11" s="1407"/>
      <c r="X11" s="1526"/>
    </row>
    <row r="12" spans="1:24" ht="18" customHeight="1">
      <c r="A12" s="481" t="s">
        <v>1647</v>
      </c>
      <c r="B12" s="483"/>
      <c r="C12" s="1530" t="s">
        <v>1648</v>
      </c>
      <c r="D12" s="1531"/>
      <c r="E12" s="1531"/>
      <c r="F12" s="1531"/>
      <c r="G12" s="1531"/>
      <c r="H12" s="1531"/>
      <c r="I12" s="1531"/>
      <c r="J12" s="1531"/>
      <c r="K12" s="1531"/>
      <c r="L12" s="1531"/>
      <c r="M12" s="1531"/>
      <c r="N12" s="1531"/>
      <c r="O12" s="1531"/>
      <c r="P12" s="1531"/>
      <c r="Q12" s="1531"/>
      <c r="R12" s="1531"/>
      <c r="S12" s="1531"/>
      <c r="T12" s="1531"/>
      <c r="U12" s="1531"/>
      <c r="V12" s="1531"/>
      <c r="W12" s="1531"/>
      <c r="X12" s="1532"/>
    </row>
    <row r="13" spans="1:24" ht="12.75" customHeight="1">
      <c r="A13" s="1080"/>
      <c r="B13" s="1081"/>
      <c r="C13" s="1533"/>
      <c r="D13" s="1534"/>
      <c r="E13" s="1534"/>
      <c r="F13" s="1534"/>
      <c r="G13" s="1534"/>
      <c r="H13" s="1534"/>
      <c r="I13" s="1534"/>
      <c r="J13" s="1534"/>
      <c r="K13" s="1534"/>
      <c r="L13" s="1534"/>
      <c r="M13" s="1534"/>
      <c r="N13" s="1534"/>
      <c r="O13" s="1534"/>
      <c r="P13" s="1534"/>
      <c r="Q13" s="1534"/>
      <c r="R13" s="1534"/>
      <c r="S13" s="1534"/>
      <c r="T13" s="1534"/>
      <c r="U13" s="1534"/>
      <c r="V13" s="1534"/>
      <c r="W13" s="1534"/>
      <c r="X13" s="1535"/>
    </row>
    <row r="14" spans="1:24" ht="18" customHeight="1">
      <c r="A14" s="1080"/>
      <c r="B14" s="1081"/>
      <c r="C14" s="1533"/>
      <c r="D14" s="1534"/>
      <c r="E14" s="1534"/>
      <c r="F14" s="1534"/>
      <c r="G14" s="1534"/>
      <c r="H14" s="1534"/>
      <c r="I14" s="1534"/>
      <c r="J14" s="1534"/>
      <c r="K14" s="1534"/>
      <c r="L14" s="1534"/>
      <c r="M14" s="1534"/>
      <c r="N14" s="1534"/>
      <c r="O14" s="1534"/>
      <c r="P14" s="1534"/>
      <c r="Q14" s="1534"/>
      <c r="R14" s="1534"/>
      <c r="S14" s="1534"/>
      <c r="T14" s="1534"/>
      <c r="U14" s="1534"/>
      <c r="V14" s="1534"/>
      <c r="W14" s="1534"/>
      <c r="X14" s="1535"/>
    </row>
    <row r="15" spans="1:24" ht="18" customHeight="1">
      <c r="A15" s="1080"/>
      <c r="B15" s="1081"/>
      <c r="C15" s="1088" t="s">
        <v>70</v>
      </c>
      <c r="D15" s="1089"/>
      <c r="E15" s="1089"/>
      <c r="F15" s="1089"/>
      <c r="G15" s="1089"/>
      <c r="H15" s="1089"/>
      <c r="I15" s="1089"/>
      <c r="J15" s="1089"/>
      <c r="K15" s="1089"/>
      <c r="L15" s="1089"/>
      <c r="M15" s="1089"/>
      <c r="N15" s="1089"/>
      <c r="O15" s="1089"/>
      <c r="P15" s="1089"/>
      <c r="Q15" s="1089"/>
      <c r="R15" s="1089"/>
      <c r="S15" s="1089"/>
      <c r="T15" s="1089"/>
      <c r="U15" s="1089"/>
      <c r="V15" s="1089"/>
      <c r="W15" s="1089"/>
      <c r="X15" s="1090"/>
    </row>
    <row r="16" spans="1:24" ht="14.25" customHeight="1">
      <c r="A16" s="1080"/>
      <c r="B16" s="1081"/>
      <c r="C16" s="1085"/>
      <c r="D16" s="1086"/>
      <c r="E16" s="1086"/>
      <c r="F16" s="1086"/>
      <c r="G16" s="1086"/>
      <c r="H16" s="1086"/>
      <c r="I16" s="1086"/>
      <c r="J16" s="1086"/>
      <c r="K16" s="1086"/>
      <c r="L16" s="1086"/>
      <c r="M16" s="1086"/>
      <c r="N16" s="1086"/>
      <c r="O16" s="1086"/>
      <c r="P16" s="1086"/>
      <c r="Q16" s="1086"/>
      <c r="R16" s="1086"/>
      <c r="S16" s="1086"/>
      <c r="T16" s="1086"/>
      <c r="U16" s="1086"/>
      <c r="V16" s="1086"/>
      <c r="W16" s="1086"/>
      <c r="X16" s="1087"/>
    </row>
    <row r="17" spans="1:24" ht="18" customHeight="1">
      <c r="A17" s="484"/>
      <c r="B17" s="486"/>
      <c r="C17" s="1085"/>
      <c r="D17" s="1086"/>
      <c r="E17" s="1086"/>
      <c r="F17" s="1086"/>
      <c r="G17" s="1086"/>
      <c r="H17" s="1086"/>
      <c r="I17" s="1086"/>
      <c r="J17" s="1086"/>
      <c r="K17" s="1086"/>
      <c r="L17" s="1086"/>
      <c r="M17" s="1086"/>
      <c r="N17" s="1086"/>
      <c r="O17" s="1086"/>
      <c r="P17" s="1086"/>
      <c r="Q17" s="1086"/>
      <c r="R17" s="1086"/>
      <c r="S17" s="1086"/>
      <c r="T17" s="1086"/>
      <c r="U17" s="1086"/>
      <c r="V17" s="1086"/>
      <c r="W17" s="1086"/>
      <c r="X17" s="1087"/>
    </row>
    <row r="18" spans="1:24" ht="18" customHeight="1">
      <c r="A18" s="481" t="s">
        <v>503</v>
      </c>
      <c r="B18" s="482"/>
      <c r="C18" s="558"/>
      <c r="D18" s="704"/>
      <c r="E18" s="704"/>
      <c r="F18" s="704"/>
      <c r="G18" s="704"/>
      <c r="H18" s="704"/>
      <c r="I18" s="704"/>
      <c r="J18" s="704"/>
      <c r="K18" s="704"/>
      <c r="L18" s="704"/>
      <c r="M18" s="704"/>
      <c r="N18" s="704"/>
      <c r="O18" s="704"/>
      <c r="P18" s="704"/>
      <c r="Q18" s="704"/>
      <c r="R18" s="704"/>
      <c r="S18" s="704"/>
      <c r="T18" s="704"/>
      <c r="U18" s="704"/>
      <c r="V18" s="704"/>
      <c r="W18" s="704"/>
      <c r="X18" s="559"/>
    </row>
    <row r="19" spans="1:24" ht="18" customHeight="1">
      <c r="A19" s="1080"/>
      <c r="B19" s="1091"/>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1080"/>
      <c r="B20" s="1091"/>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1080"/>
      <c r="B21" s="1091"/>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1080"/>
      <c r="B22" s="1091"/>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1080"/>
      <c r="B23" s="1091"/>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1080"/>
      <c r="B24" s="1091"/>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1080"/>
      <c r="B25" s="1091"/>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1080"/>
      <c r="B26" s="1091"/>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1080"/>
      <c r="B27" s="1091"/>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1080"/>
      <c r="B28" s="1091"/>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1080"/>
      <c r="B29" s="1091"/>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1080"/>
      <c r="B30" s="1091"/>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1080"/>
      <c r="B31" s="1091"/>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1080"/>
      <c r="B32" s="1091"/>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1" ht="18" customHeight="1">
      <c r="A33" s="484"/>
      <c r="B33" s="485"/>
      <c r="C33" s="560"/>
      <c r="D33" s="577"/>
      <c r="E33" s="577"/>
      <c r="F33" s="577"/>
      <c r="G33" s="577"/>
      <c r="H33" s="577"/>
      <c r="I33" s="577"/>
      <c r="J33" s="577"/>
      <c r="K33" s="577"/>
      <c r="L33" s="577"/>
      <c r="M33" s="577"/>
      <c r="N33" s="577"/>
      <c r="O33" s="577"/>
      <c r="P33" s="577"/>
      <c r="Q33" s="577"/>
      <c r="R33" s="577"/>
      <c r="S33" s="577"/>
      <c r="T33" s="577"/>
      <c r="U33" s="577"/>
      <c r="V33" s="577"/>
      <c r="W33" s="577"/>
      <c r="X33" s="561"/>
    </row>
    <row r="34" spans="1:31" ht="18" customHeight="1">
      <c r="A34" s="481" t="s">
        <v>368</v>
      </c>
      <c r="B34" s="483"/>
      <c r="C34" s="785"/>
      <c r="D34" s="490"/>
      <c r="E34" s="490"/>
      <c r="F34" s="490"/>
      <c r="G34" s="490"/>
      <c r="H34" s="490"/>
      <c r="I34" s="490"/>
      <c r="J34" s="490"/>
      <c r="K34" s="490"/>
      <c r="L34" s="490"/>
      <c r="M34" s="490"/>
      <c r="N34" s="490"/>
      <c r="O34" s="490"/>
      <c r="P34" s="490"/>
      <c r="Q34" s="490"/>
      <c r="R34" s="490"/>
      <c r="S34" s="490"/>
      <c r="T34" s="490"/>
      <c r="U34" s="490"/>
      <c r="V34" s="490"/>
      <c r="W34" s="490"/>
      <c r="X34" s="701"/>
    </row>
    <row r="35" spans="1:31" ht="18" customHeight="1">
      <c r="A35" s="484"/>
      <c r="B35" s="486"/>
      <c r="C35" s="685"/>
      <c r="D35" s="686"/>
      <c r="E35" s="686"/>
      <c r="F35" s="686"/>
      <c r="G35" s="686"/>
      <c r="H35" s="686"/>
      <c r="I35" s="686"/>
      <c r="J35" s="686"/>
      <c r="K35" s="686"/>
      <c r="L35" s="686"/>
      <c r="M35" s="686"/>
      <c r="N35" s="686"/>
      <c r="O35" s="686"/>
      <c r="P35" s="686"/>
      <c r="Q35" s="686"/>
      <c r="R35" s="686"/>
      <c r="S35" s="686"/>
      <c r="T35" s="686"/>
      <c r="U35" s="686"/>
      <c r="V35" s="686"/>
      <c r="W35" s="686"/>
      <c r="X35" s="687"/>
    </row>
    <row r="36" spans="1:31" ht="3.75" customHeight="1">
      <c r="A36" s="4"/>
      <c r="B36" s="4"/>
      <c r="C36" s="5"/>
      <c r="D36" s="5"/>
      <c r="E36" s="5"/>
      <c r="F36" s="5"/>
      <c r="G36" s="5"/>
      <c r="H36" s="5"/>
      <c r="I36" s="5"/>
      <c r="J36" s="5"/>
      <c r="K36" s="5"/>
      <c r="L36" s="5"/>
      <c r="M36" s="5"/>
      <c r="N36" s="5"/>
      <c r="O36" s="5"/>
      <c r="P36" s="5"/>
      <c r="Q36" s="5"/>
      <c r="R36" s="5"/>
      <c r="S36" s="5"/>
      <c r="T36" s="5"/>
      <c r="U36" s="5"/>
      <c r="V36" s="5"/>
      <c r="W36" s="5"/>
      <c r="X36" s="5"/>
    </row>
    <row r="37" spans="1:31"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31" s="147" customFormat="1" ht="13.7" customHeight="1">
      <c r="A38" s="1527" t="s">
        <v>93</v>
      </c>
      <c r="B38" s="1528"/>
      <c r="C38" s="1528"/>
      <c r="D38" s="1528"/>
      <c r="E38" s="1528"/>
      <c r="F38" s="1528"/>
      <c r="G38" s="1528"/>
      <c r="H38" s="1528"/>
      <c r="I38" s="1528"/>
      <c r="J38" s="1528"/>
      <c r="K38" s="1528"/>
      <c r="L38" s="1528"/>
      <c r="M38" s="1528"/>
      <c r="N38" s="1528"/>
      <c r="O38" s="1528"/>
      <c r="P38" s="1528"/>
      <c r="Q38" s="1528"/>
      <c r="R38" s="1528"/>
      <c r="S38" s="1528"/>
      <c r="T38" s="1528"/>
      <c r="U38" s="1528"/>
      <c r="V38" s="1528"/>
      <c r="W38" s="1528"/>
      <c r="X38" s="1529"/>
    </row>
    <row r="39" spans="1:31" s="147" customFormat="1" ht="13.7" customHeight="1">
      <c r="A39" s="1497" t="s">
        <v>1649</v>
      </c>
      <c r="B39" s="1498"/>
      <c r="C39" s="1498"/>
      <c r="D39" s="1498"/>
      <c r="E39" s="1498"/>
      <c r="F39" s="1498"/>
      <c r="G39" s="1498"/>
      <c r="H39" s="1498"/>
      <c r="I39" s="1498"/>
      <c r="J39" s="1498"/>
      <c r="K39" s="1498"/>
      <c r="L39" s="1498"/>
      <c r="M39" s="1498"/>
      <c r="N39" s="1498"/>
      <c r="O39" s="1498"/>
      <c r="P39" s="1498"/>
      <c r="Q39" s="1498"/>
      <c r="R39" s="1498"/>
      <c r="S39" s="1498"/>
      <c r="T39" s="1498"/>
      <c r="U39" s="1498"/>
      <c r="V39" s="1498"/>
      <c r="W39" s="1498"/>
      <c r="X39" s="1499"/>
    </row>
    <row r="40" spans="1:31" s="147" customFormat="1" ht="13.7" customHeight="1">
      <c r="A40" s="1497" t="s">
        <v>1650</v>
      </c>
      <c r="B40" s="1498"/>
      <c r="C40" s="1498"/>
      <c r="D40" s="1498"/>
      <c r="E40" s="1498"/>
      <c r="F40" s="1498"/>
      <c r="G40" s="1498"/>
      <c r="H40" s="1498"/>
      <c r="I40" s="1498"/>
      <c r="J40" s="1498"/>
      <c r="K40" s="1498"/>
      <c r="L40" s="1498"/>
      <c r="M40" s="1498"/>
      <c r="N40" s="1498"/>
      <c r="O40" s="1498"/>
      <c r="P40" s="1498"/>
      <c r="Q40" s="1498"/>
      <c r="R40" s="1498"/>
      <c r="S40" s="1498"/>
      <c r="T40" s="1498"/>
      <c r="U40" s="1498"/>
      <c r="V40" s="1498"/>
      <c r="W40" s="1498"/>
      <c r="X40" s="1499"/>
    </row>
    <row r="41" spans="1:31" s="147" customFormat="1" ht="13.7" customHeight="1">
      <c r="A41" s="1500" t="s">
        <v>1665</v>
      </c>
      <c r="B41" s="1501"/>
      <c r="C41" s="1501"/>
      <c r="D41" s="1501"/>
      <c r="E41" s="1501"/>
      <c r="F41" s="1501"/>
      <c r="G41" s="1501"/>
      <c r="H41" s="1501"/>
      <c r="I41" s="1501"/>
      <c r="J41" s="1501"/>
      <c r="K41" s="1501"/>
      <c r="L41" s="1501"/>
      <c r="M41" s="1501"/>
      <c r="N41" s="1501"/>
      <c r="O41" s="1501"/>
      <c r="P41" s="1501"/>
      <c r="Q41" s="1501"/>
      <c r="R41" s="1501"/>
      <c r="S41" s="1501"/>
      <c r="T41" s="1501"/>
      <c r="U41" s="1501"/>
      <c r="V41" s="1501"/>
      <c r="W41" s="1501"/>
      <c r="X41" s="1502"/>
    </row>
    <row r="42" spans="1:31">
      <c r="X42" s="17"/>
    </row>
    <row r="43" spans="1:31">
      <c r="X43" s="17"/>
    </row>
    <row r="44" spans="1:31" ht="16.5" customHeight="1">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5" spans="1:31" ht="16.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31" ht="16.5" customHeight="1">
      <c r="A46" s="1006" t="s">
        <v>350</v>
      </c>
      <c r="B46" s="1008"/>
      <c r="C46" s="1006" t="s">
        <v>465</v>
      </c>
      <c r="D46" s="1007"/>
      <c r="E46" s="1007"/>
      <c r="F46" s="1007"/>
      <c r="G46" s="1007"/>
      <c r="H46" s="1007"/>
      <c r="I46" s="1007"/>
      <c r="J46" s="1007"/>
      <c r="K46" s="1007"/>
      <c r="L46" s="1007"/>
      <c r="M46" s="1007"/>
      <c r="N46" s="1007"/>
      <c r="O46" s="1007"/>
      <c r="P46" s="1007"/>
      <c r="Q46" s="1007"/>
      <c r="R46" s="1007"/>
      <c r="S46" s="1007"/>
      <c r="T46" s="1007"/>
      <c r="U46" s="1007"/>
      <c r="V46" s="1007"/>
      <c r="W46" s="1007"/>
      <c r="X46" s="1008"/>
    </row>
    <row r="47" spans="1:31" ht="16.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Z47" s="490" t="s">
        <v>428</v>
      </c>
      <c r="AA47" s="651"/>
      <c r="AB47" s="651"/>
      <c r="AC47" s="651"/>
      <c r="AE47" s="1" t="s">
        <v>305</v>
      </c>
    </row>
    <row r="48" spans="1:31" ht="16.5" customHeight="1">
      <c r="A48" s="550"/>
      <c r="B48" s="551"/>
      <c r="C48" s="897" t="s">
        <v>9</v>
      </c>
      <c r="D48" s="898"/>
      <c r="E48" s="898"/>
      <c r="F48" s="898"/>
      <c r="G48" s="898"/>
      <c r="H48" s="898"/>
      <c r="I48" s="898"/>
      <c r="J48" s="898"/>
      <c r="K48" s="898"/>
      <c r="L48" s="898"/>
      <c r="M48" s="898"/>
      <c r="N48" s="898"/>
      <c r="O48" s="898"/>
      <c r="P48" s="898"/>
      <c r="Q48" s="898"/>
      <c r="R48" s="898"/>
      <c r="S48" s="898"/>
      <c r="T48" s="898"/>
      <c r="U48" s="898"/>
      <c r="V48" s="898"/>
      <c r="W48" s="898"/>
      <c r="X48" s="1033"/>
      <c r="Z48" s="651"/>
      <c r="AA48" s="651"/>
      <c r="AB48" s="651"/>
      <c r="AC48" s="651"/>
    </row>
    <row r="49" spans="1:32" ht="16.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row>
    <row r="51" spans="1:32">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row>
    <row r="52" spans="1:32">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2">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row>
    <row r="60" spans="1:32">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t="s">
        <v>1255</v>
      </c>
      <c r="AA60" s="490"/>
      <c r="AB60" s="490"/>
      <c r="AC60" s="490"/>
      <c r="AD60" s="490"/>
      <c r="AE60" s="490"/>
      <c r="AF60" s="490"/>
    </row>
    <row r="61" spans="1:32">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c r="Z61" s="490"/>
      <c r="AA61" s="490"/>
      <c r="AB61" s="490"/>
      <c r="AC61" s="490"/>
      <c r="AD61" s="490"/>
      <c r="AE61" s="490"/>
      <c r="AF61" s="490"/>
    </row>
    <row r="62" spans="1:32">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c r="Z62" s="490"/>
      <c r="AA62" s="490"/>
      <c r="AB62" s="490"/>
      <c r="AC62" s="490"/>
      <c r="AD62" s="490"/>
      <c r="AE62" s="490"/>
      <c r="AF62" s="490"/>
    </row>
    <row r="64" spans="1:32" ht="16.5" customHeight="1">
      <c r="A64" s="1209" t="s">
        <v>831</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6" spans="1:31"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1" ht="15" customHeight="1">
      <c r="A67" s="803" t="s">
        <v>497</v>
      </c>
      <c r="B67" s="803"/>
      <c r="C67" s="804" t="s">
        <v>1220</v>
      </c>
      <c r="D67" s="804"/>
      <c r="E67" s="804"/>
      <c r="F67" s="804"/>
      <c r="G67" s="804"/>
      <c r="H67" s="804"/>
      <c r="I67" s="804"/>
      <c r="J67" s="804"/>
      <c r="K67" s="804"/>
      <c r="L67" s="804"/>
      <c r="M67" s="804"/>
      <c r="N67" s="804"/>
      <c r="O67" s="804"/>
      <c r="P67" s="804"/>
      <c r="Q67" s="804"/>
      <c r="R67" s="804"/>
      <c r="S67" s="804"/>
      <c r="T67" s="804"/>
      <c r="U67" s="804"/>
      <c r="V67" s="804"/>
      <c r="W67" s="804"/>
      <c r="X67" s="804"/>
      <c r="Z67" s="490" t="s">
        <v>0</v>
      </c>
      <c r="AA67" s="651"/>
      <c r="AB67" s="651"/>
      <c r="AC67" s="651"/>
      <c r="AE67" s="1" t="s">
        <v>306</v>
      </c>
    </row>
    <row r="68" spans="1:31">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c r="Z68" s="651"/>
      <c r="AA68" s="651"/>
      <c r="AB68" s="651"/>
      <c r="AC68" s="651"/>
    </row>
    <row r="69" spans="1:31" ht="17.25" customHeight="1">
      <c r="A69" s="803" t="s">
        <v>491</v>
      </c>
      <c r="B69" s="803"/>
      <c r="C69" s="804" t="s">
        <v>1667</v>
      </c>
      <c r="D69" s="804"/>
      <c r="E69" s="804"/>
      <c r="F69" s="804"/>
      <c r="G69" s="804"/>
      <c r="H69" s="804"/>
      <c r="I69" s="804"/>
      <c r="J69" s="804"/>
      <c r="K69" s="804"/>
      <c r="L69" s="804"/>
      <c r="M69" s="804"/>
      <c r="N69" s="804"/>
      <c r="O69" s="804"/>
      <c r="P69" s="804"/>
      <c r="Q69" s="804"/>
      <c r="R69" s="804"/>
      <c r="S69" s="804"/>
      <c r="T69" s="804"/>
      <c r="U69" s="804"/>
      <c r="V69" s="804"/>
      <c r="W69" s="804"/>
      <c r="X69" s="804"/>
      <c r="Z69" s="651"/>
      <c r="AA69" s="651"/>
      <c r="AB69" s="651"/>
      <c r="AC69" s="651"/>
    </row>
    <row r="70" spans="1:31" ht="17.25" customHeight="1">
      <c r="A70" s="803"/>
      <c r="B70" s="803"/>
      <c r="C70" s="804"/>
      <c r="D70" s="804"/>
      <c r="E70" s="804"/>
      <c r="F70" s="804"/>
      <c r="G70" s="804"/>
      <c r="H70" s="804"/>
      <c r="I70" s="804"/>
      <c r="J70" s="804"/>
      <c r="K70" s="804"/>
      <c r="L70" s="804"/>
      <c r="M70" s="804"/>
      <c r="N70" s="804"/>
      <c r="O70" s="804"/>
      <c r="P70" s="804"/>
      <c r="Q70" s="804"/>
      <c r="R70" s="804"/>
      <c r="S70" s="804"/>
      <c r="T70" s="804"/>
      <c r="U70" s="804"/>
      <c r="V70" s="804"/>
      <c r="W70" s="804"/>
      <c r="X70" s="804"/>
    </row>
    <row r="71" spans="1:31" ht="17.25" customHeight="1"/>
    <row r="72" spans="1:31" ht="15" customHeight="1">
      <c r="A72" s="1006" t="s">
        <v>490</v>
      </c>
      <c r="B72" s="1007"/>
      <c r="C72" s="1007"/>
      <c r="D72" s="1007"/>
      <c r="E72" s="1007"/>
      <c r="F72" s="1007"/>
      <c r="G72" s="1007"/>
      <c r="H72" s="1008"/>
      <c r="I72" s="1006" t="s">
        <v>390</v>
      </c>
      <c r="J72" s="1007"/>
      <c r="K72" s="1007"/>
      <c r="L72" s="1007"/>
      <c r="M72" s="1007"/>
      <c r="N72" s="1007"/>
      <c r="O72" s="1007"/>
      <c r="P72" s="1008"/>
      <c r="Q72" s="1006" t="s">
        <v>1653</v>
      </c>
      <c r="R72" s="1007"/>
      <c r="S72" s="1007"/>
      <c r="T72" s="1007"/>
      <c r="U72" s="1007"/>
      <c r="V72" s="1007"/>
      <c r="W72" s="1007"/>
      <c r="X72" s="1008"/>
    </row>
    <row r="73" spans="1:31">
      <c r="A73" s="1009" t="s">
        <v>394</v>
      </c>
      <c r="B73" s="1010"/>
      <c r="C73" s="1010"/>
      <c r="D73" s="1010"/>
      <c r="E73" s="1010"/>
      <c r="F73" s="1010"/>
      <c r="G73" s="1010"/>
      <c r="H73" s="1011"/>
      <c r="I73" s="1018" t="s">
        <v>394</v>
      </c>
      <c r="J73" s="1019"/>
      <c r="K73" s="1019"/>
      <c r="L73" s="1019"/>
      <c r="M73" s="1019"/>
      <c r="N73" s="1019"/>
      <c r="O73" s="1019"/>
      <c r="P73" s="1020"/>
      <c r="Q73" s="1018" t="s">
        <v>394</v>
      </c>
      <c r="R73" s="1019"/>
      <c r="S73" s="1019"/>
      <c r="T73" s="1019"/>
      <c r="U73" s="1019"/>
      <c r="V73" s="1019"/>
      <c r="W73" s="1019"/>
      <c r="X73" s="1020"/>
    </row>
    <row r="74" spans="1:31">
      <c r="A74" s="1012"/>
      <c r="B74" s="1013"/>
      <c r="C74" s="1013"/>
      <c r="D74" s="1013"/>
      <c r="E74" s="1013"/>
      <c r="F74" s="1013"/>
      <c r="G74" s="1013"/>
      <c r="H74" s="1014"/>
      <c r="I74" s="1021"/>
      <c r="J74" s="1022"/>
      <c r="K74" s="1022"/>
      <c r="L74" s="1022"/>
      <c r="M74" s="1022"/>
      <c r="N74" s="1022"/>
      <c r="O74" s="1022"/>
      <c r="P74" s="1023"/>
      <c r="Q74" s="1021"/>
      <c r="R74" s="1022"/>
      <c r="S74" s="1022"/>
      <c r="T74" s="1022"/>
      <c r="U74" s="1022"/>
      <c r="V74" s="1022"/>
      <c r="W74" s="1022"/>
      <c r="X74" s="1023"/>
    </row>
    <row r="75" spans="1:31">
      <c r="A75" s="1012"/>
      <c r="B75" s="1013"/>
      <c r="C75" s="1013"/>
      <c r="D75" s="1013"/>
      <c r="E75" s="1013"/>
      <c r="F75" s="1013"/>
      <c r="G75" s="1013"/>
      <c r="H75" s="1014"/>
      <c r="I75" s="1021"/>
      <c r="J75" s="1022"/>
      <c r="K75" s="1022"/>
      <c r="L75" s="1022"/>
      <c r="M75" s="1022"/>
      <c r="N75" s="1022"/>
      <c r="O75" s="1022"/>
      <c r="P75" s="1023"/>
      <c r="Q75" s="1021"/>
      <c r="R75" s="1022"/>
      <c r="S75" s="1022"/>
      <c r="T75" s="1022"/>
      <c r="U75" s="1022"/>
      <c r="V75" s="1022"/>
      <c r="W75" s="1022"/>
      <c r="X75" s="1023"/>
    </row>
    <row r="76" spans="1:31">
      <c r="A76" s="1012"/>
      <c r="B76" s="1013"/>
      <c r="C76" s="1013"/>
      <c r="D76" s="1013"/>
      <c r="E76" s="1013"/>
      <c r="F76" s="1013"/>
      <c r="G76" s="1013"/>
      <c r="H76" s="1014"/>
      <c r="I76" s="1021"/>
      <c r="J76" s="1022"/>
      <c r="K76" s="1022"/>
      <c r="L76" s="1022"/>
      <c r="M76" s="1022"/>
      <c r="N76" s="1022"/>
      <c r="O76" s="1022"/>
      <c r="P76" s="1023"/>
      <c r="Q76" s="1021"/>
      <c r="R76" s="1022"/>
      <c r="S76" s="1022"/>
      <c r="T76" s="1022"/>
      <c r="U76" s="1022"/>
      <c r="V76" s="1022"/>
      <c r="W76" s="1022"/>
      <c r="X76" s="1023"/>
    </row>
    <row r="77" spans="1:31">
      <c r="A77" s="1012"/>
      <c r="B77" s="1013"/>
      <c r="C77" s="1013"/>
      <c r="D77" s="1013"/>
      <c r="E77" s="1013"/>
      <c r="F77" s="1013"/>
      <c r="G77" s="1013"/>
      <c r="H77" s="1014"/>
      <c r="I77" s="1021"/>
      <c r="J77" s="1022"/>
      <c r="K77" s="1022"/>
      <c r="L77" s="1022"/>
      <c r="M77" s="1022"/>
      <c r="N77" s="1022"/>
      <c r="O77" s="1022"/>
      <c r="P77" s="1023"/>
      <c r="Q77" s="1021"/>
      <c r="R77" s="1022"/>
      <c r="S77" s="1022"/>
      <c r="T77" s="1022"/>
      <c r="U77" s="1022"/>
      <c r="V77" s="1022"/>
      <c r="W77" s="1022"/>
      <c r="X77" s="1023"/>
    </row>
    <row r="78" spans="1:31">
      <c r="A78" s="1012"/>
      <c r="B78" s="1013"/>
      <c r="C78" s="1013"/>
      <c r="D78" s="1013"/>
      <c r="E78" s="1013"/>
      <c r="F78" s="1013"/>
      <c r="G78" s="1013"/>
      <c r="H78" s="1014"/>
      <c r="I78" s="1021"/>
      <c r="J78" s="1022"/>
      <c r="K78" s="1022"/>
      <c r="L78" s="1022"/>
      <c r="M78" s="1022"/>
      <c r="N78" s="1022"/>
      <c r="O78" s="1022"/>
      <c r="P78" s="1023"/>
      <c r="Q78" s="1021"/>
      <c r="R78" s="1022"/>
      <c r="S78" s="1022"/>
      <c r="T78" s="1022"/>
      <c r="U78" s="1022"/>
      <c r="V78" s="1022"/>
      <c r="W78" s="1022"/>
      <c r="X78" s="1023"/>
    </row>
    <row r="79" spans="1:31">
      <c r="A79" s="1012"/>
      <c r="B79" s="1013"/>
      <c r="C79" s="1013"/>
      <c r="D79" s="1013"/>
      <c r="E79" s="1013"/>
      <c r="F79" s="1013"/>
      <c r="G79" s="1013"/>
      <c r="H79" s="1014"/>
      <c r="I79" s="1021"/>
      <c r="J79" s="1022"/>
      <c r="K79" s="1022"/>
      <c r="L79" s="1022"/>
      <c r="M79" s="1022"/>
      <c r="N79" s="1022"/>
      <c r="O79" s="1022"/>
      <c r="P79" s="1023"/>
      <c r="Q79" s="1021"/>
      <c r="R79" s="1022"/>
      <c r="S79" s="1022"/>
      <c r="T79" s="1022"/>
      <c r="U79" s="1022"/>
      <c r="V79" s="1022"/>
      <c r="W79" s="1022"/>
      <c r="X79" s="1023"/>
    </row>
    <row r="80" spans="1:31">
      <c r="A80" s="1012"/>
      <c r="B80" s="1013"/>
      <c r="C80" s="1013"/>
      <c r="D80" s="1013"/>
      <c r="E80" s="1013"/>
      <c r="F80" s="1013"/>
      <c r="G80" s="1013"/>
      <c r="H80" s="1014"/>
      <c r="I80" s="1024"/>
      <c r="J80" s="1025"/>
      <c r="K80" s="1025"/>
      <c r="L80" s="1025"/>
      <c r="M80" s="1025"/>
      <c r="N80" s="1025"/>
      <c r="O80" s="1025"/>
      <c r="P80" s="1026"/>
      <c r="Q80" s="1024"/>
      <c r="R80" s="1025"/>
      <c r="S80" s="1025"/>
      <c r="T80" s="1025"/>
      <c r="U80" s="1025"/>
      <c r="V80" s="1025"/>
      <c r="W80" s="1025"/>
      <c r="X80" s="1026"/>
    </row>
    <row r="81" spans="1:31" ht="15" customHeight="1">
      <c r="A81" s="1012"/>
      <c r="B81" s="1013"/>
      <c r="C81" s="1013"/>
      <c r="D81" s="1013"/>
      <c r="E81" s="1013"/>
      <c r="F81" s="1013"/>
      <c r="G81" s="1013"/>
      <c r="H81" s="1014"/>
      <c r="I81" s="558" t="s">
        <v>487</v>
      </c>
      <c r="J81" s="704"/>
      <c r="K81" s="699" t="s">
        <v>1443</v>
      </c>
      <c r="L81" s="699"/>
      <c r="M81" s="699"/>
      <c r="N81" s="699"/>
      <c r="O81" s="699"/>
      <c r="P81" s="700"/>
      <c r="Q81" s="558" t="s">
        <v>487</v>
      </c>
      <c r="R81" s="704"/>
      <c r="S81" s="699"/>
      <c r="T81" s="699"/>
      <c r="U81" s="699"/>
      <c r="V81" s="699"/>
      <c r="W81" s="699"/>
      <c r="X81" s="700"/>
    </row>
    <row r="82" spans="1:31">
      <c r="A82" s="1012"/>
      <c r="B82" s="1013"/>
      <c r="C82" s="1013"/>
      <c r="D82" s="1013"/>
      <c r="E82" s="1013"/>
      <c r="F82" s="1013"/>
      <c r="G82" s="1013"/>
      <c r="H82" s="1014"/>
      <c r="I82" s="550"/>
      <c r="J82" s="541"/>
      <c r="K82" s="490"/>
      <c r="L82" s="490"/>
      <c r="M82" s="490"/>
      <c r="N82" s="490"/>
      <c r="O82" s="490"/>
      <c r="P82" s="701"/>
      <c r="Q82" s="550"/>
      <c r="R82" s="541"/>
      <c r="S82" s="490"/>
      <c r="T82" s="490"/>
      <c r="U82" s="490"/>
      <c r="V82" s="490"/>
      <c r="W82" s="490"/>
      <c r="X82" s="701"/>
    </row>
    <row r="83" spans="1:31">
      <c r="A83" s="1015"/>
      <c r="B83" s="1016"/>
      <c r="C83" s="1016"/>
      <c r="D83" s="1016"/>
      <c r="E83" s="1016"/>
      <c r="F83" s="1016"/>
      <c r="G83" s="1016"/>
      <c r="H83" s="1017"/>
      <c r="I83" s="560"/>
      <c r="J83" s="577"/>
      <c r="K83" s="686"/>
      <c r="L83" s="686"/>
      <c r="M83" s="686"/>
      <c r="N83" s="686"/>
      <c r="O83" s="686"/>
      <c r="P83" s="687"/>
      <c r="Q83" s="560"/>
      <c r="R83" s="577"/>
      <c r="S83" s="686"/>
      <c r="T83" s="686"/>
      <c r="U83" s="686"/>
      <c r="V83" s="686"/>
      <c r="W83" s="686"/>
      <c r="X83" s="687"/>
    </row>
    <row r="84" spans="1:31" ht="16.5" customHeight="1">
      <c r="A84" s="7"/>
      <c r="B84" s="7"/>
      <c r="C84" s="7"/>
      <c r="D84" s="7"/>
      <c r="E84" s="7"/>
      <c r="F84" s="7"/>
      <c r="G84" s="7"/>
      <c r="H84" s="7"/>
      <c r="I84" s="5"/>
      <c r="J84" s="5"/>
      <c r="K84" s="5"/>
      <c r="L84" s="5"/>
      <c r="M84" s="5"/>
      <c r="N84" s="5"/>
      <c r="O84" s="5"/>
      <c r="P84" s="5"/>
      <c r="Q84" s="5"/>
      <c r="R84" s="5"/>
      <c r="S84" s="5"/>
      <c r="T84" s="5"/>
      <c r="U84" s="5"/>
      <c r="V84" s="5"/>
      <c r="W84" s="5"/>
      <c r="X84" s="5"/>
    </row>
    <row r="85" spans="1:31" ht="16.5" customHeight="1">
      <c r="A85" s="7"/>
      <c r="B85" s="7"/>
      <c r="C85" s="7"/>
      <c r="D85" s="7"/>
      <c r="E85" s="7"/>
      <c r="F85" s="7"/>
      <c r="G85" s="7"/>
      <c r="H85" s="7"/>
      <c r="I85" s="5"/>
      <c r="J85" s="5"/>
      <c r="K85" s="5"/>
      <c r="L85" s="5"/>
      <c r="M85" s="5"/>
      <c r="N85" s="5"/>
      <c r="O85" s="5"/>
      <c r="P85" s="5"/>
      <c r="Q85" s="5"/>
      <c r="R85" s="5"/>
      <c r="S85" s="5"/>
      <c r="T85" s="5"/>
      <c r="U85" s="5"/>
      <c r="V85" s="5"/>
      <c r="W85" s="5"/>
      <c r="X85" s="5"/>
    </row>
    <row r="86" spans="1:31" ht="16.5" customHeight="1">
      <c r="A86" s="7"/>
      <c r="B86" s="7"/>
      <c r="C86" s="7"/>
      <c r="D86" s="7"/>
      <c r="E86" s="7"/>
      <c r="F86" s="7"/>
      <c r="G86" s="7"/>
      <c r="H86" s="7"/>
      <c r="I86" s="5"/>
      <c r="J86" s="5"/>
      <c r="K86" s="5"/>
      <c r="L86" s="5"/>
      <c r="M86" s="5"/>
      <c r="N86" s="5"/>
      <c r="O86" s="5"/>
      <c r="P86" s="5"/>
      <c r="Q86" s="5"/>
      <c r="R86" s="5"/>
      <c r="S86" s="5"/>
      <c r="T86" s="5"/>
      <c r="U86" s="5"/>
      <c r="V86" s="5"/>
      <c r="W86" s="5"/>
      <c r="X86" s="5"/>
    </row>
    <row r="87" spans="1:31" ht="16.5" customHeight="1">
      <c r="A87" s="7"/>
      <c r="B87" s="7"/>
      <c r="C87" s="7"/>
      <c r="D87" s="7"/>
      <c r="E87" s="7"/>
      <c r="F87" s="7"/>
      <c r="G87" s="7"/>
      <c r="H87" s="7"/>
      <c r="I87" s="5"/>
      <c r="J87" s="5"/>
      <c r="K87" s="5"/>
      <c r="L87" s="5"/>
      <c r="M87" s="5"/>
      <c r="N87" s="5"/>
      <c r="O87" s="5"/>
      <c r="P87" s="5"/>
      <c r="Q87" s="5"/>
      <c r="R87" s="5"/>
      <c r="S87" s="5"/>
      <c r="T87" s="5"/>
      <c r="U87" s="5"/>
      <c r="V87" s="5"/>
      <c r="W87" s="5"/>
      <c r="X87" s="5"/>
    </row>
    <row r="88" spans="1:31" ht="16.5" customHeight="1">
      <c r="A88" s="7"/>
      <c r="B88" s="7"/>
      <c r="C88" s="7"/>
      <c r="D88" s="7"/>
      <c r="E88" s="7"/>
      <c r="F88" s="7"/>
      <c r="G88" s="7"/>
      <c r="H88" s="7"/>
      <c r="I88" s="5"/>
      <c r="J88" s="5"/>
      <c r="K88" s="5"/>
      <c r="L88" s="5"/>
      <c r="M88" s="5"/>
      <c r="N88" s="5"/>
      <c r="O88" s="5"/>
      <c r="P88" s="5"/>
      <c r="Q88" s="5"/>
      <c r="R88" s="5"/>
      <c r="S88" s="5"/>
      <c r="T88" s="5"/>
      <c r="U88" s="5"/>
      <c r="V88" s="5"/>
      <c r="W88" s="5"/>
      <c r="X88" s="5"/>
    </row>
    <row r="89" spans="1:31" ht="16.5" customHeight="1">
      <c r="A89" s="7"/>
      <c r="B89" s="7"/>
      <c r="C89" s="7"/>
      <c r="D89" s="7"/>
      <c r="E89" s="7"/>
      <c r="F89" s="7"/>
      <c r="G89" s="7"/>
      <c r="H89" s="7"/>
      <c r="I89" s="5"/>
      <c r="J89" s="5"/>
      <c r="K89" s="5"/>
      <c r="L89" s="5"/>
      <c r="M89" s="5"/>
      <c r="N89" s="5"/>
      <c r="O89" s="5"/>
      <c r="P89" s="5"/>
      <c r="Q89" s="5"/>
      <c r="R89" s="5"/>
      <c r="S89" s="5"/>
      <c r="T89" s="5"/>
      <c r="U89" s="5"/>
      <c r="V89" s="5"/>
      <c r="W89" s="5"/>
      <c r="X89" s="5"/>
    </row>
    <row r="90" spans="1:31" ht="16.5" customHeight="1">
      <c r="A90" s="7"/>
      <c r="B90" s="7"/>
      <c r="C90" s="7"/>
      <c r="D90" s="7"/>
      <c r="E90" s="7"/>
      <c r="F90" s="7"/>
      <c r="G90" s="7"/>
      <c r="H90" s="7"/>
      <c r="I90" s="5"/>
      <c r="J90" s="5"/>
      <c r="K90" s="5"/>
      <c r="L90" s="5"/>
      <c r="M90" s="5"/>
      <c r="N90" s="5"/>
      <c r="O90" s="5"/>
      <c r="P90" s="5"/>
      <c r="Q90" s="5"/>
      <c r="R90" s="5"/>
      <c r="S90" s="5"/>
      <c r="T90" s="5"/>
      <c r="U90" s="5"/>
      <c r="V90" s="5"/>
      <c r="W90" s="5"/>
      <c r="X90" s="5"/>
    </row>
    <row r="91" spans="1:31" ht="16.5" customHeight="1">
      <c r="A91" s="1209" t="s">
        <v>1179</v>
      </c>
      <c r="B91" s="1209"/>
      <c r="C91" s="1209"/>
      <c r="D91" s="1209"/>
      <c r="E91" s="1209"/>
      <c r="F91" s="1209"/>
      <c r="G91" s="1209"/>
      <c r="H91" s="1209"/>
      <c r="I91" s="1209"/>
      <c r="J91" s="1209"/>
      <c r="K91" s="1209"/>
      <c r="L91" s="1209"/>
      <c r="M91" s="1209"/>
      <c r="N91" s="1209"/>
      <c r="O91" s="1209"/>
      <c r="P91" s="1209"/>
      <c r="Q91" s="1209"/>
      <c r="R91" s="1209"/>
      <c r="S91" s="1209"/>
      <c r="T91" s="1209"/>
      <c r="U91" s="1209"/>
      <c r="V91" s="1209"/>
      <c r="W91" s="1209"/>
      <c r="X91" s="1209"/>
    </row>
    <row r="93" spans="1:31" ht="16.5" customHeight="1">
      <c r="A93" s="904" t="s">
        <v>350</v>
      </c>
      <c r="B93" s="904"/>
      <c r="C93" s="904" t="s">
        <v>465</v>
      </c>
      <c r="D93" s="904"/>
      <c r="E93" s="904"/>
      <c r="F93" s="904"/>
      <c r="G93" s="904"/>
      <c r="H93" s="904"/>
      <c r="I93" s="904"/>
      <c r="J93" s="904"/>
      <c r="K93" s="904"/>
      <c r="L93" s="904"/>
      <c r="M93" s="904"/>
      <c r="N93" s="904"/>
      <c r="O93" s="904"/>
      <c r="P93" s="904"/>
      <c r="Q93" s="904"/>
      <c r="R93" s="904"/>
      <c r="S93" s="904"/>
      <c r="T93" s="904"/>
      <c r="U93" s="904"/>
      <c r="V93" s="904"/>
      <c r="W93" s="904"/>
      <c r="X93" s="904"/>
    </row>
    <row r="94" spans="1:31" ht="15" customHeight="1">
      <c r="A94" s="803" t="s">
        <v>497</v>
      </c>
      <c r="B94" s="803"/>
      <c r="C94" s="804" t="s">
        <v>1092</v>
      </c>
      <c r="D94" s="804"/>
      <c r="E94" s="804"/>
      <c r="F94" s="804"/>
      <c r="G94" s="804"/>
      <c r="H94" s="804"/>
      <c r="I94" s="804"/>
      <c r="J94" s="804"/>
      <c r="K94" s="804"/>
      <c r="L94" s="804"/>
      <c r="M94" s="804"/>
      <c r="N94" s="804"/>
      <c r="O94" s="804"/>
      <c r="P94" s="804"/>
      <c r="Q94" s="804"/>
      <c r="R94" s="804"/>
      <c r="S94" s="804"/>
      <c r="T94" s="804"/>
      <c r="U94" s="804"/>
      <c r="V94" s="804"/>
      <c r="W94" s="804"/>
      <c r="X94" s="804"/>
      <c r="Z94" s="490" t="s">
        <v>97</v>
      </c>
      <c r="AA94" s="651"/>
      <c r="AB94" s="651"/>
      <c r="AC94" s="651"/>
      <c r="AE94" s="1" t="s">
        <v>306</v>
      </c>
    </row>
    <row r="95" spans="1:31">
      <c r="A95" s="803"/>
      <c r="B95" s="803"/>
      <c r="C95" s="804"/>
      <c r="D95" s="804"/>
      <c r="E95" s="804"/>
      <c r="F95" s="804"/>
      <c r="G95" s="804"/>
      <c r="H95" s="804"/>
      <c r="I95" s="804"/>
      <c r="J95" s="804"/>
      <c r="K95" s="804"/>
      <c r="L95" s="804"/>
      <c r="M95" s="804"/>
      <c r="N95" s="804"/>
      <c r="O95" s="804"/>
      <c r="P95" s="804"/>
      <c r="Q95" s="804"/>
      <c r="R95" s="804"/>
      <c r="S95" s="804"/>
      <c r="T95" s="804"/>
      <c r="U95" s="804"/>
      <c r="V95" s="804"/>
      <c r="W95" s="804"/>
      <c r="X95" s="804"/>
      <c r="Z95" s="651"/>
      <c r="AA95" s="651"/>
      <c r="AB95" s="651"/>
      <c r="AC95" s="651"/>
    </row>
    <row r="96" spans="1:31" ht="17.25" customHeight="1">
      <c r="A96" s="803" t="s">
        <v>491</v>
      </c>
      <c r="B96" s="803"/>
      <c r="C96" s="804" t="s">
        <v>1168</v>
      </c>
      <c r="D96" s="804"/>
      <c r="E96" s="804"/>
      <c r="F96" s="804"/>
      <c r="G96" s="804"/>
      <c r="H96" s="804"/>
      <c r="I96" s="804"/>
      <c r="J96" s="804"/>
      <c r="K96" s="804"/>
      <c r="L96" s="804"/>
      <c r="M96" s="804"/>
      <c r="N96" s="804"/>
      <c r="O96" s="804"/>
      <c r="P96" s="804"/>
      <c r="Q96" s="804"/>
      <c r="R96" s="804"/>
      <c r="S96" s="804"/>
      <c r="T96" s="804"/>
      <c r="U96" s="804"/>
      <c r="V96" s="804"/>
      <c r="W96" s="804"/>
      <c r="X96" s="804"/>
      <c r="Z96" s="651"/>
      <c r="AA96" s="651"/>
      <c r="AB96" s="651"/>
      <c r="AC96" s="651"/>
    </row>
    <row r="97" spans="1:24" ht="17.25" customHeight="1">
      <c r="A97" s="803"/>
      <c r="B97" s="803"/>
      <c r="C97" s="804"/>
      <c r="D97" s="804"/>
      <c r="E97" s="804"/>
      <c r="F97" s="804"/>
      <c r="G97" s="804"/>
      <c r="H97" s="804"/>
      <c r="I97" s="804"/>
      <c r="J97" s="804"/>
      <c r="K97" s="804"/>
      <c r="L97" s="804"/>
      <c r="M97" s="804"/>
      <c r="N97" s="804"/>
      <c r="O97" s="804"/>
      <c r="P97" s="804"/>
      <c r="Q97" s="804"/>
      <c r="R97" s="804"/>
      <c r="S97" s="804"/>
      <c r="T97" s="804"/>
      <c r="U97" s="804"/>
      <c r="V97" s="804"/>
      <c r="W97" s="804"/>
      <c r="X97" s="804"/>
    </row>
    <row r="98" spans="1:24" ht="17.25" customHeight="1"/>
    <row r="99" spans="1:24" ht="15" customHeight="1">
      <c r="A99" s="1006" t="s">
        <v>490</v>
      </c>
      <c r="B99" s="1007"/>
      <c r="C99" s="1007"/>
      <c r="D99" s="1007"/>
      <c r="E99" s="1007"/>
      <c r="F99" s="1007"/>
      <c r="G99" s="1007"/>
      <c r="H99" s="1008"/>
      <c r="I99" s="1006" t="s">
        <v>390</v>
      </c>
      <c r="J99" s="1007"/>
      <c r="K99" s="1007"/>
      <c r="L99" s="1007"/>
      <c r="M99" s="1007"/>
      <c r="N99" s="1007"/>
      <c r="O99" s="1007"/>
      <c r="P99" s="1008"/>
      <c r="Q99" s="1006" t="s">
        <v>1653</v>
      </c>
      <c r="R99" s="1007"/>
      <c r="S99" s="1007"/>
      <c r="T99" s="1007"/>
      <c r="U99" s="1007"/>
      <c r="V99" s="1007"/>
      <c r="W99" s="1007"/>
      <c r="X99" s="1008"/>
    </row>
    <row r="100" spans="1:24">
      <c r="A100" s="1009" t="s">
        <v>394</v>
      </c>
      <c r="B100" s="1010"/>
      <c r="C100" s="1010"/>
      <c r="D100" s="1010"/>
      <c r="E100" s="1010"/>
      <c r="F100" s="1010"/>
      <c r="G100" s="1010"/>
      <c r="H100" s="1011"/>
      <c r="I100" s="1018" t="s">
        <v>394</v>
      </c>
      <c r="J100" s="1019"/>
      <c r="K100" s="1019"/>
      <c r="L100" s="1019"/>
      <c r="M100" s="1019"/>
      <c r="N100" s="1019"/>
      <c r="O100" s="1019"/>
      <c r="P100" s="1020"/>
      <c r="Q100" s="1018" t="s">
        <v>394</v>
      </c>
      <c r="R100" s="1019"/>
      <c r="S100" s="1019"/>
      <c r="T100" s="1019"/>
      <c r="U100" s="1019"/>
      <c r="V100" s="1019"/>
      <c r="W100" s="1019"/>
      <c r="X100" s="1020"/>
    </row>
    <row r="101" spans="1:24">
      <c r="A101" s="1012"/>
      <c r="B101" s="1013"/>
      <c r="C101" s="1013"/>
      <c r="D101" s="1013"/>
      <c r="E101" s="1013"/>
      <c r="F101" s="1013"/>
      <c r="G101" s="1013"/>
      <c r="H101" s="1014"/>
      <c r="I101" s="1021"/>
      <c r="J101" s="1022"/>
      <c r="K101" s="1022"/>
      <c r="L101" s="1022"/>
      <c r="M101" s="1022"/>
      <c r="N101" s="1022"/>
      <c r="O101" s="1022"/>
      <c r="P101" s="1023"/>
      <c r="Q101" s="1021"/>
      <c r="R101" s="1022"/>
      <c r="S101" s="1022"/>
      <c r="T101" s="1022"/>
      <c r="U101" s="1022"/>
      <c r="V101" s="1022"/>
      <c r="W101" s="1022"/>
      <c r="X101" s="1023"/>
    </row>
    <row r="102" spans="1:24">
      <c r="A102" s="1012"/>
      <c r="B102" s="1013"/>
      <c r="C102" s="1013"/>
      <c r="D102" s="1013"/>
      <c r="E102" s="1013"/>
      <c r="F102" s="1013"/>
      <c r="G102" s="1013"/>
      <c r="H102" s="1014"/>
      <c r="I102" s="1021"/>
      <c r="J102" s="1022"/>
      <c r="K102" s="1022"/>
      <c r="L102" s="1022"/>
      <c r="M102" s="1022"/>
      <c r="N102" s="1022"/>
      <c r="O102" s="1022"/>
      <c r="P102" s="1023"/>
      <c r="Q102" s="1021"/>
      <c r="R102" s="1022"/>
      <c r="S102" s="1022"/>
      <c r="T102" s="1022"/>
      <c r="U102" s="1022"/>
      <c r="V102" s="1022"/>
      <c r="W102" s="1022"/>
      <c r="X102" s="1023"/>
    </row>
    <row r="103" spans="1:24">
      <c r="A103" s="1012"/>
      <c r="B103" s="1013"/>
      <c r="C103" s="1013"/>
      <c r="D103" s="1013"/>
      <c r="E103" s="1013"/>
      <c r="F103" s="1013"/>
      <c r="G103" s="1013"/>
      <c r="H103" s="1014"/>
      <c r="I103" s="1021"/>
      <c r="J103" s="1022"/>
      <c r="K103" s="1022"/>
      <c r="L103" s="1022"/>
      <c r="M103" s="1022"/>
      <c r="N103" s="1022"/>
      <c r="O103" s="1022"/>
      <c r="P103" s="1023"/>
      <c r="Q103" s="1021"/>
      <c r="R103" s="1022"/>
      <c r="S103" s="1022"/>
      <c r="T103" s="1022"/>
      <c r="U103" s="1022"/>
      <c r="V103" s="1022"/>
      <c r="W103" s="1022"/>
      <c r="X103" s="1023"/>
    </row>
    <row r="104" spans="1:24">
      <c r="A104" s="1012"/>
      <c r="B104" s="1013"/>
      <c r="C104" s="1013"/>
      <c r="D104" s="1013"/>
      <c r="E104" s="1013"/>
      <c r="F104" s="1013"/>
      <c r="G104" s="1013"/>
      <c r="H104" s="1014"/>
      <c r="I104" s="1021"/>
      <c r="J104" s="1022"/>
      <c r="K104" s="1022"/>
      <c r="L104" s="1022"/>
      <c r="M104" s="1022"/>
      <c r="N104" s="1022"/>
      <c r="O104" s="1022"/>
      <c r="P104" s="1023"/>
      <c r="Q104" s="1021"/>
      <c r="R104" s="1022"/>
      <c r="S104" s="1022"/>
      <c r="T104" s="1022"/>
      <c r="U104" s="1022"/>
      <c r="V104" s="1022"/>
      <c r="W104" s="1022"/>
      <c r="X104" s="1023"/>
    </row>
    <row r="105" spans="1:24">
      <c r="A105" s="1012"/>
      <c r="B105" s="1013"/>
      <c r="C105" s="1013"/>
      <c r="D105" s="1013"/>
      <c r="E105" s="1013"/>
      <c r="F105" s="1013"/>
      <c r="G105" s="1013"/>
      <c r="H105" s="1014"/>
      <c r="I105" s="1021"/>
      <c r="J105" s="1022"/>
      <c r="K105" s="1022"/>
      <c r="L105" s="1022"/>
      <c r="M105" s="1022"/>
      <c r="N105" s="1022"/>
      <c r="O105" s="1022"/>
      <c r="P105" s="1023"/>
      <c r="Q105" s="1021"/>
      <c r="R105" s="1022"/>
      <c r="S105" s="1022"/>
      <c r="T105" s="1022"/>
      <c r="U105" s="1022"/>
      <c r="V105" s="1022"/>
      <c r="W105" s="1022"/>
      <c r="X105" s="1023"/>
    </row>
    <row r="106" spans="1:24">
      <c r="A106" s="1012"/>
      <c r="B106" s="1013"/>
      <c r="C106" s="1013"/>
      <c r="D106" s="1013"/>
      <c r="E106" s="1013"/>
      <c r="F106" s="1013"/>
      <c r="G106" s="1013"/>
      <c r="H106" s="1014"/>
      <c r="I106" s="1021"/>
      <c r="J106" s="1022"/>
      <c r="K106" s="1022"/>
      <c r="L106" s="1022"/>
      <c r="M106" s="1022"/>
      <c r="N106" s="1022"/>
      <c r="O106" s="1022"/>
      <c r="P106" s="1023"/>
      <c r="Q106" s="1021"/>
      <c r="R106" s="1022"/>
      <c r="S106" s="1022"/>
      <c r="T106" s="1022"/>
      <c r="U106" s="1022"/>
      <c r="V106" s="1022"/>
      <c r="W106" s="1022"/>
      <c r="X106" s="1023"/>
    </row>
    <row r="107" spans="1:24">
      <c r="A107" s="1012"/>
      <c r="B107" s="1013"/>
      <c r="C107" s="1013"/>
      <c r="D107" s="1013"/>
      <c r="E107" s="1013"/>
      <c r="F107" s="1013"/>
      <c r="G107" s="1013"/>
      <c r="H107" s="1014"/>
      <c r="I107" s="1024"/>
      <c r="J107" s="1025"/>
      <c r="K107" s="1025"/>
      <c r="L107" s="1025"/>
      <c r="M107" s="1025"/>
      <c r="N107" s="1025"/>
      <c r="O107" s="1025"/>
      <c r="P107" s="1026"/>
      <c r="Q107" s="1024"/>
      <c r="R107" s="1025"/>
      <c r="S107" s="1025"/>
      <c r="T107" s="1025"/>
      <c r="U107" s="1025"/>
      <c r="V107" s="1025"/>
      <c r="W107" s="1025"/>
      <c r="X107" s="1026"/>
    </row>
    <row r="108" spans="1:24" ht="15" customHeight="1">
      <c r="A108" s="1012"/>
      <c r="B108" s="1013"/>
      <c r="C108" s="1013"/>
      <c r="D108" s="1013"/>
      <c r="E108" s="1013"/>
      <c r="F108" s="1013"/>
      <c r="G108" s="1013"/>
      <c r="H108" s="1014"/>
      <c r="I108" s="558" t="s">
        <v>487</v>
      </c>
      <c r="J108" s="704"/>
      <c r="K108" s="699" t="s">
        <v>1444</v>
      </c>
      <c r="L108" s="699"/>
      <c r="M108" s="699"/>
      <c r="N108" s="699"/>
      <c r="O108" s="699"/>
      <c r="P108" s="700"/>
      <c r="Q108" s="558" t="s">
        <v>487</v>
      </c>
      <c r="R108" s="704"/>
      <c r="S108" s="699"/>
      <c r="T108" s="699"/>
      <c r="U108" s="699"/>
      <c r="V108" s="699"/>
      <c r="W108" s="699"/>
      <c r="X108" s="700"/>
    </row>
    <row r="109" spans="1:24">
      <c r="A109" s="1012"/>
      <c r="B109" s="1013"/>
      <c r="C109" s="1013"/>
      <c r="D109" s="1013"/>
      <c r="E109" s="1013"/>
      <c r="F109" s="1013"/>
      <c r="G109" s="1013"/>
      <c r="H109" s="1014"/>
      <c r="I109" s="550"/>
      <c r="J109" s="541"/>
      <c r="K109" s="490"/>
      <c r="L109" s="490"/>
      <c r="M109" s="490"/>
      <c r="N109" s="490"/>
      <c r="O109" s="490"/>
      <c r="P109" s="701"/>
      <c r="Q109" s="550"/>
      <c r="R109" s="541"/>
      <c r="S109" s="490"/>
      <c r="T109" s="490"/>
      <c r="U109" s="490"/>
      <c r="V109" s="490"/>
      <c r="W109" s="490"/>
      <c r="X109" s="701"/>
    </row>
    <row r="110" spans="1:24">
      <c r="A110" s="1015"/>
      <c r="B110" s="1016"/>
      <c r="C110" s="1016"/>
      <c r="D110" s="1016"/>
      <c r="E110" s="1016"/>
      <c r="F110" s="1016"/>
      <c r="G110" s="1016"/>
      <c r="H110" s="1017"/>
      <c r="I110" s="560"/>
      <c r="J110" s="577"/>
      <c r="K110" s="686"/>
      <c r="L110" s="686"/>
      <c r="M110" s="686"/>
      <c r="N110" s="686"/>
      <c r="O110" s="686"/>
      <c r="P110" s="687"/>
      <c r="Q110" s="560"/>
      <c r="R110" s="577"/>
      <c r="S110" s="686"/>
      <c r="T110" s="686"/>
      <c r="U110" s="686"/>
      <c r="V110" s="686"/>
      <c r="W110" s="686"/>
      <c r="X110" s="687"/>
    </row>
    <row r="112" spans="1:24" ht="16.5" customHeight="1">
      <c r="A112" s="1209" t="s">
        <v>76</v>
      </c>
      <c r="B112" s="1209"/>
      <c r="C112" s="1209"/>
      <c r="D112" s="1209"/>
      <c r="E112" s="1209"/>
      <c r="F112" s="1209"/>
      <c r="G112" s="1209"/>
      <c r="H112" s="1209"/>
      <c r="I112" s="1209"/>
      <c r="J112" s="1209"/>
      <c r="K112" s="1209"/>
      <c r="L112" s="1209"/>
      <c r="M112" s="1209"/>
      <c r="N112" s="1209"/>
      <c r="O112" s="1209"/>
      <c r="P112" s="1209"/>
      <c r="Q112" s="1209"/>
      <c r="R112" s="1209"/>
      <c r="S112" s="1209"/>
      <c r="T112" s="1209"/>
      <c r="U112" s="1209"/>
      <c r="V112" s="1209"/>
      <c r="W112" s="1209"/>
      <c r="X112" s="1209"/>
    </row>
    <row r="113" spans="1:31">
      <c r="D113" s="43"/>
    </row>
    <row r="114" spans="1:31" ht="16.5" customHeight="1">
      <c r="A114" s="904" t="s">
        <v>350</v>
      </c>
      <c r="B114" s="904"/>
      <c r="C114" s="904" t="s">
        <v>465</v>
      </c>
      <c r="D114" s="904"/>
      <c r="E114" s="904"/>
      <c r="F114" s="904"/>
      <c r="G114" s="904"/>
      <c r="H114" s="904"/>
      <c r="I114" s="904"/>
      <c r="J114" s="904"/>
      <c r="K114" s="904"/>
      <c r="L114" s="904"/>
      <c r="M114" s="904"/>
      <c r="N114" s="904"/>
      <c r="O114" s="904"/>
      <c r="P114" s="904"/>
      <c r="Q114" s="904"/>
      <c r="R114" s="904"/>
      <c r="S114" s="904"/>
      <c r="T114" s="904"/>
      <c r="U114" s="904"/>
      <c r="V114" s="904"/>
      <c r="W114" s="904"/>
      <c r="X114" s="904"/>
    </row>
    <row r="115" spans="1:31" ht="15" customHeight="1">
      <c r="A115" s="803" t="s">
        <v>497</v>
      </c>
      <c r="B115" s="803"/>
      <c r="C115" s="804" t="s">
        <v>1230</v>
      </c>
      <c r="D115" s="804"/>
      <c r="E115" s="804"/>
      <c r="F115" s="804"/>
      <c r="G115" s="804"/>
      <c r="H115" s="804"/>
      <c r="I115" s="804"/>
      <c r="J115" s="804"/>
      <c r="K115" s="804"/>
      <c r="L115" s="804"/>
      <c r="M115" s="804"/>
      <c r="N115" s="804"/>
      <c r="O115" s="804"/>
      <c r="P115" s="804"/>
      <c r="Q115" s="804"/>
      <c r="R115" s="804"/>
      <c r="S115" s="804"/>
      <c r="T115" s="804"/>
      <c r="U115" s="804"/>
      <c r="V115" s="804"/>
      <c r="W115" s="804"/>
      <c r="X115" s="804"/>
      <c r="Z115" s="490" t="s">
        <v>433</v>
      </c>
      <c r="AA115" s="651"/>
      <c r="AB115" s="651"/>
      <c r="AC115" s="651"/>
      <c r="AE115" s="1" t="s">
        <v>309</v>
      </c>
    </row>
    <row r="116" spans="1:31">
      <c r="A116" s="803"/>
      <c r="B116" s="803"/>
      <c r="C116" s="804"/>
      <c r="D116" s="804"/>
      <c r="E116" s="804"/>
      <c r="F116" s="804"/>
      <c r="G116" s="804"/>
      <c r="H116" s="804"/>
      <c r="I116" s="804"/>
      <c r="J116" s="804"/>
      <c r="K116" s="804"/>
      <c r="L116" s="804"/>
      <c r="M116" s="804"/>
      <c r="N116" s="804"/>
      <c r="O116" s="804"/>
      <c r="P116" s="804"/>
      <c r="Q116" s="804"/>
      <c r="R116" s="804"/>
      <c r="S116" s="804"/>
      <c r="T116" s="804"/>
      <c r="U116" s="804"/>
      <c r="V116" s="804"/>
      <c r="W116" s="804"/>
      <c r="X116" s="804"/>
      <c r="Z116" s="651"/>
      <c r="AA116" s="651"/>
      <c r="AB116" s="651"/>
      <c r="AC116" s="651"/>
    </row>
    <row r="117" spans="1:31" ht="17.25" customHeight="1">
      <c r="A117" s="803" t="s">
        <v>491</v>
      </c>
      <c r="B117" s="803"/>
      <c r="C117" s="804" t="s">
        <v>226</v>
      </c>
      <c r="D117" s="804"/>
      <c r="E117" s="804"/>
      <c r="F117" s="804"/>
      <c r="G117" s="804"/>
      <c r="H117" s="804"/>
      <c r="I117" s="804"/>
      <c r="J117" s="804"/>
      <c r="K117" s="804"/>
      <c r="L117" s="804"/>
      <c r="M117" s="804"/>
      <c r="N117" s="804"/>
      <c r="O117" s="804"/>
      <c r="P117" s="804"/>
      <c r="Q117" s="804"/>
      <c r="R117" s="804"/>
      <c r="S117" s="804"/>
      <c r="T117" s="804"/>
      <c r="U117" s="804"/>
      <c r="V117" s="804"/>
      <c r="W117" s="804"/>
      <c r="X117" s="804"/>
    </row>
    <row r="118" spans="1:31" ht="17.25" customHeight="1">
      <c r="A118" s="803"/>
      <c r="B118" s="803"/>
      <c r="C118" s="804"/>
      <c r="D118" s="804"/>
      <c r="E118" s="804"/>
      <c r="F118" s="804"/>
      <c r="G118" s="804"/>
      <c r="H118" s="804"/>
      <c r="I118" s="804"/>
      <c r="J118" s="804"/>
      <c r="K118" s="804"/>
      <c r="L118" s="804"/>
      <c r="M118" s="804"/>
      <c r="N118" s="804"/>
      <c r="O118" s="804"/>
      <c r="P118" s="804"/>
      <c r="Q118" s="804"/>
      <c r="R118" s="804"/>
      <c r="S118" s="804"/>
      <c r="T118" s="804"/>
      <c r="U118" s="804"/>
      <c r="V118" s="804"/>
      <c r="W118" s="804"/>
      <c r="X118" s="804"/>
    </row>
    <row r="119" spans="1:31" ht="17.25" customHeight="1"/>
    <row r="120" spans="1:31" ht="15" customHeight="1">
      <c r="A120" s="1006" t="s">
        <v>490</v>
      </c>
      <c r="B120" s="1007"/>
      <c r="C120" s="1007"/>
      <c r="D120" s="1007"/>
      <c r="E120" s="1007"/>
      <c r="F120" s="1007"/>
      <c r="G120" s="1007"/>
      <c r="H120" s="1008"/>
      <c r="I120" s="1006" t="s">
        <v>390</v>
      </c>
      <c r="J120" s="1007"/>
      <c r="K120" s="1007"/>
      <c r="L120" s="1007"/>
      <c r="M120" s="1007"/>
      <c r="N120" s="1007"/>
      <c r="O120" s="1007"/>
      <c r="P120" s="1008"/>
      <c r="Q120" s="1006" t="s">
        <v>1653</v>
      </c>
      <c r="R120" s="1007"/>
      <c r="S120" s="1007"/>
      <c r="T120" s="1007"/>
      <c r="U120" s="1007"/>
      <c r="V120" s="1007"/>
      <c r="W120" s="1007"/>
      <c r="X120" s="1008"/>
    </row>
    <row r="121" spans="1:31">
      <c r="A121" s="1009" t="s">
        <v>394</v>
      </c>
      <c r="B121" s="1010"/>
      <c r="C121" s="1010"/>
      <c r="D121" s="1010"/>
      <c r="E121" s="1010"/>
      <c r="F121" s="1010"/>
      <c r="G121" s="1010"/>
      <c r="H121" s="1011"/>
      <c r="I121" s="1018" t="s">
        <v>394</v>
      </c>
      <c r="J121" s="1019"/>
      <c r="K121" s="1019"/>
      <c r="L121" s="1019"/>
      <c r="M121" s="1019"/>
      <c r="N121" s="1019"/>
      <c r="O121" s="1019"/>
      <c r="P121" s="1020"/>
      <c r="Q121" s="1018" t="s">
        <v>394</v>
      </c>
      <c r="R121" s="1019"/>
      <c r="S121" s="1019"/>
      <c r="T121" s="1019"/>
      <c r="U121" s="1019"/>
      <c r="V121" s="1019"/>
      <c r="W121" s="1019"/>
      <c r="X121" s="1020"/>
    </row>
    <row r="122" spans="1:31">
      <c r="A122" s="1012"/>
      <c r="B122" s="1013"/>
      <c r="C122" s="1013"/>
      <c r="D122" s="1013"/>
      <c r="E122" s="1013"/>
      <c r="F122" s="1013"/>
      <c r="G122" s="1013"/>
      <c r="H122" s="1014"/>
      <c r="I122" s="1021"/>
      <c r="J122" s="1022"/>
      <c r="K122" s="1022"/>
      <c r="L122" s="1022"/>
      <c r="M122" s="1022"/>
      <c r="N122" s="1022"/>
      <c r="O122" s="1022"/>
      <c r="P122" s="1023"/>
      <c r="Q122" s="1021"/>
      <c r="R122" s="1022"/>
      <c r="S122" s="1022"/>
      <c r="T122" s="1022"/>
      <c r="U122" s="1022"/>
      <c r="V122" s="1022"/>
      <c r="W122" s="1022"/>
      <c r="X122" s="1023"/>
    </row>
    <row r="123" spans="1:31">
      <c r="A123" s="1012"/>
      <c r="B123" s="1013"/>
      <c r="C123" s="1013"/>
      <c r="D123" s="1013"/>
      <c r="E123" s="1013"/>
      <c r="F123" s="1013"/>
      <c r="G123" s="1013"/>
      <c r="H123" s="1014"/>
      <c r="I123" s="1021"/>
      <c r="J123" s="1022"/>
      <c r="K123" s="1022"/>
      <c r="L123" s="1022"/>
      <c r="M123" s="1022"/>
      <c r="N123" s="1022"/>
      <c r="O123" s="1022"/>
      <c r="P123" s="1023"/>
      <c r="Q123" s="1021"/>
      <c r="R123" s="1022"/>
      <c r="S123" s="1022"/>
      <c r="T123" s="1022"/>
      <c r="U123" s="1022"/>
      <c r="V123" s="1022"/>
      <c r="W123" s="1022"/>
      <c r="X123" s="1023"/>
    </row>
    <row r="124" spans="1:31">
      <c r="A124" s="1012"/>
      <c r="B124" s="1013"/>
      <c r="C124" s="1013"/>
      <c r="D124" s="1013"/>
      <c r="E124" s="1013"/>
      <c r="F124" s="1013"/>
      <c r="G124" s="1013"/>
      <c r="H124" s="1014"/>
      <c r="I124" s="1021"/>
      <c r="J124" s="1022"/>
      <c r="K124" s="1022"/>
      <c r="L124" s="1022"/>
      <c r="M124" s="1022"/>
      <c r="N124" s="1022"/>
      <c r="O124" s="1022"/>
      <c r="P124" s="1023"/>
      <c r="Q124" s="1021"/>
      <c r="R124" s="1022"/>
      <c r="S124" s="1022"/>
      <c r="T124" s="1022"/>
      <c r="U124" s="1022"/>
      <c r="V124" s="1022"/>
      <c r="W124" s="1022"/>
      <c r="X124" s="1023"/>
    </row>
    <row r="125" spans="1:31">
      <c r="A125" s="1012"/>
      <c r="B125" s="1013"/>
      <c r="C125" s="1013"/>
      <c r="D125" s="1013"/>
      <c r="E125" s="1013"/>
      <c r="F125" s="1013"/>
      <c r="G125" s="1013"/>
      <c r="H125" s="1014"/>
      <c r="I125" s="1021"/>
      <c r="J125" s="1022"/>
      <c r="K125" s="1022"/>
      <c r="L125" s="1022"/>
      <c r="M125" s="1022"/>
      <c r="N125" s="1022"/>
      <c r="O125" s="1022"/>
      <c r="P125" s="1023"/>
      <c r="Q125" s="1021"/>
      <c r="R125" s="1022"/>
      <c r="S125" s="1022"/>
      <c r="T125" s="1022"/>
      <c r="U125" s="1022"/>
      <c r="V125" s="1022"/>
      <c r="W125" s="1022"/>
      <c r="X125" s="1023"/>
    </row>
    <row r="126" spans="1:31">
      <c r="A126" s="1012"/>
      <c r="B126" s="1013"/>
      <c r="C126" s="1013"/>
      <c r="D126" s="1013"/>
      <c r="E126" s="1013"/>
      <c r="F126" s="1013"/>
      <c r="G126" s="1013"/>
      <c r="H126" s="1014"/>
      <c r="I126" s="1021"/>
      <c r="J126" s="1022"/>
      <c r="K126" s="1022"/>
      <c r="L126" s="1022"/>
      <c r="M126" s="1022"/>
      <c r="N126" s="1022"/>
      <c r="O126" s="1022"/>
      <c r="P126" s="1023"/>
      <c r="Q126" s="1021"/>
      <c r="R126" s="1022"/>
      <c r="S126" s="1022"/>
      <c r="T126" s="1022"/>
      <c r="U126" s="1022"/>
      <c r="V126" s="1022"/>
      <c r="W126" s="1022"/>
      <c r="X126" s="1023"/>
    </row>
    <row r="127" spans="1:31">
      <c r="A127" s="1012"/>
      <c r="B127" s="1013"/>
      <c r="C127" s="1013"/>
      <c r="D127" s="1013"/>
      <c r="E127" s="1013"/>
      <c r="F127" s="1013"/>
      <c r="G127" s="1013"/>
      <c r="H127" s="1014"/>
      <c r="I127" s="1021"/>
      <c r="J127" s="1022"/>
      <c r="K127" s="1022"/>
      <c r="L127" s="1022"/>
      <c r="M127" s="1022"/>
      <c r="N127" s="1022"/>
      <c r="O127" s="1022"/>
      <c r="P127" s="1023"/>
      <c r="Q127" s="1021"/>
      <c r="R127" s="1022"/>
      <c r="S127" s="1022"/>
      <c r="T127" s="1022"/>
      <c r="U127" s="1022"/>
      <c r="V127" s="1022"/>
      <c r="W127" s="1022"/>
      <c r="X127" s="1023"/>
    </row>
    <row r="128" spans="1:31">
      <c r="A128" s="1012"/>
      <c r="B128" s="1013"/>
      <c r="C128" s="1013"/>
      <c r="D128" s="1013"/>
      <c r="E128" s="1013"/>
      <c r="F128" s="1013"/>
      <c r="G128" s="1013"/>
      <c r="H128" s="1014"/>
      <c r="I128" s="1024"/>
      <c r="J128" s="1025"/>
      <c r="K128" s="1025"/>
      <c r="L128" s="1025"/>
      <c r="M128" s="1025"/>
      <c r="N128" s="1025"/>
      <c r="O128" s="1025"/>
      <c r="P128" s="1026"/>
      <c r="Q128" s="1024"/>
      <c r="R128" s="1025"/>
      <c r="S128" s="1025"/>
      <c r="T128" s="1025"/>
      <c r="U128" s="1025"/>
      <c r="V128" s="1025"/>
      <c r="W128" s="1025"/>
      <c r="X128" s="1026"/>
    </row>
    <row r="129" spans="1:29" ht="15" customHeight="1">
      <c r="A129" s="1012"/>
      <c r="B129" s="1013"/>
      <c r="C129" s="1013"/>
      <c r="D129" s="1013"/>
      <c r="E129" s="1013"/>
      <c r="F129" s="1013"/>
      <c r="G129" s="1013"/>
      <c r="H129" s="1014"/>
      <c r="I129" s="558" t="s">
        <v>487</v>
      </c>
      <c r="J129" s="704"/>
      <c r="K129" s="699" t="s">
        <v>1490</v>
      </c>
      <c r="L129" s="699"/>
      <c r="M129" s="699"/>
      <c r="N129" s="699"/>
      <c r="O129" s="699"/>
      <c r="P129" s="700"/>
      <c r="Q129" s="558" t="s">
        <v>487</v>
      </c>
      <c r="R129" s="704"/>
      <c r="S129" s="699"/>
      <c r="T129" s="699"/>
      <c r="U129" s="699"/>
      <c r="V129" s="699"/>
      <c r="W129" s="699"/>
      <c r="X129" s="700"/>
    </row>
    <row r="130" spans="1:29">
      <c r="A130" s="1012"/>
      <c r="B130" s="1013"/>
      <c r="C130" s="1013"/>
      <c r="D130" s="1013"/>
      <c r="E130" s="1013"/>
      <c r="F130" s="1013"/>
      <c r="G130" s="1013"/>
      <c r="H130" s="1014"/>
      <c r="I130" s="550"/>
      <c r="J130" s="541"/>
      <c r="K130" s="490"/>
      <c r="L130" s="490"/>
      <c r="M130" s="490"/>
      <c r="N130" s="490"/>
      <c r="O130" s="490"/>
      <c r="P130" s="701"/>
      <c r="Q130" s="550"/>
      <c r="R130" s="541"/>
      <c r="S130" s="490"/>
      <c r="T130" s="490"/>
      <c r="U130" s="490"/>
      <c r="V130" s="490"/>
      <c r="W130" s="490"/>
      <c r="X130" s="701"/>
    </row>
    <row r="131" spans="1:29">
      <c r="A131" s="1015"/>
      <c r="B131" s="1016"/>
      <c r="C131" s="1016"/>
      <c r="D131" s="1016"/>
      <c r="E131" s="1016"/>
      <c r="F131" s="1016"/>
      <c r="G131" s="1016"/>
      <c r="H131" s="1017"/>
      <c r="I131" s="560"/>
      <c r="J131" s="577"/>
      <c r="K131" s="686"/>
      <c r="L131" s="686"/>
      <c r="M131" s="686"/>
      <c r="N131" s="686"/>
      <c r="O131" s="686"/>
      <c r="P131" s="687"/>
      <c r="Q131" s="560"/>
      <c r="R131" s="577"/>
      <c r="S131" s="686"/>
      <c r="T131" s="686"/>
      <c r="U131" s="686"/>
      <c r="V131" s="686"/>
      <c r="W131" s="686"/>
      <c r="X131" s="687"/>
    </row>
    <row r="132" spans="1:29" customFormat="1" ht="16.5"/>
    <row r="133" spans="1:29" customFormat="1" ht="16.5"/>
    <row r="134" spans="1:29" customFormat="1" ht="16.5"/>
    <row r="135" spans="1:29" customFormat="1" ht="16.5"/>
    <row r="136" spans="1:29" customFormat="1" ht="16.5"/>
    <row r="137" spans="1:29" s="168" customFormat="1" ht="16.5"/>
    <row r="138" spans="1:29" s="89" customFormat="1" ht="16.5" customHeight="1">
      <c r="A138" s="1401" t="s">
        <v>1546</v>
      </c>
      <c r="B138" s="1401"/>
      <c r="C138" s="1401"/>
      <c r="D138" s="1401"/>
      <c r="E138" s="1401"/>
      <c r="F138" s="1401"/>
      <c r="G138" s="1401"/>
      <c r="H138" s="1401"/>
      <c r="I138" s="1401"/>
      <c r="J138" s="1401"/>
      <c r="K138" s="1401"/>
      <c r="L138" s="1401"/>
      <c r="M138" s="1401"/>
      <c r="N138" s="1401"/>
      <c r="O138" s="1401"/>
      <c r="P138" s="1401"/>
      <c r="Q138" s="1401"/>
      <c r="R138" s="1401"/>
      <c r="S138" s="1401"/>
      <c r="T138" s="1401"/>
      <c r="U138" s="1401"/>
      <c r="V138" s="1401"/>
      <c r="W138" s="1401"/>
      <c r="X138" s="1401"/>
    </row>
    <row r="139" spans="1:29" s="168" customFormat="1" ht="16.5"/>
    <row r="140" spans="1:29" s="89" customFormat="1" ht="16.5" customHeight="1">
      <c r="A140" s="1465" t="s">
        <v>350</v>
      </c>
      <c r="B140" s="1466"/>
      <c r="C140" s="1466" t="s">
        <v>465</v>
      </c>
      <c r="D140" s="1466"/>
      <c r="E140" s="1466"/>
      <c r="F140" s="1466"/>
      <c r="G140" s="1466"/>
      <c r="H140" s="1466"/>
      <c r="I140" s="1466"/>
      <c r="J140" s="1466"/>
      <c r="K140" s="1466"/>
      <c r="L140" s="1466"/>
      <c r="M140" s="1466"/>
      <c r="N140" s="1466"/>
      <c r="O140" s="1466"/>
      <c r="P140" s="1466"/>
      <c r="Q140" s="1466"/>
      <c r="R140" s="1466"/>
      <c r="S140" s="1466"/>
      <c r="T140" s="1466"/>
      <c r="U140" s="1466"/>
      <c r="V140" s="1466"/>
      <c r="W140" s="1466"/>
      <c r="X140" s="1467"/>
    </row>
    <row r="141" spans="1:29" s="89" customFormat="1" ht="15" customHeight="1">
      <c r="A141" s="1456" t="s">
        <v>497</v>
      </c>
      <c r="B141" s="1457"/>
      <c r="C141" s="1460" t="s">
        <v>1637</v>
      </c>
      <c r="D141" s="1460"/>
      <c r="E141" s="1460"/>
      <c r="F141" s="1460"/>
      <c r="G141" s="1460"/>
      <c r="H141" s="1460"/>
      <c r="I141" s="1460"/>
      <c r="J141" s="1460"/>
      <c r="K141" s="1460"/>
      <c r="L141" s="1460"/>
      <c r="M141" s="1460"/>
      <c r="N141" s="1460"/>
      <c r="O141" s="1460"/>
      <c r="P141" s="1460"/>
      <c r="Q141" s="1460"/>
      <c r="R141" s="1460"/>
      <c r="S141" s="1460"/>
      <c r="T141" s="1460"/>
      <c r="U141" s="1460"/>
      <c r="V141" s="1460"/>
      <c r="W141" s="1460"/>
      <c r="X141" s="1461"/>
      <c r="Y141" s="1454" t="s">
        <v>1707</v>
      </c>
      <c r="Z141" s="1455"/>
      <c r="AA141" s="1455"/>
      <c r="AC141" s="169" t="s">
        <v>1548</v>
      </c>
    </row>
    <row r="142" spans="1:29" s="89" customFormat="1">
      <c r="A142" s="1456"/>
      <c r="B142" s="1457"/>
      <c r="C142" s="1460"/>
      <c r="D142" s="1460"/>
      <c r="E142" s="1460"/>
      <c r="F142" s="1460"/>
      <c r="G142" s="1460"/>
      <c r="H142" s="1460"/>
      <c r="I142" s="1460"/>
      <c r="J142" s="1460"/>
      <c r="K142" s="1460"/>
      <c r="L142" s="1460"/>
      <c r="M142" s="1460"/>
      <c r="N142" s="1460"/>
      <c r="O142" s="1460"/>
      <c r="P142" s="1460"/>
      <c r="Q142" s="1460"/>
      <c r="R142" s="1460"/>
      <c r="S142" s="1460"/>
      <c r="T142" s="1460"/>
      <c r="U142" s="1460"/>
      <c r="V142" s="1460"/>
      <c r="W142" s="1460"/>
      <c r="X142" s="1461"/>
      <c r="Y142" s="1455"/>
      <c r="Z142" s="1455"/>
      <c r="AA142" s="1455"/>
    </row>
    <row r="143" spans="1:29" s="89" customFormat="1" ht="17.25" customHeight="1">
      <c r="A143" s="1456" t="s">
        <v>491</v>
      </c>
      <c r="B143" s="1457"/>
      <c r="C143" s="1460" t="s">
        <v>1551</v>
      </c>
      <c r="D143" s="1460"/>
      <c r="E143" s="1460"/>
      <c r="F143" s="1460"/>
      <c r="G143" s="1460"/>
      <c r="H143" s="1460"/>
      <c r="I143" s="1460"/>
      <c r="J143" s="1460"/>
      <c r="K143" s="1460"/>
      <c r="L143" s="1460"/>
      <c r="M143" s="1460"/>
      <c r="N143" s="1460"/>
      <c r="O143" s="1460"/>
      <c r="P143" s="1460"/>
      <c r="Q143" s="1460"/>
      <c r="R143" s="1460"/>
      <c r="S143" s="1460"/>
      <c r="T143" s="1460"/>
      <c r="U143" s="1460"/>
      <c r="V143" s="1460"/>
      <c r="W143" s="1460"/>
      <c r="X143" s="1461"/>
    </row>
    <row r="144" spans="1:29" s="89" customFormat="1" ht="17.25" customHeight="1">
      <c r="A144" s="1458"/>
      <c r="B144" s="1459"/>
      <c r="C144" s="1462"/>
      <c r="D144" s="1462"/>
      <c r="E144" s="1462"/>
      <c r="F144" s="1462"/>
      <c r="G144" s="1462"/>
      <c r="H144" s="1462"/>
      <c r="I144" s="1462"/>
      <c r="J144" s="1462"/>
      <c r="K144" s="1462"/>
      <c r="L144" s="1462"/>
      <c r="M144" s="1462"/>
      <c r="N144" s="1462"/>
      <c r="O144" s="1462"/>
      <c r="P144" s="1462"/>
      <c r="Q144" s="1462"/>
      <c r="R144" s="1462"/>
      <c r="S144" s="1462"/>
      <c r="T144" s="1462"/>
      <c r="U144" s="1462"/>
      <c r="V144" s="1462"/>
      <c r="W144" s="1462"/>
      <c r="X144" s="1463"/>
    </row>
    <row r="145" spans="1:27" s="89" customFormat="1" ht="17.25" customHeight="1"/>
    <row r="146" spans="1:27" s="170" customFormat="1" ht="15" customHeight="1">
      <c r="A146" s="1468" t="s">
        <v>490</v>
      </c>
      <c r="B146" s="1469"/>
      <c r="C146" s="1469"/>
      <c r="D146" s="1469"/>
      <c r="E146" s="1469"/>
      <c r="F146" s="1469"/>
      <c r="G146" s="1469"/>
      <c r="H146" s="1470"/>
      <c r="I146" s="1468" t="s">
        <v>390</v>
      </c>
      <c r="J146" s="1469"/>
      <c r="K146" s="1469"/>
      <c r="L146" s="1469"/>
      <c r="M146" s="1469"/>
      <c r="N146" s="1469"/>
      <c r="O146" s="1469"/>
      <c r="P146" s="1470"/>
      <c r="Q146" s="1471" t="s">
        <v>1653</v>
      </c>
      <c r="R146" s="1472"/>
      <c r="S146" s="1472"/>
      <c r="T146" s="1472"/>
      <c r="U146" s="1472"/>
      <c r="V146" s="1472"/>
      <c r="W146" s="1472"/>
      <c r="X146" s="1473"/>
    </row>
    <row r="147" spans="1:27" s="170" customFormat="1" ht="15" customHeight="1">
      <c r="A147" s="1488" t="s">
        <v>394</v>
      </c>
      <c r="B147" s="1489"/>
      <c r="C147" s="1489"/>
      <c r="D147" s="1489"/>
      <c r="E147" s="1489"/>
      <c r="F147" s="1489"/>
      <c r="G147" s="1489"/>
      <c r="H147" s="1490"/>
      <c r="I147" s="1018" t="s">
        <v>394</v>
      </c>
      <c r="J147" s="1019"/>
      <c r="K147" s="1019"/>
      <c r="L147" s="1019"/>
      <c r="M147" s="1019"/>
      <c r="N147" s="1019"/>
      <c r="O147" s="1019"/>
      <c r="P147" s="1020"/>
      <c r="Q147" s="1018" t="s">
        <v>394</v>
      </c>
      <c r="R147" s="1019"/>
      <c r="S147" s="1019"/>
      <c r="T147" s="1019"/>
      <c r="U147" s="1019"/>
      <c r="V147" s="1019"/>
      <c r="W147" s="1019"/>
      <c r="X147" s="1020"/>
      <c r="Y147" s="1474"/>
      <c r="Z147" s="1475"/>
      <c r="AA147" s="1475"/>
    </row>
    <row r="148" spans="1:27" s="170" customFormat="1">
      <c r="A148" s="1491"/>
      <c r="B148" s="1492"/>
      <c r="C148" s="1492"/>
      <c r="D148" s="1492"/>
      <c r="E148" s="1492"/>
      <c r="F148" s="1492"/>
      <c r="G148" s="1492"/>
      <c r="H148" s="1493"/>
      <c r="I148" s="1021"/>
      <c r="J148" s="1022"/>
      <c r="K148" s="1022"/>
      <c r="L148" s="1022"/>
      <c r="M148" s="1022"/>
      <c r="N148" s="1022"/>
      <c r="O148" s="1022"/>
      <c r="P148" s="1023"/>
      <c r="Q148" s="1021"/>
      <c r="R148" s="1022"/>
      <c r="S148" s="1022"/>
      <c r="T148" s="1022"/>
      <c r="U148" s="1022"/>
      <c r="V148" s="1022"/>
      <c r="W148" s="1022"/>
      <c r="X148" s="1023"/>
      <c r="Y148" s="1475"/>
      <c r="Z148" s="1475"/>
      <c r="AA148" s="1475"/>
    </row>
    <row r="149" spans="1:27" s="170" customFormat="1">
      <c r="A149" s="1491"/>
      <c r="B149" s="1492"/>
      <c r="C149" s="1492"/>
      <c r="D149" s="1492"/>
      <c r="E149" s="1492"/>
      <c r="F149" s="1492"/>
      <c r="G149" s="1492"/>
      <c r="H149" s="1493"/>
      <c r="I149" s="1021"/>
      <c r="J149" s="1022"/>
      <c r="K149" s="1022"/>
      <c r="L149" s="1022"/>
      <c r="M149" s="1022"/>
      <c r="N149" s="1022"/>
      <c r="O149" s="1022"/>
      <c r="P149" s="1023"/>
      <c r="Q149" s="1021"/>
      <c r="R149" s="1022"/>
      <c r="S149" s="1022"/>
      <c r="T149" s="1022"/>
      <c r="U149" s="1022"/>
      <c r="V149" s="1022"/>
      <c r="W149" s="1022"/>
      <c r="X149" s="1023"/>
    </row>
    <row r="150" spans="1:27" s="170" customFormat="1">
      <c r="A150" s="1491"/>
      <c r="B150" s="1492"/>
      <c r="C150" s="1492"/>
      <c r="D150" s="1492"/>
      <c r="E150" s="1492"/>
      <c r="F150" s="1492"/>
      <c r="G150" s="1492"/>
      <c r="H150" s="1493"/>
      <c r="I150" s="1021"/>
      <c r="J150" s="1022"/>
      <c r="K150" s="1022"/>
      <c r="L150" s="1022"/>
      <c r="M150" s="1022"/>
      <c r="N150" s="1022"/>
      <c r="O150" s="1022"/>
      <c r="P150" s="1023"/>
      <c r="Q150" s="1021"/>
      <c r="R150" s="1022"/>
      <c r="S150" s="1022"/>
      <c r="T150" s="1022"/>
      <c r="U150" s="1022"/>
      <c r="V150" s="1022"/>
      <c r="W150" s="1022"/>
      <c r="X150" s="1023"/>
    </row>
    <row r="151" spans="1:27" s="170" customFormat="1">
      <c r="A151" s="1491"/>
      <c r="B151" s="1492"/>
      <c r="C151" s="1492"/>
      <c r="D151" s="1492"/>
      <c r="E151" s="1492"/>
      <c r="F151" s="1492"/>
      <c r="G151" s="1492"/>
      <c r="H151" s="1493"/>
      <c r="I151" s="1021"/>
      <c r="J151" s="1022"/>
      <c r="K151" s="1022"/>
      <c r="L151" s="1022"/>
      <c r="M151" s="1022"/>
      <c r="N151" s="1022"/>
      <c r="O151" s="1022"/>
      <c r="P151" s="1023"/>
      <c r="Q151" s="1021"/>
      <c r="R151" s="1022"/>
      <c r="S151" s="1022"/>
      <c r="T151" s="1022"/>
      <c r="U151" s="1022"/>
      <c r="V151" s="1022"/>
      <c r="W151" s="1022"/>
      <c r="X151" s="1023"/>
    </row>
    <row r="152" spans="1:27" s="170" customFormat="1">
      <c r="A152" s="1491"/>
      <c r="B152" s="1492"/>
      <c r="C152" s="1492"/>
      <c r="D152" s="1492"/>
      <c r="E152" s="1492"/>
      <c r="F152" s="1492"/>
      <c r="G152" s="1492"/>
      <c r="H152" s="1493"/>
      <c r="I152" s="1021"/>
      <c r="J152" s="1022"/>
      <c r="K152" s="1022"/>
      <c r="L152" s="1022"/>
      <c r="M152" s="1022"/>
      <c r="N152" s="1022"/>
      <c r="O152" s="1022"/>
      <c r="P152" s="1023"/>
      <c r="Q152" s="1021"/>
      <c r="R152" s="1022"/>
      <c r="S152" s="1022"/>
      <c r="T152" s="1022"/>
      <c r="U152" s="1022"/>
      <c r="V152" s="1022"/>
      <c r="W152" s="1022"/>
      <c r="X152" s="1023"/>
    </row>
    <row r="153" spans="1:27" s="170" customFormat="1">
      <c r="A153" s="1491"/>
      <c r="B153" s="1492"/>
      <c r="C153" s="1492"/>
      <c r="D153" s="1492"/>
      <c r="E153" s="1492"/>
      <c r="F153" s="1492"/>
      <c r="G153" s="1492"/>
      <c r="H153" s="1493"/>
      <c r="I153" s="1021"/>
      <c r="J153" s="1022"/>
      <c r="K153" s="1022"/>
      <c r="L153" s="1022"/>
      <c r="M153" s="1022"/>
      <c r="N153" s="1022"/>
      <c r="O153" s="1022"/>
      <c r="P153" s="1023"/>
      <c r="Q153" s="1021"/>
      <c r="R153" s="1022"/>
      <c r="S153" s="1022"/>
      <c r="T153" s="1022"/>
      <c r="U153" s="1022"/>
      <c r="V153" s="1022"/>
      <c r="W153" s="1022"/>
      <c r="X153" s="1023"/>
    </row>
    <row r="154" spans="1:27" s="170" customFormat="1">
      <c r="A154" s="1491"/>
      <c r="B154" s="1492"/>
      <c r="C154" s="1492"/>
      <c r="D154" s="1492"/>
      <c r="E154" s="1492"/>
      <c r="F154" s="1492"/>
      <c r="G154" s="1492"/>
      <c r="H154" s="1493"/>
      <c r="I154" s="1024"/>
      <c r="J154" s="1025"/>
      <c r="K154" s="1025"/>
      <c r="L154" s="1025"/>
      <c r="M154" s="1025"/>
      <c r="N154" s="1025"/>
      <c r="O154" s="1025"/>
      <c r="P154" s="1026"/>
      <c r="Q154" s="1024"/>
      <c r="R154" s="1025"/>
      <c r="S154" s="1025"/>
      <c r="T154" s="1025"/>
      <c r="U154" s="1025"/>
      <c r="V154" s="1025"/>
      <c r="W154" s="1025"/>
      <c r="X154" s="1026"/>
    </row>
    <row r="155" spans="1:27" s="170" customFormat="1" ht="15" customHeight="1">
      <c r="A155" s="1491"/>
      <c r="B155" s="1492"/>
      <c r="C155" s="1492"/>
      <c r="D155" s="1492"/>
      <c r="E155" s="1492"/>
      <c r="F155" s="1492"/>
      <c r="G155" s="1492"/>
      <c r="H155" s="1493"/>
      <c r="I155" s="1476" t="s">
        <v>487</v>
      </c>
      <c r="J155" s="1477"/>
      <c r="K155" s="1482" t="s">
        <v>1610</v>
      </c>
      <c r="L155" s="1482"/>
      <c r="M155" s="1482"/>
      <c r="N155" s="1482"/>
      <c r="O155" s="1482"/>
      <c r="P155" s="1483"/>
      <c r="Q155" s="1476" t="s">
        <v>487</v>
      </c>
      <c r="R155" s="1477"/>
      <c r="S155" s="1482"/>
      <c r="T155" s="1482"/>
      <c r="U155" s="1482"/>
      <c r="V155" s="1482"/>
      <c r="W155" s="1482"/>
      <c r="X155" s="1483"/>
    </row>
    <row r="156" spans="1:27" s="170" customFormat="1">
      <c r="A156" s="1491"/>
      <c r="B156" s="1492"/>
      <c r="C156" s="1492"/>
      <c r="D156" s="1492"/>
      <c r="E156" s="1492"/>
      <c r="F156" s="1492"/>
      <c r="G156" s="1492"/>
      <c r="H156" s="1493"/>
      <c r="I156" s="1478"/>
      <c r="J156" s="1479"/>
      <c r="K156" s="1484"/>
      <c r="L156" s="1484"/>
      <c r="M156" s="1484"/>
      <c r="N156" s="1484"/>
      <c r="O156" s="1484"/>
      <c r="P156" s="1485"/>
      <c r="Q156" s="1478"/>
      <c r="R156" s="1479"/>
      <c r="S156" s="1484"/>
      <c r="T156" s="1484"/>
      <c r="U156" s="1484"/>
      <c r="V156" s="1484"/>
      <c r="W156" s="1484"/>
      <c r="X156" s="1485"/>
    </row>
    <row r="157" spans="1:27" s="170" customFormat="1">
      <c r="A157" s="1494"/>
      <c r="B157" s="1495"/>
      <c r="C157" s="1495"/>
      <c r="D157" s="1495"/>
      <c r="E157" s="1495"/>
      <c r="F157" s="1495"/>
      <c r="G157" s="1495"/>
      <c r="H157" s="1496"/>
      <c r="I157" s="1480"/>
      <c r="J157" s="1481"/>
      <c r="K157" s="1486"/>
      <c r="L157" s="1486"/>
      <c r="M157" s="1486"/>
      <c r="N157" s="1486"/>
      <c r="O157" s="1486"/>
      <c r="P157" s="1487"/>
      <c r="Q157" s="1480"/>
      <c r="R157" s="1481"/>
      <c r="S157" s="1486"/>
      <c r="T157" s="1486"/>
      <c r="U157" s="1486"/>
      <c r="V157" s="1486"/>
      <c r="W157" s="1486"/>
      <c r="X157" s="1487"/>
    </row>
    <row r="185" spans="2:23" s="147" customFormat="1" ht="18" customHeight="1"/>
    <row r="186" spans="2:23" s="147" customFormat="1" ht="16.5" customHeight="1">
      <c r="B186" s="88" t="s">
        <v>1764</v>
      </c>
    </row>
    <row r="187" spans="2:23" s="147" customFormat="1" ht="16.5" customHeight="1">
      <c r="T187" s="147" t="s">
        <v>1765</v>
      </c>
    </row>
    <row r="188" spans="2:23" s="147" customFormat="1" ht="16.5" customHeight="1">
      <c r="B188" s="1434" t="s">
        <v>1766</v>
      </c>
      <c r="C188" s="1434"/>
      <c r="D188" s="1436" t="s">
        <v>1938</v>
      </c>
      <c r="E188" s="1437"/>
      <c r="F188" s="1437"/>
      <c r="G188" s="1438"/>
      <c r="H188" s="1436" t="s">
        <v>1939</v>
      </c>
      <c r="I188" s="1437"/>
      <c r="J188" s="1437"/>
      <c r="K188" s="1438"/>
      <c r="L188" s="1436" t="s">
        <v>1940</v>
      </c>
      <c r="M188" s="1437"/>
      <c r="N188" s="1437"/>
      <c r="O188" s="1438"/>
      <c r="P188" s="1436" t="s">
        <v>1941</v>
      </c>
      <c r="Q188" s="1437"/>
      <c r="R188" s="1437"/>
      <c r="S188" s="1438"/>
      <c r="T188" s="1436" t="s">
        <v>1942</v>
      </c>
      <c r="U188" s="1437"/>
      <c r="V188" s="1437"/>
      <c r="W188" s="1438"/>
    </row>
    <row r="189" spans="2:23" s="147" customFormat="1" ht="16.5" customHeight="1">
      <c r="B189" s="1434"/>
      <c r="C189" s="1434"/>
      <c r="D189" s="1439" t="s">
        <v>1935</v>
      </c>
      <c r="E189" s="1440"/>
      <c r="F189" s="1440" t="s">
        <v>1943</v>
      </c>
      <c r="G189" s="1441"/>
      <c r="H189" s="1439" t="s">
        <v>1935</v>
      </c>
      <c r="I189" s="1440"/>
      <c r="J189" s="1440" t="s">
        <v>1936</v>
      </c>
      <c r="K189" s="1441"/>
      <c r="L189" s="1439" t="s">
        <v>1944</v>
      </c>
      <c r="M189" s="1440"/>
      <c r="N189" s="1440" t="s">
        <v>1936</v>
      </c>
      <c r="O189" s="1441"/>
      <c r="P189" s="1439" t="s">
        <v>1935</v>
      </c>
      <c r="Q189" s="1440"/>
      <c r="R189" s="1440" t="s">
        <v>1936</v>
      </c>
      <c r="S189" s="1441"/>
      <c r="T189" s="1439" t="s">
        <v>1935</v>
      </c>
      <c r="U189" s="1440"/>
      <c r="V189" s="1440" t="s">
        <v>1936</v>
      </c>
      <c r="W189" s="1441"/>
    </row>
    <row r="190" spans="2:23" s="147" customFormat="1" ht="16.5" customHeight="1">
      <c r="B190" s="1435" t="s">
        <v>1771</v>
      </c>
      <c r="C190" s="1435"/>
      <c r="D190" s="1432">
        <v>63.3</v>
      </c>
      <c r="E190" s="1428"/>
      <c r="F190" s="1428">
        <v>66.3</v>
      </c>
      <c r="G190" s="1429"/>
      <c r="H190" s="1432">
        <v>62.5</v>
      </c>
      <c r="I190" s="1428"/>
      <c r="J190" s="1428">
        <v>65.3</v>
      </c>
      <c r="K190" s="1429"/>
      <c r="L190" s="1432">
        <v>63.5</v>
      </c>
      <c r="M190" s="1428"/>
      <c r="N190" s="1428">
        <v>62.3</v>
      </c>
      <c r="O190" s="1429"/>
      <c r="P190" s="1432">
        <v>66.5</v>
      </c>
      <c r="Q190" s="1428"/>
      <c r="R190" s="1428">
        <v>65.400000000000006</v>
      </c>
      <c r="S190" s="1429"/>
      <c r="T190" s="1432">
        <v>61.2</v>
      </c>
      <c r="U190" s="1428"/>
      <c r="V190" s="1428">
        <v>61.5</v>
      </c>
      <c r="W190" s="1429"/>
    </row>
    <row r="191" spans="2:23" s="147" customFormat="1" ht="16.5" customHeight="1">
      <c r="B191" s="1435"/>
      <c r="C191" s="1435"/>
      <c r="D191" s="1433"/>
      <c r="E191" s="1430"/>
      <c r="F191" s="1430"/>
      <c r="G191" s="1431"/>
      <c r="H191" s="1433"/>
      <c r="I191" s="1430"/>
      <c r="J191" s="1430"/>
      <c r="K191" s="1431"/>
      <c r="L191" s="1433"/>
      <c r="M191" s="1430"/>
      <c r="N191" s="1430"/>
      <c r="O191" s="1431"/>
      <c r="P191" s="1433"/>
      <c r="Q191" s="1430"/>
      <c r="R191" s="1430"/>
      <c r="S191" s="1431"/>
      <c r="T191" s="1433"/>
      <c r="U191" s="1430"/>
      <c r="V191" s="1430"/>
      <c r="W191" s="1431"/>
    </row>
    <row r="192" spans="2:23" s="147" customFormat="1"/>
  </sheetData>
  <mergeCells count="161">
    <mergeCell ref="C9:U9"/>
    <mergeCell ref="V9:X9"/>
    <mergeCell ref="C10:U10"/>
    <mergeCell ref="V10:X10"/>
    <mergeCell ref="A7:B11"/>
    <mergeCell ref="C11:U11"/>
    <mergeCell ref="V11:X11"/>
    <mergeCell ref="A38:X38"/>
    <mergeCell ref="A39:X39"/>
    <mergeCell ref="A12:B17"/>
    <mergeCell ref="C12:X14"/>
    <mergeCell ref="C15:X17"/>
    <mergeCell ref="A18:B33"/>
    <mergeCell ref="C18:X33"/>
    <mergeCell ref="A5:C5"/>
    <mergeCell ref="H5:I5"/>
    <mergeCell ref="T5:X5"/>
    <mergeCell ref="A6:B6"/>
    <mergeCell ref="C6:U6"/>
    <mergeCell ref="V6:X6"/>
    <mergeCell ref="C7:U7"/>
    <mergeCell ref="V7:X7"/>
    <mergeCell ref="C8:U8"/>
    <mergeCell ref="V8:X8"/>
    <mergeCell ref="R3:T3"/>
    <mergeCell ref="U3:X3"/>
    <mergeCell ref="A4:B4"/>
    <mergeCell ref="C4:H4"/>
    <mergeCell ref="I4:K4"/>
    <mergeCell ref="L4:Q4"/>
    <mergeCell ref="R4:T4"/>
    <mergeCell ref="U4:X4"/>
    <mergeCell ref="A2:Q3"/>
    <mergeCell ref="R2:T2"/>
    <mergeCell ref="U2:X2"/>
    <mergeCell ref="A44:X44"/>
    <mergeCell ref="A34:B35"/>
    <mergeCell ref="C34:X35"/>
    <mergeCell ref="A37:X37"/>
    <mergeCell ref="A40:X40"/>
    <mergeCell ref="A41:X41"/>
    <mergeCell ref="A45:C45"/>
    <mergeCell ref="H45:I45"/>
    <mergeCell ref="A46:B46"/>
    <mergeCell ref="C46:X46"/>
    <mergeCell ref="A51:H51"/>
    <mergeCell ref="I51:P51"/>
    <mergeCell ref="Q51:X51"/>
    <mergeCell ref="A52:H62"/>
    <mergeCell ref="Q72:X72"/>
    <mergeCell ref="A73:H83"/>
    <mergeCell ref="I73:P80"/>
    <mergeCell ref="Q73:X80"/>
    <mergeCell ref="Q81:R83"/>
    <mergeCell ref="I52:P59"/>
    <mergeCell ref="Q52:X59"/>
    <mergeCell ref="I60:J62"/>
    <mergeCell ref="A67:B68"/>
    <mergeCell ref="C67:X68"/>
    <mergeCell ref="A69:B70"/>
    <mergeCell ref="C69:X70"/>
    <mergeCell ref="Z47:AC48"/>
    <mergeCell ref="Z67:AC69"/>
    <mergeCell ref="Z94:AC96"/>
    <mergeCell ref="Z115:AC116"/>
    <mergeCell ref="A99:H99"/>
    <mergeCell ref="I99:P99"/>
    <mergeCell ref="Q99:X99"/>
    <mergeCell ref="A100:H110"/>
    <mergeCell ref="I100:P107"/>
    <mergeCell ref="Q100:X107"/>
    <mergeCell ref="I108:J110"/>
    <mergeCell ref="K108:P110"/>
    <mergeCell ref="A91:X91"/>
    <mergeCell ref="Q108:R110"/>
    <mergeCell ref="S108:X110"/>
    <mergeCell ref="A93:B93"/>
    <mergeCell ref="C93:X93"/>
    <mergeCell ref="A94:B95"/>
    <mergeCell ref="A47:B49"/>
    <mergeCell ref="C47:X47"/>
    <mergeCell ref="C48:X48"/>
    <mergeCell ref="C49:X49"/>
    <mergeCell ref="S81:X83"/>
    <mergeCell ref="A64:X64"/>
    <mergeCell ref="A138:X138"/>
    <mergeCell ref="A140:B140"/>
    <mergeCell ref="C140:X140"/>
    <mergeCell ref="C94:X95"/>
    <mergeCell ref="A96:B97"/>
    <mergeCell ref="C96:X97"/>
    <mergeCell ref="A72:H72"/>
    <mergeCell ref="I72:P72"/>
    <mergeCell ref="A112:X112"/>
    <mergeCell ref="A120:H120"/>
    <mergeCell ref="I120:P120"/>
    <mergeCell ref="Q120:X120"/>
    <mergeCell ref="V190:W191"/>
    <mergeCell ref="B188:C189"/>
    <mergeCell ref="B190:C191"/>
    <mergeCell ref="Z60:AF62"/>
    <mergeCell ref="A121:H131"/>
    <mergeCell ref="I121:P128"/>
    <mergeCell ref="Q121:X128"/>
    <mergeCell ref="A114:B114"/>
    <mergeCell ref="C114:X114"/>
    <mergeCell ref="A115:B116"/>
    <mergeCell ref="C115:X116"/>
    <mergeCell ref="A117:B118"/>
    <mergeCell ref="C117:X118"/>
    <mergeCell ref="I129:J131"/>
    <mergeCell ref="K129:P131"/>
    <mergeCell ref="Q129:R131"/>
    <mergeCell ref="S129:X131"/>
    <mergeCell ref="I81:J83"/>
    <mergeCell ref="K81:P83"/>
    <mergeCell ref="K60:P62"/>
    <mergeCell ref="Q60:R62"/>
    <mergeCell ref="S60:X62"/>
    <mergeCell ref="A66:B66"/>
    <mergeCell ref="C66:X66"/>
    <mergeCell ref="Y141:AA142"/>
    <mergeCell ref="A143:B144"/>
    <mergeCell ref="C143:X144"/>
    <mergeCell ref="A146:H146"/>
    <mergeCell ref="I146:P146"/>
    <mergeCell ref="Q146:X146"/>
    <mergeCell ref="Y147:AA148"/>
    <mergeCell ref="I155:J157"/>
    <mergeCell ref="K155:P157"/>
    <mergeCell ref="Q155:R157"/>
    <mergeCell ref="S155:X157"/>
    <mergeCell ref="A147:H157"/>
    <mergeCell ref="I147:P154"/>
    <mergeCell ref="Q147:X154"/>
    <mergeCell ref="A141:B142"/>
    <mergeCell ref="C141:X142"/>
    <mergeCell ref="D190:E191"/>
    <mergeCell ref="F190:G191"/>
    <mergeCell ref="H190:I191"/>
    <mergeCell ref="J190:K191"/>
    <mergeCell ref="D188:G188"/>
    <mergeCell ref="H188:K188"/>
    <mergeCell ref="L188:O188"/>
    <mergeCell ref="P188:S188"/>
    <mergeCell ref="T188:W188"/>
    <mergeCell ref="D189:E189"/>
    <mergeCell ref="F189:G189"/>
    <mergeCell ref="H189:I189"/>
    <mergeCell ref="J189:K189"/>
    <mergeCell ref="L189:M189"/>
    <mergeCell ref="N189:O189"/>
    <mergeCell ref="P189:Q189"/>
    <mergeCell ref="R189:S189"/>
    <mergeCell ref="T189:U189"/>
    <mergeCell ref="V189:W189"/>
    <mergeCell ref="L190:M191"/>
    <mergeCell ref="N190:O191"/>
    <mergeCell ref="P190:Q191"/>
    <mergeCell ref="R190:S191"/>
    <mergeCell ref="T190:U191"/>
  </mergeCells>
  <phoneticPr fontId="54" type="noConversion"/>
  <dataValidations count="1">
    <dataValidation type="list" allowBlank="1" showInputMessage="1" showErrorMessage="1" sqref="V7:X11">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2:AG244"/>
  <sheetViews>
    <sheetView view="pageBreakPreview" zoomScale="115" zoomScaleNormal="100" zoomScaleSheetLayoutView="115" workbookViewId="0"/>
  </sheetViews>
  <sheetFormatPr defaultColWidth="9" defaultRowHeight="15"/>
  <cols>
    <col min="1" max="27" width="3.25" style="1" customWidth="1"/>
    <col min="28" max="16384" width="9" style="1"/>
  </cols>
  <sheetData>
    <row r="2" spans="1:24" ht="24.75" customHeight="1">
      <c r="A2" s="924" t="s">
        <v>207</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476"/>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8.5" customHeight="1" thickBo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thickTop="1">
      <c r="A7" s="1444" t="s">
        <v>481</v>
      </c>
      <c r="B7" s="1445"/>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row>
    <row r="8" spans="1:24" ht="18" customHeight="1">
      <c r="A8" s="1080"/>
      <c r="B8" s="1081"/>
      <c r="C8" s="1446" t="s">
        <v>634</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18" customHeight="1">
      <c r="A9" s="1080"/>
      <c r="B9" s="1081"/>
      <c r="C9" s="1446" t="s">
        <v>566</v>
      </c>
      <c r="D9" s="1446"/>
      <c r="E9" s="1446"/>
      <c r="F9" s="1446"/>
      <c r="G9" s="1446"/>
      <c r="H9" s="1446"/>
      <c r="I9" s="1446"/>
      <c r="J9" s="1446"/>
      <c r="K9" s="1446"/>
      <c r="L9" s="1446"/>
      <c r="M9" s="1446"/>
      <c r="N9" s="1446"/>
      <c r="O9" s="1446"/>
      <c r="P9" s="1446"/>
      <c r="Q9" s="1446"/>
      <c r="R9" s="1446"/>
      <c r="S9" s="1446"/>
      <c r="T9" s="1446"/>
      <c r="U9" s="1446"/>
      <c r="V9" s="1447" t="s">
        <v>375</v>
      </c>
      <c r="W9" s="1447"/>
      <c r="X9" s="1447"/>
    </row>
    <row r="10" spans="1:24" ht="18" customHeight="1">
      <c r="A10" s="1080"/>
      <c r="B10" s="1081"/>
      <c r="C10" s="1446" t="s">
        <v>81</v>
      </c>
      <c r="D10" s="1446"/>
      <c r="E10" s="1446"/>
      <c r="F10" s="1446"/>
      <c r="G10" s="1446"/>
      <c r="H10" s="1446"/>
      <c r="I10" s="1446"/>
      <c r="J10" s="1446"/>
      <c r="K10" s="1446"/>
      <c r="L10" s="1446"/>
      <c r="M10" s="1446"/>
      <c r="N10" s="1446"/>
      <c r="O10" s="1446"/>
      <c r="P10" s="1446"/>
      <c r="Q10" s="1446"/>
      <c r="R10" s="1446"/>
      <c r="S10" s="1446"/>
      <c r="T10" s="1446"/>
      <c r="U10" s="1446"/>
      <c r="V10" s="1447" t="s">
        <v>375</v>
      </c>
      <c r="W10" s="1447"/>
      <c r="X10" s="1447"/>
    </row>
    <row r="11" spans="1:24" ht="18" customHeight="1">
      <c r="A11" s="1080"/>
      <c r="B11" s="1081"/>
      <c r="C11" s="1446" t="s">
        <v>256</v>
      </c>
      <c r="D11" s="1446"/>
      <c r="E11" s="1446"/>
      <c r="F11" s="1446"/>
      <c r="G11" s="1446"/>
      <c r="H11" s="1446"/>
      <c r="I11" s="1446"/>
      <c r="J11" s="1446"/>
      <c r="K11" s="1446"/>
      <c r="L11" s="1446"/>
      <c r="M11" s="1446"/>
      <c r="N11" s="1446"/>
      <c r="O11" s="1446"/>
      <c r="P11" s="1446"/>
      <c r="Q11" s="1446"/>
      <c r="R11" s="1446"/>
      <c r="S11" s="1446"/>
      <c r="T11" s="1446"/>
      <c r="U11" s="1446"/>
      <c r="V11" s="1447" t="s">
        <v>375</v>
      </c>
      <c r="W11" s="1447"/>
      <c r="X11" s="1447"/>
    </row>
    <row r="12" spans="1:24" ht="18" customHeight="1">
      <c r="A12" s="1080"/>
      <c r="B12" s="1081"/>
      <c r="C12" s="1446" t="s">
        <v>82</v>
      </c>
      <c r="D12" s="1446"/>
      <c r="E12" s="1446"/>
      <c r="F12" s="1446"/>
      <c r="G12" s="1446"/>
      <c r="H12" s="1446"/>
      <c r="I12" s="1446"/>
      <c r="J12" s="1446"/>
      <c r="K12" s="1446"/>
      <c r="L12" s="1446"/>
      <c r="M12" s="1446"/>
      <c r="N12" s="1446"/>
      <c r="O12" s="1446"/>
      <c r="P12" s="1446"/>
      <c r="Q12" s="1446"/>
      <c r="R12" s="1446"/>
      <c r="S12" s="1446"/>
      <c r="T12" s="1446"/>
      <c r="U12" s="1446"/>
      <c r="V12" s="1447" t="s">
        <v>375</v>
      </c>
      <c r="W12" s="1447"/>
      <c r="X12" s="1447"/>
    </row>
    <row r="13" spans="1:24" ht="18" customHeight="1">
      <c r="A13" s="1080"/>
      <c r="B13" s="1081"/>
      <c r="C13" s="1451" t="s">
        <v>1612</v>
      </c>
      <c r="D13" s="1451"/>
      <c r="E13" s="1451"/>
      <c r="F13" s="1451"/>
      <c r="G13" s="1451"/>
      <c r="H13" s="1451"/>
      <c r="I13" s="1451"/>
      <c r="J13" s="1451"/>
      <c r="K13" s="1451"/>
      <c r="L13" s="1451"/>
      <c r="M13" s="1451"/>
      <c r="N13" s="1451"/>
      <c r="O13" s="1451"/>
      <c r="P13" s="1451"/>
      <c r="Q13" s="1451"/>
      <c r="R13" s="1451"/>
      <c r="S13" s="1451"/>
      <c r="T13" s="1451"/>
      <c r="U13" s="1451"/>
      <c r="V13" s="1452" t="s">
        <v>375</v>
      </c>
      <c r="W13" s="1452"/>
      <c r="X13" s="1452"/>
    </row>
    <row r="14" spans="1:24" ht="18" customHeight="1">
      <c r="A14" s="484"/>
      <c r="B14" s="486"/>
      <c r="C14" s="1442" t="s">
        <v>1613</v>
      </c>
      <c r="D14" s="1442"/>
      <c r="E14" s="1442"/>
      <c r="F14" s="1442"/>
      <c r="G14" s="1442"/>
      <c r="H14" s="1442"/>
      <c r="I14" s="1442"/>
      <c r="J14" s="1442"/>
      <c r="K14" s="1442"/>
      <c r="L14" s="1442"/>
      <c r="M14" s="1442"/>
      <c r="N14" s="1442"/>
      <c r="O14" s="1442"/>
      <c r="P14" s="1442"/>
      <c r="Q14" s="1442"/>
      <c r="R14" s="1442"/>
      <c r="S14" s="1442"/>
      <c r="T14" s="1442"/>
      <c r="U14" s="1442"/>
      <c r="V14" s="1443" t="s">
        <v>375</v>
      </c>
      <c r="W14" s="1443"/>
      <c r="X14" s="1443"/>
    </row>
    <row r="15" spans="1:24" ht="18" customHeight="1">
      <c r="A15" s="904" t="s">
        <v>1647</v>
      </c>
      <c r="B15" s="904"/>
      <c r="C15" s="1453" t="s">
        <v>1648</v>
      </c>
      <c r="D15" s="1453"/>
      <c r="E15" s="1453"/>
      <c r="F15" s="1453"/>
      <c r="G15" s="1453"/>
      <c r="H15" s="1453"/>
      <c r="I15" s="1453"/>
      <c r="J15" s="1453"/>
      <c r="K15" s="1453"/>
      <c r="L15" s="1453"/>
      <c r="M15" s="1453"/>
      <c r="N15" s="1453"/>
      <c r="O15" s="1453"/>
      <c r="P15" s="1453"/>
      <c r="Q15" s="1453"/>
      <c r="R15" s="1453"/>
      <c r="S15" s="1453"/>
      <c r="T15" s="1453"/>
      <c r="U15" s="1453"/>
      <c r="V15" s="1453"/>
      <c r="W15" s="1453"/>
      <c r="X15" s="1453"/>
    </row>
    <row r="16" spans="1:24" ht="14.25" customHeight="1">
      <c r="A16" s="904"/>
      <c r="B16" s="904"/>
      <c r="C16" s="1453"/>
      <c r="D16" s="1453"/>
      <c r="E16" s="1453"/>
      <c r="F16" s="1453"/>
      <c r="G16" s="1453"/>
      <c r="H16" s="1453"/>
      <c r="I16" s="1453"/>
      <c r="J16" s="1453"/>
      <c r="K16" s="1453"/>
      <c r="L16" s="1453"/>
      <c r="M16" s="1453"/>
      <c r="N16" s="1453"/>
      <c r="O16" s="1453"/>
      <c r="P16" s="1453"/>
      <c r="Q16" s="1453"/>
      <c r="R16" s="1453"/>
      <c r="S16" s="1453"/>
      <c r="T16" s="1453"/>
      <c r="U16" s="1453"/>
      <c r="V16" s="1453"/>
      <c r="W16" s="1453"/>
      <c r="X16" s="1453"/>
    </row>
    <row r="17" spans="1:29" ht="18" customHeight="1">
      <c r="A17" s="904"/>
      <c r="B17" s="904"/>
      <c r="C17" s="1453"/>
      <c r="D17" s="1453"/>
      <c r="E17" s="1453"/>
      <c r="F17" s="1453"/>
      <c r="G17" s="1453"/>
      <c r="H17" s="1453"/>
      <c r="I17" s="1453"/>
      <c r="J17" s="1453"/>
      <c r="K17" s="1453"/>
      <c r="L17" s="1453"/>
      <c r="M17" s="1453"/>
      <c r="N17" s="1453"/>
      <c r="O17" s="1453"/>
      <c r="P17" s="1453"/>
      <c r="Q17" s="1453"/>
      <c r="R17" s="1453"/>
      <c r="S17" s="1453"/>
      <c r="T17" s="1453"/>
      <c r="U17" s="1453"/>
      <c r="V17" s="1453"/>
      <c r="W17" s="1453"/>
      <c r="X17" s="1453"/>
    </row>
    <row r="18" spans="1:29" ht="18" customHeight="1">
      <c r="A18" s="904"/>
      <c r="B18" s="904"/>
      <c r="C18" s="912" t="s">
        <v>70</v>
      </c>
      <c r="D18" s="912"/>
      <c r="E18" s="912"/>
      <c r="F18" s="912"/>
      <c r="G18" s="912"/>
      <c r="H18" s="912"/>
      <c r="I18" s="912"/>
      <c r="J18" s="912"/>
      <c r="K18" s="912"/>
      <c r="L18" s="912"/>
      <c r="M18" s="912"/>
      <c r="N18" s="912"/>
      <c r="O18" s="912"/>
      <c r="P18" s="912"/>
      <c r="Q18" s="912"/>
      <c r="R18" s="912"/>
      <c r="S18" s="912"/>
      <c r="T18" s="912"/>
      <c r="U18" s="912"/>
      <c r="V18" s="912"/>
      <c r="W18" s="912"/>
      <c r="X18" s="912"/>
    </row>
    <row r="19" spans="1:29" ht="14.25" customHeight="1">
      <c r="A19" s="904"/>
      <c r="B19" s="904"/>
      <c r="C19" s="912"/>
      <c r="D19" s="912"/>
      <c r="E19" s="912"/>
      <c r="F19" s="912"/>
      <c r="G19" s="912"/>
      <c r="H19" s="912"/>
      <c r="I19" s="912"/>
      <c r="J19" s="912"/>
      <c r="K19" s="912"/>
      <c r="L19" s="912"/>
      <c r="M19" s="912"/>
      <c r="N19" s="912"/>
      <c r="O19" s="912"/>
      <c r="P19" s="912"/>
      <c r="Q19" s="912"/>
      <c r="R19" s="912"/>
      <c r="S19" s="912"/>
      <c r="T19" s="912"/>
      <c r="U19" s="912"/>
      <c r="V19" s="912"/>
      <c r="W19" s="912"/>
      <c r="X19" s="912"/>
    </row>
    <row r="20" spans="1:29" ht="18" customHeight="1">
      <c r="A20" s="904"/>
      <c r="B20" s="904"/>
      <c r="C20" s="912"/>
      <c r="D20" s="912"/>
      <c r="E20" s="912"/>
      <c r="F20" s="912"/>
      <c r="G20" s="912"/>
      <c r="H20" s="912"/>
      <c r="I20" s="912"/>
      <c r="J20" s="912"/>
      <c r="K20" s="912"/>
      <c r="L20" s="912"/>
      <c r="M20" s="912"/>
      <c r="N20" s="912"/>
      <c r="O20" s="912"/>
      <c r="P20" s="912"/>
      <c r="Q20" s="912"/>
      <c r="R20" s="912"/>
      <c r="S20" s="912"/>
      <c r="T20" s="912"/>
      <c r="U20" s="912"/>
      <c r="V20" s="912"/>
      <c r="W20" s="912"/>
      <c r="X20" s="912"/>
    </row>
    <row r="21" spans="1:29" ht="12" customHeight="1">
      <c r="A21" s="904" t="s">
        <v>503</v>
      </c>
      <c r="B21" s="904"/>
      <c r="C21" s="558"/>
      <c r="D21" s="704"/>
      <c r="E21" s="704"/>
      <c r="F21" s="704"/>
      <c r="G21" s="704"/>
      <c r="H21" s="704"/>
      <c r="I21" s="704"/>
      <c r="J21" s="704"/>
      <c r="K21" s="704"/>
      <c r="L21" s="704"/>
      <c r="M21" s="704"/>
      <c r="N21" s="704"/>
      <c r="O21" s="704"/>
      <c r="P21" s="704"/>
      <c r="Q21" s="704"/>
      <c r="R21" s="704"/>
      <c r="S21" s="704"/>
      <c r="T21" s="704"/>
      <c r="U21" s="704"/>
      <c r="V21" s="704"/>
      <c r="W21" s="704"/>
      <c r="X21" s="559"/>
    </row>
    <row r="22" spans="1:29"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c r="AC22" s="20"/>
    </row>
    <row r="23" spans="1:29"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9"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9"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9"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9"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9"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9"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9"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9"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9"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1"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1" ht="13.5" customHeight="1">
      <c r="A34" s="904"/>
      <c r="B34" s="904"/>
      <c r="C34" s="560"/>
      <c r="D34" s="577"/>
      <c r="E34" s="577"/>
      <c r="F34" s="577"/>
      <c r="G34" s="577"/>
      <c r="H34" s="577"/>
      <c r="I34" s="577"/>
      <c r="J34" s="577"/>
      <c r="K34" s="577"/>
      <c r="L34" s="577"/>
      <c r="M34" s="577"/>
      <c r="N34" s="577"/>
      <c r="O34" s="577"/>
      <c r="P34" s="577"/>
      <c r="Q34" s="577"/>
      <c r="R34" s="577"/>
      <c r="S34" s="577"/>
      <c r="T34" s="577"/>
      <c r="U34" s="577"/>
      <c r="V34" s="577"/>
      <c r="W34" s="577"/>
      <c r="X34" s="561"/>
    </row>
    <row r="35" spans="1:31" ht="18" customHeight="1">
      <c r="A35" s="904" t="s">
        <v>368</v>
      </c>
      <c r="B35" s="904"/>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31" ht="3" customHeight="1">
      <c r="A36" s="4"/>
      <c r="B36" s="4"/>
      <c r="C36" s="5"/>
      <c r="D36" s="5"/>
      <c r="E36" s="5"/>
      <c r="F36" s="5"/>
      <c r="G36" s="5"/>
      <c r="H36" s="5"/>
      <c r="I36" s="5"/>
      <c r="J36" s="5"/>
      <c r="K36" s="5"/>
      <c r="L36" s="5"/>
      <c r="M36" s="5"/>
      <c r="N36" s="5"/>
      <c r="O36" s="5"/>
      <c r="P36" s="5"/>
      <c r="Q36" s="5"/>
      <c r="R36" s="5"/>
      <c r="S36" s="5"/>
      <c r="T36" s="5"/>
      <c r="U36" s="5"/>
      <c r="V36" s="5"/>
      <c r="W36" s="5"/>
      <c r="X36" s="5"/>
    </row>
    <row r="37" spans="1:31"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31"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31"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1" s="147" customFormat="1" ht="13.7" customHeight="1">
      <c r="A40" s="886" t="s">
        <v>1650</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31" s="147" customFormat="1" ht="13.7" customHeight="1">
      <c r="A41" s="1379" t="s">
        <v>1665</v>
      </c>
      <c r="B41" s="1380"/>
      <c r="C41" s="1380"/>
      <c r="D41" s="1380"/>
      <c r="E41" s="1380"/>
      <c r="F41" s="1380"/>
      <c r="G41" s="1380"/>
      <c r="H41" s="1380"/>
      <c r="I41" s="1380"/>
      <c r="J41" s="1380"/>
      <c r="K41" s="1380"/>
      <c r="L41" s="1380"/>
      <c r="M41" s="1380"/>
      <c r="N41" s="1380"/>
      <c r="O41" s="1380"/>
      <c r="P41" s="1380"/>
      <c r="Q41" s="1380"/>
      <c r="R41" s="1380"/>
      <c r="S41" s="1380"/>
      <c r="T41" s="1380"/>
      <c r="U41" s="1380"/>
      <c r="V41" s="1380"/>
      <c r="W41" s="1380"/>
      <c r="X41" s="1381"/>
    </row>
    <row r="42" spans="1:31" ht="18" customHeight="1">
      <c r="A42" s="81"/>
      <c r="B42" s="81"/>
      <c r="C42" s="81"/>
      <c r="D42" s="81"/>
      <c r="E42" s="81"/>
      <c r="F42" s="81"/>
      <c r="G42" s="81"/>
      <c r="H42" s="81"/>
      <c r="I42" s="81"/>
      <c r="J42" s="81"/>
      <c r="K42" s="81"/>
      <c r="L42" s="81"/>
      <c r="M42" s="81"/>
      <c r="N42" s="81"/>
      <c r="O42" s="81"/>
      <c r="P42" s="81"/>
      <c r="Q42" s="81"/>
      <c r="R42" s="81"/>
      <c r="S42" s="81"/>
      <c r="T42" s="81"/>
      <c r="U42" s="81"/>
      <c r="V42" s="81"/>
      <c r="W42" s="81"/>
      <c r="X42" s="81"/>
    </row>
    <row r="43" spans="1:31" ht="18" customHeight="1">
      <c r="A43" s="81"/>
      <c r="B43" s="81"/>
      <c r="C43" s="81"/>
      <c r="D43" s="81"/>
      <c r="E43" s="81"/>
      <c r="F43" s="81"/>
      <c r="G43" s="81"/>
      <c r="H43" s="81"/>
      <c r="I43" s="81"/>
      <c r="J43" s="81"/>
      <c r="K43" s="81"/>
      <c r="L43" s="81"/>
      <c r="M43" s="81"/>
      <c r="N43" s="81"/>
      <c r="O43" s="81"/>
      <c r="P43" s="81"/>
      <c r="Q43" s="81"/>
      <c r="R43" s="81"/>
      <c r="S43" s="81"/>
      <c r="T43" s="81"/>
      <c r="U43" s="81"/>
      <c r="V43" s="81"/>
      <c r="W43" s="81"/>
      <c r="X43" s="81"/>
    </row>
    <row r="44" spans="1:31" ht="16.5" customHeight="1">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5" spans="1:31" ht="16.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31" ht="16.5" customHeight="1">
      <c r="A46" s="1006" t="s">
        <v>350</v>
      </c>
      <c r="B46" s="1008"/>
      <c r="C46" s="1006" t="s">
        <v>465</v>
      </c>
      <c r="D46" s="1007"/>
      <c r="E46" s="1007"/>
      <c r="F46" s="1007"/>
      <c r="G46" s="1007"/>
      <c r="H46" s="1007"/>
      <c r="I46" s="1007"/>
      <c r="J46" s="1007"/>
      <c r="K46" s="1007"/>
      <c r="L46" s="1007"/>
      <c r="M46" s="1007"/>
      <c r="N46" s="1007"/>
      <c r="O46" s="1007"/>
      <c r="P46" s="1007"/>
      <c r="Q46" s="1007"/>
      <c r="R46" s="1007"/>
      <c r="S46" s="1007"/>
      <c r="T46" s="1007"/>
      <c r="U46" s="1007"/>
      <c r="V46" s="1007"/>
      <c r="W46" s="1007"/>
      <c r="X46" s="1008"/>
    </row>
    <row r="47" spans="1:31" ht="16.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Z47" s="490" t="s">
        <v>428</v>
      </c>
      <c r="AA47" s="651"/>
      <c r="AB47" s="651"/>
      <c r="AC47" s="651"/>
      <c r="AE47" s="1" t="s">
        <v>305</v>
      </c>
    </row>
    <row r="48" spans="1:31" ht="16.5" customHeight="1">
      <c r="A48" s="550"/>
      <c r="B48" s="551"/>
      <c r="C48" s="897" t="s">
        <v>9</v>
      </c>
      <c r="D48" s="898"/>
      <c r="E48" s="898"/>
      <c r="F48" s="898"/>
      <c r="G48" s="898"/>
      <c r="H48" s="898"/>
      <c r="I48" s="898"/>
      <c r="J48" s="898"/>
      <c r="K48" s="898"/>
      <c r="L48" s="898"/>
      <c r="M48" s="898"/>
      <c r="N48" s="898"/>
      <c r="O48" s="898"/>
      <c r="P48" s="898"/>
      <c r="Q48" s="898"/>
      <c r="R48" s="898"/>
      <c r="S48" s="898"/>
      <c r="T48" s="898"/>
      <c r="U48" s="898"/>
      <c r="V48" s="898"/>
      <c r="W48" s="898"/>
      <c r="X48" s="1033"/>
      <c r="Z48" s="651"/>
      <c r="AA48" s="651"/>
      <c r="AB48" s="651"/>
      <c r="AC48" s="651"/>
    </row>
    <row r="49" spans="1:32" ht="16.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row>
    <row r="51" spans="1:32">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row>
    <row r="52" spans="1:32" ht="15" customHeight="1">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c r="Z58" s="490" t="s">
        <v>1255</v>
      </c>
      <c r="AA58" s="490"/>
      <c r="AB58" s="490"/>
      <c r="AC58" s="490"/>
      <c r="AD58" s="490"/>
      <c r="AE58" s="490"/>
      <c r="AF58" s="490"/>
    </row>
    <row r="59" spans="1:32">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c r="Z59" s="490"/>
      <c r="AA59" s="490"/>
      <c r="AB59" s="490"/>
      <c r="AC59" s="490"/>
      <c r="AD59" s="490"/>
      <c r="AE59" s="490"/>
      <c r="AF59" s="490"/>
    </row>
    <row r="60" spans="1:32" ht="15" customHeight="1">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c r="AA60" s="490"/>
      <c r="AB60" s="490"/>
      <c r="AC60" s="490"/>
      <c r="AD60" s="490"/>
      <c r="AE60" s="490"/>
      <c r="AF60" s="490"/>
    </row>
    <row r="61" spans="1:32">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row>
    <row r="62" spans="1:32">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row>
    <row r="64" spans="1:32" ht="16.5" customHeight="1">
      <c r="A64" s="1209" t="s">
        <v>634</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5" spans="1:31" ht="16.5" customHeight="1">
      <c r="A65" s="527"/>
      <c r="B65" s="527"/>
      <c r="C65" s="527"/>
      <c r="D65" s="2"/>
      <c r="E65" s="2"/>
      <c r="F65" s="2"/>
      <c r="G65" s="2"/>
      <c r="H65" s="527"/>
      <c r="I65" s="527"/>
      <c r="J65" s="65"/>
      <c r="K65" s="2"/>
      <c r="L65" s="2"/>
      <c r="M65" s="2"/>
      <c r="N65" s="2"/>
      <c r="O65" s="2"/>
      <c r="P65" s="2"/>
      <c r="Q65" s="2"/>
      <c r="R65" s="2"/>
      <c r="S65" s="2"/>
      <c r="T65" s="2"/>
      <c r="U65" s="2"/>
      <c r="V65" s="2"/>
      <c r="W65" s="3"/>
      <c r="X65" s="3"/>
    </row>
    <row r="66" spans="1:31"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1" ht="15" customHeight="1">
      <c r="A67" s="803" t="s">
        <v>497</v>
      </c>
      <c r="B67" s="803"/>
      <c r="C67" s="804" t="s">
        <v>583</v>
      </c>
      <c r="D67" s="804"/>
      <c r="E67" s="804"/>
      <c r="F67" s="804"/>
      <c r="G67" s="804"/>
      <c r="H67" s="804"/>
      <c r="I67" s="804"/>
      <c r="J67" s="804"/>
      <c r="K67" s="804"/>
      <c r="L67" s="804"/>
      <c r="M67" s="804"/>
      <c r="N67" s="804"/>
      <c r="O67" s="804"/>
      <c r="P67" s="804"/>
      <c r="Q67" s="804"/>
      <c r="R67" s="804"/>
      <c r="S67" s="804"/>
      <c r="T67" s="804"/>
      <c r="U67" s="804"/>
      <c r="V67" s="804"/>
      <c r="W67" s="804"/>
      <c r="X67" s="804"/>
      <c r="Z67" s="490" t="s">
        <v>678</v>
      </c>
      <c r="AA67" s="651"/>
      <c r="AB67" s="651"/>
      <c r="AC67" s="651"/>
      <c r="AE67" s="1" t="s">
        <v>1024</v>
      </c>
    </row>
    <row r="68" spans="1:31">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c r="Z68" s="651"/>
      <c r="AA68" s="651"/>
      <c r="AB68" s="651"/>
      <c r="AC68" s="651"/>
    </row>
    <row r="69" spans="1:31" ht="17.25" customHeight="1">
      <c r="A69" s="803" t="s">
        <v>491</v>
      </c>
      <c r="B69" s="803"/>
      <c r="C69" s="1556" t="s">
        <v>573</v>
      </c>
      <c r="D69" s="1556"/>
      <c r="E69" s="1556"/>
      <c r="F69" s="1556"/>
      <c r="G69" s="1556"/>
      <c r="H69" s="1556"/>
      <c r="I69" s="1556"/>
      <c r="J69" s="1556"/>
      <c r="K69" s="1556"/>
      <c r="L69" s="1556"/>
      <c r="M69" s="1556"/>
      <c r="N69" s="1556"/>
      <c r="O69" s="1556"/>
      <c r="P69" s="1556"/>
      <c r="Q69" s="1556"/>
      <c r="R69" s="1556"/>
      <c r="S69" s="1556"/>
      <c r="T69" s="1556"/>
      <c r="U69" s="1556"/>
      <c r="V69" s="1556"/>
      <c r="W69" s="1556"/>
      <c r="X69" s="1556"/>
      <c r="Z69" s="651"/>
      <c r="AA69" s="651"/>
      <c r="AB69" s="651"/>
      <c r="AC69" s="651"/>
    </row>
    <row r="70" spans="1:31" ht="17.25" customHeight="1">
      <c r="A70" s="803"/>
      <c r="B70" s="803"/>
      <c r="C70" s="1558" t="s">
        <v>80</v>
      </c>
      <c r="D70" s="1558"/>
      <c r="E70" s="1558"/>
      <c r="F70" s="1558"/>
      <c r="G70" s="1558"/>
      <c r="H70" s="1558"/>
      <c r="I70" s="1558"/>
      <c r="J70" s="1558"/>
      <c r="K70" s="1558"/>
      <c r="L70" s="1558"/>
      <c r="M70" s="1558"/>
      <c r="N70" s="1558"/>
      <c r="O70" s="1558"/>
      <c r="P70" s="1558"/>
      <c r="Q70" s="1558"/>
      <c r="R70" s="1558"/>
      <c r="S70" s="1558"/>
      <c r="T70" s="1558"/>
      <c r="U70" s="1558"/>
      <c r="V70" s="1558"/>
      <c r="W70" s="1558"/>
      <c r="X70" s="1558"/>
    </row>
    <row r="71" spans="1:31" ht="17.25" customHeight="1"/>
    <row r="72" spans="1:31" ht="15" customHeight="1">
      <c r="A72" s="473" t="s">
        <v>490</v>
      </c>
      <c r="B72" s="474"/>
      <c r="C72" s="474"/>
      <c r="D72" s="474"/>
      <c r="E72" s="474"/>
      <c r="F72" s="474"/>
      <c r="G72" s="474"/>
      <c r="H72" s="475"/>
      <c r="I72" s="473" t="s">
        <v>390</v>
      </c>
      <c r="J72" s="474"/>
      <c r="K72" s="474"/>
      <c r="L72" s="474"/>
      <c r="M72" s="474"/>
      <c r="N72" s="474"/>
      <c r="O72" s="474"/>
      <c r="P72" s="475"/>
      <c r="Q72" s="1006" t="s">
        <v>1653</v>
      </c>
      <c r="R72" s="1007"/>
      <c r="S72" s="1007"/>
      <c r="T72" s="1007"/>
      <c r="U72" s="1007"/>
      <c r="V72" s="1007"/>
      <c r="W72" s="1007"/>
      <c r="X72" s="1008"/>
    </row>
    <row r="73" spans="1:31" ht="15" customHeight="1">
      <c r="A73" s="1018" t="s">
        <v>394</v>
      </c>
      <c r="B73" s="1019"/>
      <c r="C73" s="1019"/>
      <c r="D73" s="1019"/>
      <c r="E73" s="1019"/>
      <c r="F73" s="1019"/>
      <c r="G73" s="1019"/>
      <c r="H73" s="1020"/>
      <c r="I73" s="1018" t="s">
        <v>394</v>
      </c>
      <c r="J73" s="1019"/>
      <c r="K73" s="1019"/>
      <c r="L73" s="1019"/>
      <c r="M73" s="1019"/>
      <c r="N73" s="1019"/>
      <c r="O73" s="1019"/>
      <c r="P73" s="1020"/>
      <c r="Q73" s="1018" t="s">
        <v>394</v>
      </c>
      <c r="R73" s="1019"/>
      <c r="S73" s="1019"/>
      <c r="T73" s="1019"/>
      <c r="U73" s="1019"/>
      <c r="V73" s="1019"/>
      <c r="W73" s="1019"/>
      <c r="X73" s="1020"/>
    </row>
    <row r="74" spans="1:31">
      <c r="A74" s="1021"/>
      <c r="B74" s="1022"/>
      <c r="C74" s="1022"/>
      <c r="D74" s="1022"/>
      <c r="E74" s="1022"/>
      <c r="F74" s="1022"/>
      <c r="G74" s="1022"/>
      <c r="H74" s="1023"/>
      <c r="I74" s="1021"/>
      <c r="J74" s="1022"/>
      <c r="K74" s="1022"/>
      <c r="L74" s="1022"/>
      <c r="M74" s="1022"/>
      <c r="N74" s="1022"/>
      <c r="O74" s="1022"/>
      <c r="P74" s="1023"/>
      <c r="Q74" s="1021"/>
      <c r="R74" s="1022"/>
      <c r="S74" s="1022"/>
      <c r="T74" s="1022"/>
      <c r="U74" s="1022"/>
      <c r="V74" s="1022"/>
      <c r="W74" s="1022"/>
      <c r="X74" s="1023"/>
    </row>
    <row r="75" spans="1:31">
      <c r="A75" s="1021"/>
      <c r="B75" s="1022"/>
      <c r="C75" s="1022"/>
      <c r="D75" s="1022"/>
      <c r="E75" s="1022"/>
      <c r="F75" s="1022"/>
      <c r="G75" s="1022"/>
      <c r="H75" s="1023"/>
      <c r="I75" s="1021"/>
      <c r="J75" s="1022"/>
      <c r="K75" s="1022"/>
      <c r="L75" s="1022"/>
      <c r="M75" s="1022"/>
      <c r="N75" s="1022"/>
      <c r="O75" s="1022"/>
      <c r="P75" s="1023"/>
      <c r="Q75" s="1021"/>
      <c r="R75" s="1022"/>
      <c r="S75" s="1022"/>
      <c r="T75" s="1022"/>
      <c r="U75" s="1022"/>
      <c r="V75" s="1022"/>
      <c r="W75" s="1022"/>
      <c r="X75" s="1023"/>
    </row>
    <row r="76" spans="1:31">
      <c r="A76" s="1021"/>
      <c r="B76" s="1022"/>
      <c r="C76" s="1022"/>
      <c r="D76" s="1022"/>
      <c r="E76" s="1022"/>
      <c r="F76" s="1022"/>
      <c r="G76" s="1022"/>
      <c r="H76" s="1023"/>
      <c r="I76" s="1021"/>
      <c r="J76" s="1022"/>
      <c r="K76" s="1022"/>
      <c r="L76" s="1022"/>
      <c r="M76" s="1022"/>
      <c r="N76" s="1022"/>
      <c r="O76" s="1022"/>
      <c r="P76" s="1023"/>
      <c r="Q76" s="1021"/>
      <c r="R76" s="1022"/>
      <c r="S76" s="1022"/>
      <c r="T76" s="1022"/>
      <c r="U76" s="1022"/>
      <c r="V76" s="1022"/>
      <c r="W76" s="1022"/>
      <c r="X76" s="1023"/>
    </row>
    <row r="77" spans="1:31">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31">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31">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1">
      <c r="A80" s="1021"/>
      <c r="B80" s="1022"/>
      <c r="C80" s="1022"/>
      <c r="D80" s="1022"/>
      <c r="E80" s="1022"/>
      <c r="F80" s="1022"/>
      <c r="G80" s="1022"/>
      <c r="H80" s="1023"/>
      <c r="I80" s="1024"/>
      <c r="J80" s="1025"/>
      <c r="K80" s="1025"/>
      <c r="L80" s="1025"/>
      <c r="M80" s="1025"/>
      <c r="N80" s="1025"/>
      <c r="O80" s="1025"/>
      <c r="P80" s="1026"/>
      <c r="Q80" s="1024"/>
      <c r="R80" s="1025"/>
      <c r="S80" s="1025"/>
      <c r="T80" s="1025"/>
      <c r="U80" s="1025"/>
      <c r="V80" s="1025"/>
      <c r="W80" s="1025"/>
      <c r="X80" s="1026"/>
    </row>
    <row r="81" spans="1:33" ht="15" customHeight="1">
      <c r="A81" s="1021"/>
      <c r="B81" s="1022"/>
      <c r="C81" s="1022"/>
      <c r="D81" s="1022"/>
      <c r="E81" s="1022"/>
      <c r="F81" s="1022"/>
      <c r="G81" s="1022"/>
      <c r="H81" s="1023"/>
      <c r="I81" s="558" t="s">
        <v>487</v>
      </c>
      <c r="J81" s="704"/>
      <c r="K81" s="699" t="s">
        <v>1491</v>
      </c>
      <c r="L81" s="699"/>
      <c r="M81" s="699"/>
      <c r="N81" s="699"/>
      <c r="O81" s="699"/>
      <c r="P81" s="700"/>
      <c r="Q81" s="558" t="s">
        <v>487</v>
      </c>
      <c r="R81" s="704"/>
      <c r="S81" s="699"/>
      <c r="T81" s="699"/>
      <c r="U81" s="699"/>
      <c r="V81" s="699"/>
      <c r="W81" s="699"/>
      <c r="X81" s="700"/>
    </row>
    <row r="82" spans="1:33">
      <c r="A82" s="1021"/>
      <c r="B82" s="1022"/>
      <c r="C82" s="1022"/>
      <c r="D82" s="1022"/>
      <c r="E82" s="1022"/>
      <c r="F82" s="1022"/>
      <c r="G82" s="1022"/>
      <c r="H82" s="1023"/>
      <c r="I82" s="550"/>
      <c r="J82" s="541"/>
      <c r="K82" s="490"/>
      <c r="L82" s="490"/>
      <c r="M82" s="490"/>
      <c r="N82" s="490"/>
      <c r="O82" s="490"/>
      <c r="P82" s="701"/>
      <c r="Q82" s="550"/>
      <c r="R82" s="541"/>
      <c r="S82" s="490"/>
      <c r="T82" s="490"/>
      <c r="U82" s="490"/>
      <c r="V82" s="490"/>
      <c r="W82" s="490"/>
      <c r="X82" s="701"/>
    </row>
    <row r="83" spans="1:33">
      <c r="A83" s="1024"/>
      <c r="B83" s="1025"/>
      <c r="C83" s="1025"/>
      <c r="D83" s="1025"/>
      <c r="E83" s="1025"/>
      <c r="F83" s="1025"/>
      <c r="G83" s="1025"/>
      <c r="H83" s="1026"/>
      <c r="I83" s="560"/>
      <c r="J83" s="577"/>
      <c r="K83" s="686"/>
      <c r="L83" s="686"/>
      <c r="M83" s="686"/>
      <c r="N83" s="686"/>
      <c r="O83" s="686"/>
      <c r="P83" s="687"/>
      <c r="Q83" s="560"/>
      <c r="R83" s="577"/>
      <c r="S83" s="686"/>
      <c r="T83" s="686"/>
      <c r="U83" s="686"/>
      <c r="V83" s="686"/>
      <c r="W83" s="686"/>
      <c r="X83" s="687"/>
    </row>
    <row r="91" spans="1:33" ht="16.5" customHeight="1">
      <c r="A91" s="1209" t="s">
        <v>566</v>
      </c>
      <c r="B91" s="1209"/>
      <c r="C91" s="1209"/>
      <c r="D91" s="1209"/>
      <c r="E91" s="1209"/>
      <c r="F91" s="1209"/>
      <c r="G91" s="1209"/>
      <c r="H91" s="1209"/>
      <c r="I91" s="1209"/>
      <c r="J91" s="1209"/>
      <c r="K91" s="1209"/>
      <c r="L91" s="1209"/>
      <c r="M91" s="1209"/>
      <c r="N91" s="1209"/>
      <c r="O91" s="1209"/>
      <c r="P91" s="1209"/>
      <c r="Q91" s="1209"/>
      <c r="R91" s="1209"/>
      <c r="S91" s="1209"/>
      <c r="T91" s="1209"/>
      <c r="U91" s="1209"/>
      <c r="V91" s="1209"/>
      <c r="W91" s="1209"/>
      <c r="X91" s="1209"/>
    </row>
    <row r="92" spans="1:33" ht="16.5" customHeight="1">
      <c r="A92" s="527"/>
      <c r="B92" s="527"/>
      <c r="C92" s="527"/>
      <c r="D92" s="2"/>
      <c r="E92" s="2"/>
      <c r="F92" s="2"/>
      <c r="G92" s="2"/>
      <c r="H92" s="527"/>
      <c r="I92" s="527"/>
      <c r="J92" s="2"/>
      <c r="K92" s="2"/>
      <c r="L92" s="2"/>
      <c r="M92" s="2"/>
      <c r="N92" s="2"/>
      <c r="O92" s="2"/>
      <c r="P92" s="2"/>
      <c r="Q92" s="2"/>
      <c r="R92" s="2"/>
      <c r="S92" s="2"/>
      <c r="T92" s="2"/>
      <c r="U92" s="2"/>
      <c r="V92" s="2"/>
      <c r="W92" s="3"/>
      <c r="X92" s="3"/>
    </row>
    <row r="93" spans="1:33" ht="16.5" customHeight="1">
      <c r="A93" s="904" t="s">
        <v>350</v>
      </c>
      <c r="B93" s="904"/>
      <c r="C93" s="904" t="s">
        <v>465</v>
      </c>
      <c r="D93" s="904"/>
      <c r="E93" s="904"/>
      <c r="F93" s="904"/>
      <c r="G93" s="904"/>
      <c r="H93" s="904"/>
      <c r="I93" s="904"/>
      <c r="J93" s="904"/>
      <c r="K93" s="904"/>
      <c r="L93" s="904"/>
      <c r="M93" s="904"/>
      <c r="N93" s="904"/>
      <c r="O93" s="904"/>
      <c r="P93" s="904"/>
      <c r="Q93" s="904"/>
      <c r="R93" s="904"/>
      <c r="S93" s="904"/>
      <c r="T93" s="904"/>
      <c r="U93" s="904"/>
      <c r="V93" s="904"/>
      <c r="W93" s="904"/>
      <c r="X93" s="904"/>
    </row>
    <row r="94" spans="1:33" ht="15" customHeight="1">
      <c r="A94" s="803" t="s">
        <v>497</v>
      </c>
      <c r="B94" s="803"/>
      <c r="C94" s="804" t="s">
        <v>10</v>
      </c>
      <c r="D94" s="804"/>
      <c r="E94" s="804"/>
      <c r="F94" s="804"/>
      <c r="G94" s="804"/>
      <c r="H94" s="804"/>
      <c r="I94" s="804"/>
      <c r="J94" s="804"/>
      <c r="K94" s="804"/>
      <c r="L94" s="804"/>
      <c r="M94" s="804"/>
      <c r="N94" s="804"/>
      <c r="O94" s="804"/>
      <c r="P94" s="804"/>
      <c r="Q94" s="804"/>
      <c r="R94" s="804"/>
      <c r="S94" s="804"/>
      <c r="T94" s="804"/>
      <c r="U94" s="804"/>
      <c r="V94" s="804"/>
      <c r="W94" s="804"/>
      <c r="X94" s="804"/>
      <c r="Z94" s="1" t="s">
        <v>988</v>
      </c>
      <c r="AE94" s="1" t="s">
        <v>1019</v>
      </c>
      <c r="AF94" s="3"/>
      <c r="AG94" s="3"/>
    </row>
    <row r="95" spans="1:33">
      <c r="A95" s="803"/>
      <c r="B95" s="803"/>
      <c r="C95" s="804"/>
      <c r="D95" s="804"/>
      <c r="E95" s="804"/>
      <c r="F95" s="804"/>
      <c r="G95" s="804"/>
      <c r="H95" s="804"/>
      <c r="I95" s="804"/>
      <c r="J95" s="804"/>
      <c r="K95" s="804"/>
      <c r="L95" s="804"/>
      <c r="M95" s="804"/>
      <c r="N95" s="804"/>
      <c r="O95" s="804"/>
      <c r="P95" s="804"/>
      <c r="Q95" s="804"/>
      <c r="R95" s="804"/>
      <c r="S95" s="804"/>
      <c r="T95" s="804"/>
      <c r="U95" s="804"/>
      <c r="V95" s="804"/>
      <c r="W95" s="804"/>
      <c r="X95" s="804"/>
    </row>
    <row r="96" spans="1:33" ht="17.25" customHeight="1">
      <c r="A96" s="803" t="s">
        <v>491</v>
      </c>
      <c r="B96" s="803"/>
      <c r="C96" s="1556" t="s">
        <v>563</v>
      </c>
      <c r="D96" s="1556"/>
      <c r="E96" s="1556"/>
      <c r="F96" s="1556"/>
      <c r="G96" s="1556"/>
      <c r="H96" s="1556"/>
      <c r="I96" s="1556"/>
      <c r="J96" s="1556"/>
      <c r="K96" s="1556"/>
      <c r="L96" s="1556"/>
      <c r="M96" s="1556"/>
      <c r="N96" s="1556"/>
      <c r="O96" s="1556"/>
      <c r="P96" s="1556"/>
      <c r="Q96" s="1556"/>
      <c r="R96" s="1556"/>
      <c r="S96" s="1556"/>
      <c r="T96" s="1556"/>
      <c r="U96" s="1556"/>
      <c r="V96" s="1556"/>
      <c r="W96" s="1556"/>
      <c r="X96" s="1556"/>
      <c r="Z96" s="490" t="s">
        <v>1183</v>
      </c>
      <c r="AA96" s="651"/>
      <c r="AB96" s="651"/>
      <c r="AC96" s="651"/>
      <c r="AE96" s="1" t="s">
        <v>890</v>
      </c>
      <c r="AF96" s="3"/>
      <c r="AG96" s="3"/>
    </row>
    <row r="97" spans="1:29" ht="17.25" customHeight="1">
      <c r="A97" s="803"/>
      <c r="B97" s="803"/>
      <c r="C97" s="1558" t="s">
        <v>250</v>
      </c>
      <c r="D97" s="1558"/>
      <c r="E97" s="1558"/>
      <c r="F97" s="1558"/>
      <c r="G97" s="1558"/>
      <c r="H97" s="1558"/>
      <c r="I97" s="1558"/>
      <c r="J97" s="1558"/>
      <c r="K97" s="1558"/>
      <c r="L97" s="1558"/>
      <c r="M97" s="1558"/>
      <c r="N97" s="1558"/>
      <c r="O97" s="1558"/>
      <c r="P97" s="1558"/>
      <c r="Q97" s="1558"/>
      <c r="R97" s="1558"/>
      <c r="S97" s="1558"/>
      <c r="T97" s="1558"/>
      <c r="U97" s="1558"/>
      <c r="V97" s="1558"/>
      <c r="W97" s="1558"/>
      <c r="X97" s="1558"/>
      <c r="Z97" s="651"/>
      <c r="AA97" s="651"/>
      <c r="AB97" s="651"/>
      <c r="AC97" s="651"/>
    </row>
    <row r="98" spans="1:29" ht="17.25" customHeight="1"/>
    <row r="99" spans="1:29" ht="15" customHeight="1">
      <c r="A99" s="473" t="s">
        <v>490</v>
      </c>
      <c r="B99" s="474"/>
      <c r="C99" s="474"/>
      <c r="D99" s="474"/>
      <c r="E99" s="474"/>
      <c r="F99" s="474"/>
      <c r="G99" s="474"/>
      <c r="H99" s="475"/>
      <c r="I99" s="473" t="s">
        <v>390</v>
      </c>
      <c r="J99" s="474"/>
      <c r="K99" s="474"/>
      <c r="L99" s="474"/>
      <c r="M99" s="474"/>
      <c r="N99" s="474"/>
      <c r="O99" s="474"/>
      <c r="P99" s="475"/>
      <c r="Q99" s="1006" t="s">
        <v>1653</v>
      </c>
      <c r="R99" s="1007"/>
      <c r="S99" s="1007"/>
      <c r="T99" s="1007"/>
      <c r="U99" s="1007"/>
      <c r="V99" s="1007"/>
      <c r="W99" s="1007"/>
      <c r="X99" s="1008"/>
    </row>
    <row r="100" spans="1:29" ht="15" customHeight="1">
      <c r="A100" s="1018" t="s">
        <v>394</v>
      </c>
      <c r="B100" s="1019"/>
      <c r="C100" s="1019"/>
      <c r="D100" s="1019"/>
      <c r="E100" s="1019"/>
      <c r="F100" s="1019"/>
      <c r="G100" s="1019"/>
      <c r="H100" s="1020"/>
      <c r="I100" s="1018" t="s">
        <v>394</v>
      </c>
      <c r="J100" s="1019"/>
      <c r="K100" s="1019"/>
      <c r="L100" s="1019"/>
      <c r="M100" s="1019"/>
      <c r="N100" s="1019"/>
      <c r="O100" s="1019"/>
      <c r="P100" s="1020"/>
      <c r="Q100" s="1018" t="s">
        <v>394</v>
      </c>
      <c r="R100" s="1019"/>
      <c r="S100" s="1019"/>
      <c r="T100" s="1019"/>
      <c r="U100" s="1019"/>
      <c r="V100" s="1019"/>
      <c r="W100" s="1019"/>
      <c r="X100" s="1020"/>
    </row>
    <row r="101" spans="1:29">
      <c r="A101" s="1021"/>
      <c r="B101" s="1022"/>
      <c r="C101" s="1022"/>
      <c r="D101" s="1022"/>
      <c r="E101" s="1022"/>
      <c r="F101" s="1022"/>
      <c r="G101" s="1022"/>
      <c r="H101" s="1023"/>
      <c r="I101" s="1021"/>
      <c r="J101" s="1022"/>
      <c r="K101" s="1022"/>
      <c r="L101" s="1022"/>
      <c r="M101" s="1022"/>
      <c r="N101" s="1022"/>
      <c r="O101" s="1022"/>
      <c r="P101" s="1023"/>
      <c r="Q101" s="1021"/>
      <c r="R101" s="1022"/>
      <c r="S101" s="1022"/>
      <c r="T101" s="1022"/>
      <c r="U101" s="1022"/>
      <c r="V101" s="1022"/>
      <c r="W101" s="1022"/>
      <c r="X101" s="1023"/>
    </row>
    <row r="102" spans="1:29">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29">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29">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29">
      <c r="A105" s="1021"/>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023"/>
    </row>
    <row r="106" spans="1:29">
      <c r="A106" s="1021"/>
      <c r="B106" s="1022"/>
      <c r="C106" s="1022"/>
      <c r="D106" s="1022"/>
      <c r="E106" s="1022"/>
      <c r="F106" s="1022"/>
      <c r="G106" s="1022"/>
      <c r="H106" s="1023"/>
      <c r="I106" s="1021"/>
      <c r="J106" s="1022"/>
      <c r="K106" s="1022"/>
      <c r="L106" s="1022"/>
      <c r="M106" s="1022"/>
      <c r="N106" s="1022"/>
      <c r="O106" s="1022"/>
      <c r="P106" s="1023"/>
      <c r="Q106" s="1021"/>
      <c r="R106" s="1022"/>
      <c r="S106" s="1022"/>
      <c r="T106" s="1022"/>
      <c r="U106" s="1022"/>
      <c r="V106" s="1022"/>
      <c r="W106" s="1022"/>
      <c r="X106" s="1023"/>
    </row>
    <row r="107" spans="1:29">
      <c r="A107" s="1021"/>
      <c r="B107" s="1022"/>
      <c r="C107" s="1022"/>
      <c r="D107" s="1022"/>
      <c r="E107" s="1022"/>
      <c r="F107" s="1022"/>
      <c r="G107" s="1022"/>
      <c r="H107" s="1023"/>
      <c r="I107" s="1024"/>
      <c r="J107" s="1025"/>
      <c r="K107" s="1025"/>
      <c r="L107" s="1025"/>
      <c r="M107" s="1025"/>
      <c r="N107" s="1025"/>
      <c r="O107" s="1025"/>
      <c r="P107" s="1026"/>
      <c r="Q107" s="1024"/>
      <c r="R107" s="1025"/>
      <c r="S107" s="1025"/>
      <c r="T107" s="1025"/>
      <c r="U107" s="1025"/>
      <c r="V107" s="1025"/>
      <c r="W107" s="1025"/>
      <c r="X107" s="1026"/>
    </row>
    <row r="108" spans="1:29" ht="15" customHeight="1">
      <c r="A108" s="1021"/>
      <c r="B108" s="1022"/>
      <c r="C108" s="1022"/>
      <c r="D108" s="1022"/>
      <c r="E108" s="1022"/>
      <c r="F108" s="1022"/>
      <c r="G108" s="1022"/>
      <c r="H108" s="1023"/>
      <c r="I108" s="558" t="s">
        <v>487</v>
      </c>
      <c r="J108" s="704"/>
      <c r="K108" s="699" t="s">
        <v>1442</v>
      </c>
      <c r="L108" s="699"/>
      <c r="M108" s="699"/>
      <c r="N108" s="699"/>
      <c r="O108" s="699"/>
      <c r="P108" s="700"/>
      <c r="Q108" s="558" t="s">
        <v>487</v>
      </c>
      <c r="R108" s="704"/>
      <c r="S108" s="699"/>
      <c r="T108" s="699"/>
      <c r="U108" s="699"/>
      <c r="V108" s="699"/>
      <c r="W108" s="699"/>
      <c r="X108" s="700"/>
    </row>
    <row r="109" spans="1:29">
      <c r="A109" s="1021"/>
      <c r="B109" s="1022"/>
      <c r="C109" s="1022"/>
      <c r="D109" s="1022"/>
      <c r="E109" s="1022"/>
      <c r="F109" s="1022"/>
      <c r="G109" s="1022"/>
      <c r="H109" s="1023"/>
      <c r="I109" s="550"/>
      <c r="J109" s="541"/>
      <c r="K109" s="490"/>
      <c r="L109" s="490"/>
      <c r="M109" s="490"/>
      <c r="N109" s="490"/>
      <c r="O109" s="490"/>
      <c r="P109" s="701"/>
      <c r="Q109" s="550"/>
      <c r="R109" s="541"/>
      <c r="S109" s="490"/>
      <c r="T109" s="490"/>
      <c r="U109" s="490"/>
      <c r="V109" s="490"/>
      <c r="W109" s="490"/>
      <c r="X109" s="701"/>
    </row>
    <row r="110" spans="1:29">
      <c r="A110" s="1024"/>
      <c r="B110" s="1025"/>
      <c r="C110" s="1025"/>
      <c r="D110" s="1025"/>
      <c r="E110" s="1025"/>
      <c r="F110" s="1025"/>
      <c r="G110" s="1025"/>
      <c r="H110" s="1026"/>
      <c r="I110" s="560"/>
      <c r="J110" s="577"/>
      <c r="K110" s="686"/>
      <c r="L110" s="686"/>
      <c r="M110" s="686"/>
      <c r="N110" s="686"/>
      <c r="O110" s="686"/>
      <c r="P110" s="687"/>
      <c r="Q110" s="560"/>
      <c r="R110" s="577"/>
      <c r="S110" s="686"/>
      <c r="T110" s="686"/>
      <c r="U110" s="686"/>
      <c r="V110" s="686"/>
      <c r="W110" s="686"/>
      <c r="X110" s="687"/>
    </row>
    <row r="112" spans="1:29" ht="16.5" customHeight="1">
      <c r="A112" s="1209" t="s">
        <v>81</v>
      </c>
      <c r="B112" s="1209"/>
      <c r="C112" s="1209"/>
      <c r="D112" s="1209"/>
      <c r="E112" s="1209"/>
      <c r="F112" s="1209"/>
      <c r="G112" s="1209"/>
      <c r="H112" s="1209"/>
      <c r="I112" s="1209"/>
      <c r="J112" s="1209"/>
      <c r="K112" s="1209"/>
      <c r="L112" s="1209"/>
      <c r="M112" s="1209"/>
      <c r="N112" s="1209"/>
      <c r="O112" s="1209"/>
      <c r="P112" s="1209"/>
      <c r="Q112" s="1209"/>
      <c r="R112" s="1209"/>
      <c r="S112" s="1209"/>
      <c r="T112" s="1209"/>
      <c r="U112" s="1209"/>
      <c r="V112" s="1209"/>
      <c r="W112" s="1209"/>
      <c r="X112" s="1209"/>
    </row>
    <row r="113" spans="1:31" ht="16.5" customHeight="1">
      <c r="A113" s="527"/>
      <c r="B113" s="527"/>
      <c r="C113" s="527"/>
      <c r="D113" s="2"/>
      <c r="E113" s="2"/>
      <c r="F113" s="2"/>
      <c r="G113" s="2"/>
      <c r="H113" s="527"/>
      <c r="I113" s="527"/>
      <c r="J113" s="2"/>
      <c r="K113" s="2"/>
      <c r="L113" s="2"/>
      <c r="M113" s="2"/>
      <c r="N113" s="2"/>
      <c r="O113" s="2"/>
      <c r="P113" s="2"/>
      <c r="Q113" s="2"/>
      <c r="R113" s="2"/>
      <c r="S113" s="2"/>
      <c r="T113" s="2"/>
      <c r="U113" s="2"/>
      <c r="V113" s="2"/>
      <c r="W113" s="3"/>
      <c r="X113" s="3"/>
    </row>
    <row r="114" spans="1:31" ht="16.5" customHeight="1">
      <c r="A114" s="904" t="s">
        <v>350</v>
      </c>
      <c r="B114" s="904"/>
      <c r="C114" s="904" t="s">
        <v>465</v>
      </c>
      <c r="D114" s="904"/>
      <c r="E114" s="904"/>
      <c r="F114" s="904"/>
      <c r="G114" s="904"/>
      <c r="H114" s="904"/>
      <c r="I114" s="904"/>
      <c r="J114" s="904"/>
      <c r="K114" s="904"/>
      <c r="L114" s="904"/>
      <c r="M114" s="904"/>
      <c r="N114" s="904"/>
      <c r="O114" s="904"/>
      <c r="P114" s="904"/>
      <c r="Q114" s="904"/>
      <c r="R114" s="904"/>
      <c r="S114" s="904"/>
      <c r="T114" s="904"/>
      <c r="U114" s="904"/>
      <c r="V114" s="904"/>
      <c r="W114" s="904"/>
      <c r="X114" s="904"/>
    </row>
    <row r="115" spans="1:31" ht="15" customHeight="1">
      <c r="A115" s="803" t="s">
        <v>497</v>
      </c>
      <c r="B115" s="803"/>
      <c r="C115" s="804" t="s">
        <v>228</v>
      </c>
      <c r="D115" s="804"/>
      <c r="E115" s="804"/>
      <c r="F115" s="804"/>
      <c r="G115" s="804"/>
      <c r="H115" s="804"/>
      <c r="I115" s="804"/>
      <c r="J115" s="804"/>
      <c r="K115" s="804"/>
      <c r="L115" s="804"/>
      <c r="M115" s="804"/>
      <c r="N115" s="804"/>
      <c r="O115" s="804"/>
      <c r="P115" s="804"/>
      <c r="Q115" s="804"/>
      <c r="R115" s="804"/>
      <c r="S115" s="804"/>
      <c r="T115" s="804"/>
      <c r="U115" s="804"/>
      <c r="V115" s="804"/>
      <c r="W115" s="804"/>
      <c r="X115" s="804"/>
      <c r="Z115" s="490" t="s">
        <v>1178</v>
      </c>
      <c r="AA115" s="651"/>
      <c r="AB115" s="651"/>
      <c r="AC115" s="651"/>
      <c r="AE115" s="1" t="s">
        <v>310</v>
      </c>
    </row>
    <row r="116" spans="1:31">
      <c r="A116" s="803"/>
      <c r="B116" s="803"/>
      <c r="C116" s="804"/>
      <c r="D116" s="804"/>
      <c r="E116" s="804"/>
      <c r="F116" s="804"/>
      <c r="G116" s="804"/>
      <c r="H116" s="804"/>
      <c r="I116" s="804"/>
      <c r="J116" s="804"/>
      <c r="K116" s="804"/>
      <c r="L116" s="804"/>
      <c r="M116" s="804"/>
      <c r="N116" s="804"/>
      <c r="O116" s="804"/>
      <c r="P116" s="804"/>
      <c r="Q116" s="804"/>
      <c r="R116" s="804"/>
      <c r="S116" s="804"/>
      <c r="T116" s="804"/>
      <c r="U116" s="804"/>
      <c r="V116" s="804"/>
      <c r="W116" s="804"/>
      <c r="X116" s="804"/>
      <c r="Z116" s="651"/>
      <c r="AA116" s="651"/>
      <c r="AB116" s="651"/>
      <c r="AC116" s="651"/>
    </row>
    <row r="117" spans="1:31" ht="17.25" customHeight="1">
      <c r="A117" s="803" t="s">
        <v>491</v>
      </c>
      <c r="B117" s="803"/>
      <c r="C117" s="804" t="s">
        <v>79</v>
      </c>
      <c r="D117" s="804"/>
      <c r="E117" s="804"/>
      <c r="F117" s="804"/>
      <c r="G117" s="804"/>
      <c r="H117" s="804"/>
      <c r="I117" s="804"/>
      <c r="J117" s="804"/>
      <c r="K117" s="804"/>
      <c r="L117" s="804"/>
      <c r="M117" s="804"/>
      <c r="N117" s="804"/>
      <c r="O117" s="804"/>
      <c r="P117" s="804"/>
      <c r="Q117" s="804"/>
      <c r="R117" s="804"/>
      <c r="S117" s="804"/>
      <c r="T117" s="804"/>
      <c r="U117" s="804"/>
      <c r="V117" s="804"/>
      <c r="W117" s="804"/>
      <c r="X117" s="804"/>
    </row>
    <row r="118" spans="1:31" ht="17.25" customHeight="1">
      <c r="A118" s="803"/>
      <c r="B118" s="803"/>
      <c r="C118" s="804"/>
      <c r="D118" s="804"/>
      <c r="E118" s="804"/>
      <c r="F118" s="804"/>
      <c r="G118" s="804"/>
      <c r="H118" s="804"/>
      <c r="I118" s="804"/>
      <c r="J118" s="804"/>
      <c r="K118" s="804"/>
      <c r="L118" s="804"/>
      <c r="M118" s="804"/>
      <c r="N118" s="804"/>
      <c r="O118" s="804"/>
      <c r="P118" s="804"/>
      <c r="Q118" s="804"/>
      <c r="R118" s="804"/>
      <c r="S118" s="804"/>
      <c r="T118" s="804"/>
      <c r="U118" s="804"/>
      <c r="V118" s="804"/>
      <c r="W118" s="804"/>
      <c r="X118" s="804"/>
    </row>
    <row r="119" spans="1:31" ht="17.25" customHeight="1"/>
    <row r="120" spans="1:31" ht="15" customHeight="1">
      <c r="A120" s="473" t="s">
        <v>490</v>
      </c>
      <c r="B120" s="474"/>
      <c r="C120" s="474"/>
      <c r="D120" s="474"/>
      <c r="E120" s="474"/>
      <c r="F120" s="474"/>
      <c r="G120" s="474"/>
      <c r="H120" s="475"/>
      <c r="I120" s="473" t="s">
        <v>390</v>
      </c>
      <c r="J120" s="474"/>
      <c r="K120" s="474"/>
      <c r="L120" s="474"/>
      <c r="M120" s="474"/>
      <c r="N120" s="474"/>
      <c r="O120" s="474"/>
      <c r="P120" s="475"/>
      <c r="Q120" s="1006" t="s">
        <v>1653</v>
      </c>
      <c r="R120" s="1007"/>
      <c r="S120" s="1007"/>
      <c r="T120" s="1007"/>
      <c r="U120" s="1007"/>
      <c r="V120" s="1007"/>
      <c r="W120" s="1007"/>
      <c r="X120" s="1008"/>
    </row>
    <row r="121" spans="1:31" ht="15" customHeight="1">
      <c r="A121" s="1018" t="s">
        <v>394</v>
      </c>
      <c r="B121" s="1019"/>
      <c r="C121" s="1019"/>
      <c r="D121" s="1019"/>
      <c r="E121" s="1019"/>
      <c r="F121" s="1019"/>
      <c r="G121" s="1019"/>
      <c r="H121" s="1020"/>
      <c r="I121" s="1018" t="s">
        <v>394</v>
      </c>
      <c r="J121" s="1019"/>
      <c r="K121" s="1019"/>
      <c r="L121" s="1019"/>
      <c r="M121" s="1019"/>
      <c r="N121" s="1019"/>
      <c r="O121" s="1019"/>
      <c r="P121" s="1020"/>
      <c r="Q121" s="1018" t="s">
        <v>394</v>
      </c>
      <c r="R121" s="1019"/>
      <c r="S121" s="1019"/>
      <c r="T121" s="1019"/>
      <c r="U121" s="1019"/>
      <c r="V121" s="1019"/>
      <c r="W121" s="1019"/>
      <c r="X121" s="1020"/>
    </row>
    <row r="122" spans="1:31">
      <c r="A122" s="1021"/>
      <c r="B122" s="1022"/>
      <c r="C122" s="1022"/>
      <c r="D122" s="1022"/>
      <c r="E122" s="1022"/>
      <c r="F122" s="1022"/>
      <c r="G122" s="1022"/>
      <c r="H122" s="1023"/>
      <c r="I122" s="1021"/>
      <c r="J122" s="1022"/>
      <c r="K122" s="1022"/>
      <c r="L122" s="1022"/>
      <c r="M122" s="1022"/>
      <c r="N122" s="1022"/>
      <c r="O122" s="1022"/>
      <c r="P122" s="1023"/>
      <c r="Q122" s="1021"/>
      <c r="R122" s="1022"/>
      <c r="S122" s="1022"/>
      <c r="T122" s="1022"/>
      <c r="U122" s="1022"/>
      <c r="V122" s="1022"/>
      <c r="W122" s="1022"/>
      <c r="X122" s="1023"/>
    </row>
    <row r="123" spans="1:31">
      <c r="A123" s="1021"/>
      <c r="B123" s="1022"/>
      <c r="C123" s="1022"/>
      <c r="D123" s="1022"/>
      <c r="E123" s="1022"/>
      <c r="F123" s="1022"/>
      <c r="G123" s="1022"/>
      <c r="H123" s="1023"/>
      <c r="I123" s="1021"/>
      <c r="J123" s="1022"/>
      <c r="K123" s="1022"/>
      <c r="L123" s="1022"/>
      <c r="M123" s="1022"/>
      <c r="N123" s="1022"/>
      <c r="O123" s="1022"/>
      <c r="P123" s="1023"/>
      <c r="Q123" s="1021"/>
      <c r="R123" s="1022"/>
      <c r="S123" s="1022"/>
      <c r="T123" s="1022"/>
      <c r="U123" s="1022"/>
      <c r="V123" s="1022"/>
      <c r="W123" s="1022"/>
      <c r="X123" s="1023"/>
    </row>
    <row r="124" spans="1:31">
      <c r="A124" s="1021"/>
      <c r="B124" s="1022"/>
      <c r="C124" s="1022"/>
      <c r="D124" s="1022"/>
      <c r="E124" s="1022"/>
      <c r="F124" s="1022"/>
      <c r="G124" s="1022"/>
      <c r="H124" s="1023"/>
      <c r="I124" s="1021"/>
      <c r="J124" s="1022"/>
      <c r="K124" s="1022"/>
      <c r="L124" s="1022"/>
      <c r="M124" s="1022"/>
      <c r="N124" s="1022"/>
      <c r="O124" s="1022"/>
      <c r="P124" s="1023"/>
      <c r="Q124" s="1021"/>
      <c r="R124" s="1022"/>
      <c r="S124" s="1022"/>
      <c r="T124" s="1022"/>
      <c r="U124" s="1022"/>
      <c r="V124" s="1022"/>
      <c r="W124" s="1022"/>
      <c r="X124" s="1023"/>
    </row>
    <row r="125" spans="1:31">
      <c r="A125" s="1021"/>
      <c r="B125" s="1022"/>
      <c r="C125" s="1022"/>
      <c r="D125" s="1022"/>
      <c r="E125" s="1022"/>
      <c r="F125" s="1022"/>
      <c r="G125" s="1022"/>
      <c r="H125" s="1023"/>
      <c r="I125" s="1021"/>
      <c r="J125" s="1022"/>
      <c r="K125" s="1022"/>
      <c r="L125" s="1022"/>
      <c r="M125" s="1022"/>
      <c r="N125" s="1022"/>
      <c r="O125" s="1022"/>
      <c r="P125" s="1023"/>
      <c r="Q125" s="1021"/>
      <c r="R125" s="1022"/>
      <c r="S125" s="1022"/>
      <c r="T125" s="1022"/>
      <c r="U125" s="1022"/>
      <c r="V125" s="1022"/>
      <c r="W125" s="1022"/>
      <c r="X125" s="1023"/>
    </row>
    <row r="126" spans="1:31">
      <c r="A126" s="1021"/>
      <c r="B126" s="1022"/>
      <c r="C126" s="1022"/>
      <c r="D126" s="1022"/>
      <c r="E126" s="1022"/>
      <c r="F126" s="1022"/>
      <c r="G126" s="1022"/>
      <c r="H126" s="1023"/>
      <c r="I126" s="1021"/>
      <c r="J126" s="1022"/>
      <c r="K126" s="1022"/>
      <c r="L126" s="1022"/>
      <c r="M126" s="1022"/>
      <c r="N126" s="1022"/>
      <c r="O126" s="1022"/>
      <c r="P126" s="1023"/>
      <c r="Q126" s="1021"/>
      <c r="R126" s="1022"/>
      <c r="S126" s="1022"/>
      <c r="T126" s="1022"/>
      <c r="U126" s="1022"/>
      <c r="V126" s="1022"/>
      <c r="W126" s="1022"/>
      <c r="X126" s="1023"/>
    </row>
    <row r="127" spans="1:31">
      <c r="A127" s="1021"/>
      <c r="B127" s="1022"/>
      <c r="C127" s="1022"/>
      <c r="D127" s="1022"/>
      <c r="E127" s="1022"/>
      <c r="F127" s="1022"/>
      <c r="G127" s="1022"/>
      <c r="H127" s="1023"/>
      <c r="I127" s="1021"/>
      <c r="J127" s="1022"/>
      <c r="K127" s="1022"/>
      <c r="L127" s="1022"/>
      <c r="M127" s="1022"/>
      <c r="N127" s="1022"/>
      <c r="O127" s="1022"/>
      <c r="P127" s="1023"/>
      <c r="Q127" s="1021"/>
      <c r="R127" s="1022"/>
      <c r="S127" s="1022"/>
      <c r="T127" s="1022"/>
      <c r="U127" s="1022"/>
      <c r="V127" s="1022"/>
      <c r="W127" s="1022"/>
      <c r="X127" s="1023"/>
    </row>
    <row r="128" spans="1:31">
      <c r="A128" s="1021"/>
      <c r="B128" s="1022"/>
      <c r="C128" s="1022"/>
      <c r="D128" s="1022"/>
      <c r="E128" s="1022"/>
      <c r="F128" s="1022"/>
      <c r="G128" s="1022"/>
      <c r="H128" s="1023"/>
      <c r="I128" s="1024"/>
      <c r="J128" s="1025"/>
      <c r="K128" s="1025"/>
      <c r="L128" s="1025"/>
      <c r="M128" s="1025"/>
      <c r="N128" s="1025"/>
      <c r="O128" s="1025"/>
      <c r="P128" s="1026"/>
      <c r="Q128" s="1024"/>
      <c r="R128" s="1025"/>
      <c r="S128" s="1025"/>
      <c r="T128" s="1025"/>
      <c r="U128" s="1025"/>
      <c r="V128" s="1025"/>
      <c r="W128" s="1025"/>
      <c r="X128" s="1026"/>
    </row>
    <row r="129" spans="1:31" ht="15" customHeight="1">
      <c r="A129" s="1021"/>
      <c r="B129" s="1022"/>
      <c r="C129" s="1022"/>
      <c r="D129" s="1022"/>
      <c r="E129" s="1022"/>
      <c r="F129" s="1022"/>
      <c r="G129" s="1022"/>
      <c r="H129" s="1023"/>
      <c r="I129" s="558" t="s">
        <v>487</v>
      </c>
      <c r="J129" s="704"/>
      <c r="K129" s="699" t="s">
        <v>1492</v>
      </c>
      <c r="L129" s="699"/>
      <c r="M129" s="699"/>
      <c r="N129" s="699"/>
      <c r="O129" s="699"/>
      <c r="P129" s="700"/>
      <c r="Q129" s="558" t="s">
        <v>487</v>
      </c>
      <c r="R129" s="704"/>
      <c r="S129" s="699"/>
      <c r="T129" s="699"/>
      <c r="U129" s="699"/>
      <c r="V129" s="699"/>
      <c r="W129" s="699"/>
      <c r="X129" s="700"/>
    </row>
    <row r="130" spans="1:31">
      <c r="A130" s="1021"/>
      <c r="B130" s="1022"/>
      <c r="C130" s="1022"/>
      <c r="D130" s="1022"/>
      <c r="E130" s="1022"/>
      <c r="F130" s="1022"/>
      <c r="G130" s="1022"/>
      <c r="H130" s="1023"/>
      <c r="I130" s="550"/>
      <c r="J130" s="541"/>
      <c r="K130" s="490"/>
      <c r="L130" s="490"/>
      <c r="M130" s="490"/>
      <c r="N130" s="490"/>
      <c r="O130" s="490"/>
      <c r="P130" s="701"/>
      <c r="Q130" s="550"/>
      <c r="R130" s="541"/>
      <c r="S130" s="490"/>
      <c r="T130" s="490"/>
      <c r="U130" s="490"/>
      <c r="V130" s="490"/>
      <c r="W130" s="490"/>
      <c r="X130" s="701"/>
    </row>
    <row r="131" spans="1:31">
      <c r="A131" s="1024"/>
      <c r="B131" s="1025"/>
      <c r="C131" s="1025"/>
      <c r="D131" s="1025"/>
      <c r="E131" s="1025"/>
      <c r="F131" s="1025"/>
      <c r="G131" s="1025"/>
      <c r="H131" s="1026"/>
      <c r="I131" s="560"/>
      <c r="J131" s="577"/>
      <c r="K131" s="686"/>
      <c r="L131" s="686"/>
      <c r="M131" s="686"/>
      <c r="N131" s="686"/>
      <c r="O131" s="686"/>
      <c r="P131" s="687"/>
      <c r="Q131" s="560"/>
      <c r="R131" s="577"/>
      <c r="S131" s="686"/>
      <c r="T131" s="686"/>
      <c r="U131" s="686"/>
      <c r="V131" s="686"/>
      <c r="W131" s="686"/>
      <c r="X131" s="687"/>
    </row>
    <row r="138" spans="1:31" ht="16.5" customHeight="1">
      <c r="A138" s="1209" t="s">
        <v>256</v>
      </c>
      <c r="B138" s="1209"/>
      <c r="C138" s="1209"/>
      <c r="D138" s="1209"/>
      <c r="E138" s="1209"/>
      <c r="F138" s="1209"/>
      <c r="G138" s="1209"/>
      <c r="H138" s="1209"/>
      <c r="I138" s="1209"/>
      <c r="J138" s="1209"/>
      <c r="K138" s="1209"/>
      <c r="L138" s="1209"/>
      <c r="M138" s="1209"/>
      <c r="N138" s="1209"/>
      <c r="O138" s="1209"/>
      <c r="P138" s="1209"/>
      <c r="Q138" s="1209"/>
      <c r="R138" s="1209"/>
      <c r="S138" s="1209"/>
      <c r="T138" s="1209"/>
      <c r="U138" s="1209"/>
      <c r="V138" s="1209"/>
      <c r="W138" s="1209"/>
      <c r="X138" s="1209"/>
    </row>
    <row r="139" spans="1:31" ht="16.5" customHeight="1">
      <c r="A139" s="527"/>
      <c r="B139" s="527"/>
      <c r="C139" s="527"/>
      <c r="D139" s="2"/>
      <c r="E139" s="2"/>
      <c r="F139" s="2"/>
      <c r="G139" s="2"/>
      <c r="H139" s="527"/>
      <c r="I139" s="527"/>
      <c r="J139" s="2"/>
      <c r="K139" s="2"/>
      <c r="L139" s="2"/>
      <c r="M139" s="2"/>
      <c r="N139" s="2"/>
      <c r="O139" s="2"/>
      <c r="P139" s="2"/>
      <c r="Q139" s="2"/>
      <c r="R139" s="2"/>
      <c r="S139" s="2"/>
      <c r="T139" s="2"/>
      <c r="U139" s="2"/>
      <c r="V139" s="2"/>
      <c r="W139" s="3"/>
      <c r="X139" s="3"/>
    </row>
    <row r="140" spans="1:31" ht="16.5" customHeight="1">
      <c r="A140" s="904" t="s">
        <v>350</v>
      </c>
      <c r="B140" s="904"/>
      <c r="C140" s="904" t="s">
        <v>465</v>
      </c>
      <c r="D140" s="904"/>
      <c r="E140" s="904"/>
      <c r="F140" s="904"/>
      <c r="G140" s="904"/>
      <c r="H140" s="904"/>
      <c r="I140" s="904"/>
      <c r="J140" s="904"/>
      <c r="K140" s="904"/>
      <c r="L140" s="904"/>
      <c r="M140" s="904"/>
      <c r="N140" s="904"/>
      <c r="O140" s="904"/>
      <c r="P140" s="904"/>
      <c r="Q140" s="904"/>
      <c r="R140" s="904"/>
      <c r="S140" s="904"/>
      <c r="T140" s="904"/>
      <c r="U140" s="904"/>
      <c r="V140" s="904"/>
      <c r="W140" s="904"/>
      <c r="X140" s="904"/>
      <c r="Z140" s="490" t="s">
        <v>1250</v>
      </c>
      <c r="AA140" s="651"/>
      <c r="AB140" s="651"/>
      <c r="AC140" s="651"/>
      <c r="AE140" s="1" t="s">
        <v>884</v>
      </c>
    </row>
    <row r="141" spans="1:31" ht="15" customHeight="1">
      <c r="A141" s="803" t="s">
        <v>497</v>
      </c>
      <c r="B141" s="803"/>
      <c r="C141" s="804" t="s">
        <v>140</v>
      </c>
      <c r="D141" s="804"/>
      <c r="E141" s="804"/>
      <c r="F141" s="804"/>
      <c r="G141" s="804"/>
      <c r="H141" s="804"/>
      <c r="I141" s="804"/>
      <c r="J141" s="804"/>
      <c r="K141" s="804"/>
      <c r="L141" s="804"/>
      <c r="M141" s="804"/>
      <c r="N141" s="804"/>
      <c r="O141" s="804"/>
      <c r="P141" s="804"/>
      <c r="Q141" s="804"/>
      <c r="R141" s="804"/>
      <c r="S141" s="804"/>
      <c r="T141" s="804"/>
      <c r="U141" s="804"/>
      <c r="V141" s="804"/>
      <c r="W141" s="804"/>
      <c r="X141" s="804"/>
      <c r="Z141" s="651"/>
      <c r="AA141" s="651"/>
      <c r="AB141" s="651"/>
      <c r="AC141" s="651"/>
      <c r="AE141" s="1" t="s">
        <v>1038</v>
      </c>
    </row>
    <row r="142" spans="1:31" ht="15" customHeight="1">
      <c r="A142" s="803"/>
      <c r="B142" s="803"/>
      <c r="C142" s="804"/>
      <c r="D142" s="804"/>
      <c r="E142" s="804"/>
      <c r="F142" s="804"/>
      <c r="G142" s="804"/>
      <c r="H142" s="804"/>
      <c r="I142" s="804"/>
      <c r="J142" s="804"/>
      <c r="K142" s="804"/>
      <c r="L142" s="804"/>
      <c r="M142" s="804"/>
      <c r="N142" s="804"/>
      <c r="O142" s="804"/>
      <c r="P142" s="804"/>
      <c r="Q142" s="804"/>
      <c r="R142" s="804"/>
      <c r="S142" s="804"/>
      <c r="T142" s="804"/>
      <c r="U142" s="804"/>
      <c r="V142" s="804"/>
      <c r="W142" s="804"/>
      <c r="X142" s="804"/>
    </row>
    <row r="143" spans="1:31" ht="15" customHeight="1">
      <c r="A143" s="803"/>
      <c r="B143" s="803"/>
      <c r="C143" s="804"/>
      <c r="D143" s="804"/>
      <c r="E143" s="804"/>
      <c r="F143" s="804"/>
      <c r="G143" s="804"/>
      <c r="H143" s="804"/>
      <c r="I143" s="804"/>
      <c r="J143" s="804"/>
      <c r="K143" s="804"/>
      <c r="L143" s="804"/>
      <c r="M143" s="804"/>
      <c r="N143" s="804"/>
      <c r="O143" s="804"/>
      <c r="P143" s="804"/>
      <c r="Q143" s="804"/>
      <c r="R143" s="804"/>
      <c r="S143" s="804"/>
      <c r="T143" s="804"/>
      <c r="U143" s="804"/>
      <c r="V143" s="804"/>
      <c r="W143" s="804"/>
      <c r="X143" s="804"/>
    </row>
    <row r="144" spans="1:31">
      <c r="A144" s="803"/>
      <c r="B144" s="803"/>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row>
    <row r="145" spans="1:24" ht="17.25" customHeight="1">
      <c r="A145" s="803" t="s">
        <v>491</v>
      </c>
      <c r="B145" s="803"/>
      <c r="C145" s="804" t="s">
        <v>568</v>
      </c>
      <c r="D145" s="804"/>
      <c r="E145" s="804"/>
      <c r="F145" s="804"/>
      <c r="G145" s="804"/>
      <c r="H145" s="804"/>
      <c r="I145" s="804"/>
      <c r="J145" s="804"/>
      <c r="K145" s="804"/>
      <c r="L145" s="804"/>
      <c r="M145" s="804"/>
      <c r="N145" s="804"/>
      <c r="O145" s="804"/>
      <c r="P145" s="804"/>
      <c r="Q145" s="804"/>
      <c r="R145" s="804"/>
      <c r="S145" s="804"/>
      <c r="T145" s="804"/>
      <c r="U145" s="804"/>
      <c r="V145" s="804"/>
      <c r="W145" s="804"/>
      <c r="X145" s="804"/>
    </row>
    <row r="146" spans="1:24" ht="17.25" customHeight="1">
      <c r="A146" s="803"/>
      <c r="B146" s="803"/>
      <c r="C146" s="804"/>
      <c r="D146" s="804"/>
      <c r="E146" s="804"/>
      <c r="F146" s="804"/>
      <c r="G146" s="804"/>
      <c r="H146" s="804"/>
      <c r="I146" s="804"/>
      <c r="J146" s="804"/>
      <c r="K146" s="804"/>
      <c r="L146" s="804"/>
      <c r="M146" s="804"/>
      <c r="N146" s="804"/>
      <c r="O146" s="804"/>
      <c r="P146" s="804"/>
      <c r="Q146" s="804"/>
      <c r="R146" s="804"/>
      <c r="S146" s="804"/>
      <c r="T146" s="804"/>
      <c r="U146" s="804"/>
      <c r="V146" s="804"/>
      <c r="W146" s="804"/>
      <c r="X146" s="804"/>
    </row>
    <row r="147" spans="1:24" ht="17.25" customHeight="1"/>
    <row r="148" spans="1:24" ht="15" customHeight="1">
      <c r="A148" s="473" t="s">
        <v>490</v>
      </c>
      <c r="B148" s="474"/>
      <c r="C148" s="474"/>
      <c r="D148" s="474"/>
      <c r="E148" s="474"/>
      <c r="F148" s="474"/>
      <c r="G148" s="474"/>
      <c r="H148" s="475"/>
      <c r="I148" s="473" t="s">
        <v>390</v>
      </c>
      <c r="J148" s="474"/>
      <c r="K148" s="474"/>
      <c r="L148" s="474"/>
      <c r="M148" s="474"/>
      <c r="N148" s="474"/>
      <c r="O148" s="474"/>
      <c r="P148" s="475"/>
      <c r="Q148" s="1006" t="s">
        <v>1653</v>
      </c>
      <c r="R148" s="1007"/>
      <c r="S148" s="1007"/>
      <c r="T148" s="1007"/>
      <c r="U148" s="1007"/>
      <c r="V148" s="1007"/>
      <c r="W148" s="1007"/>
      <c r="X148" s="1008"/>
    </row>
    <row r="149" spans="1:24" ht="15" customHeight="1">
      <c r="A149" s="1018" t="s">
        <v>394</v>
      </c>
      <c r="B149" s="1019"/>
      <c r="C149" s="1019"/>
      <c r="D149" s="1019"/>
      <c r="E149" s="1019"/>
      <c r="F149" s="1019"/>
      <c r="G149" s="1019"/>
      <c r="H149" s="1020"/>
      <c r="I149" s="1018" t="s">
        <v>394</v>
      </c>
      <c r="J149" s="1019"/>
      <c r="K149" s="1019"/>
      <c r="L149" s="1019"/>
      <c r="M149" s="1019"/>
      <c r="N149" s="1019"/>
      <c r="O149" s="1019"/>
      <c r="P149" s="1020"/>
      <c r="Q149" s="1018" t="s">
        <v>394</v>
      </c>
      <c r="R149" s="1019"/>
      <c r="S149" s="1019"/>
      <c r="T149" s="1019"/>
      <c r="U149" s="1019"/>
      <c r="V149" s="1019"/>
      <c r="W149" s="1019"/>
      <c r="X149" s="1020"/>
    </row>
    <row r="150" spans="1:24">
      <c r="A150" s="1021"/>
      <c r="B150" s="1022"/>
      <c r="C150" s="1022"/>
      <c r="D150" s="1022"/>
      <c r="E150" s="1022"/>
      <c r="F150" s="1022"/>
      <c r="G150" s="1022"/>
      <c r="H150" s="1023"/>
      <c r="I150" s="1021"/>
      <c r="J150" s="1022"/>
      <c r="K150" s="1022"/>
      <c r="L150" s="1022"/>
      <c r="M150" s="1022"/>
      <c r="N150" s="1022"/>
      <c r="O150" s="1022"/>
      <c r="P150" s="1023"/>
      <c r="Q150" s="1021"/>
      <c r="R150" s="1022"/>
      <c r="S150" s="1022"/>
      <c r="T150" s="1022"/>
      <c r="U150" s="1022"/>
      <c r="V150" s="1022"/>
      <c r="W150" s="1022"/>
      <c r="X150" s="1023"/>
    </row>
    <row r="151" spans="1:24">
      <c r="A151" s="1021"/>
      <c r="B151" s="1022"/>
      <c r="C151" s="1022"/>
      <c r="D151" s="1022"/>
      <c r="E151" s="1022"/>
      <c r="F151" s="1022"/>
      <c r="G151" s="1022"/>
      <c r="H151" s="1023"/>
      <c r="I151" s="1021"/>
      <c r="J151" s="1022"/>
      <c r="K151" s="1022"/>
      <c r="L151" s="1022"/>
      <c r="M151" s="1022"/>
      <c r="N151" s="1022"/>
      <c r="O151" s="1022"/>
      <c r="P151" s="1023"/>
      <c r="Q151" s="1021"/>
      <c r="R151" s="1022"/>
      <c r="S151" s="1022"/>
      <c r="T151" s="1022"/>
      <c r="U151" s="1022"/>
      <c r="V151" s="1022"/>
      <c r="W151" s="1022"/>
      <c r="X151" s="1023"/>
    </row>
    <row r="152" spans="1:24">
      <c r="A152" s="1021"/>
      <c r="B152" s="1022"/>
      <c r="C152" s="1022"/>
      <c r="D152" s="1022"/>
      <c r="E152" s="1022"/>
      <c r="F152" s="1022"/>
      <c r="G152" s="1022"/>
      <c r="H152" s="1023"/>
      <c r="I152" s="1021"/>
      <c r="J152" s="1022"/>
      <c r="K152" s="1022"/>
      <c r="L152" s="1022"/>
      <c r="M152" s="1022"/>
      <c r="N152" s="1022"/>
      <c r="O152" s="1022"/>
      <c r="P152" s="1023"/>
      <c r="Q152" s="1021"/>
      <c r="R152" s="1022"/>
      <c r="S152" s="1022"/>
      <c r="T152" s="1022"/>
      <c r="U152" s="1022"/>
      <c r="V152" s="1022"/>
      <c r="W152" s="1022"/>
      <c r="X152" s="1023"/>
    </row>
    <row r="153" spans="1:24">
      <c r="A153" s="1021"/>
      <c r="B153" s="1022"/>
      <c r="C153" s="1022"/>
      <c r="D153" s="1022"/>
      <c r="E153" s="1022"/>
      <c r="F153" s="1022"/>
      <c r="G153" s="1022"/>
      <c r="H153" s="1023"/>
      <c r="I153" s="1021"/>
      <c r="J153" s="1022"/>
      <c r="K153" s="1022"/>
      <c r="L153" s="1022"/>
      <c r="M153" s="1022"/>
      <c r="N153" s="1022"/>
      <c r="O153" s="1022"/>
      <c r="P153" s="1023"/>
      <c r="Q153" s="1021"/>
      <c r="R153" s="1022"/>
      <c r="S153" s="1022"/>
      <c r="T153" s="1022"/>
      <c r="U153" s="1022"/>
      <c r="V153" s="1022"/>
      <c r="W153" s="1022"/>
      <c r="X153" s="1023"/>
    </row>
    <row r="154" spans="1:24">
      <c r="A154" s="1021"/>
      <c r="B154" s="1022"/>
      <c r="C154" s="1022"/>
      <c r="D154" s="1022"/>
      <c r="E154" s="1022"/>
      <c r="F154" s="1022"/>
      <c r="G154" s="1022"/>
      <c r="H154" s="1023"/>
      <c r="I154" s="1021"/>
      <c r="J154" s="1022"/>
      <c r="K154" s="1022"/>
      <c r="L154" s="1022"/>
      <c r="M154" s="1022"/>
      <c r="N154" s="1022"/>
      <c r="O154" s="1022"/>
      <c r="P154" s="1023"/>
      <c r="Q154" s="1021"/>
      <c r="R154" s="1022"/>
      <c r="S154" s="1022"/>
      <c r="T154" s="1022"/>
      <c r="U154" s="1022"/>
      <c r="V154" s="1022"/>
      <c r="W154" s="1022"/>
      <c r="X154" s="1023"/>
    </row>
    <row r="155" spans="1:24">
      <c r="A155" s="1021"/>
      <c r="B155" s="1022"/>
      <c r="C155" s="1022"/>
      <c r="D155" s="1022"/>
      <c r="E155" s="1022"/>
      <c r="F155" s="1022"/>
      <c r="G155" s="1022"/>
      <c r="H155" s="1023"/>
      <c r="I155" s="1021"/>
      <c r="J155" s="1022"/>
      <c r="K155" s="1022"/>
      <c r="L155" s="1022"/>
      <c r="M155" s="1022"/>
      <c r="N155" s="1022"/>
      <c r="O155" s="1022"/>
      <c r="P155" s="1023"/>
      <c r="Q155" s="1021"/>
      <c r="R155" s="1022"/>
      <c r="S155" s="1022"/>
      <c r="T155" s="1022"/>
      <c r="U155" s="1022"/>
      <c r="V155" s="1022"/>
      <c r="W155" s="1022"/>
      <c r="X155" s="1023"/>
    </row>
    <row r="156" spans="1:24">
      <c r="A156" s="1021"/>
      <c r="B156" s="1022"/>
      <c r="C156" s="1022"/>
      <c r="D156" s="1022"/>
      <c r="E156" s="1022"/>
      <c r="F156" s="1022"/>
      <c r="G156" s="1022"/>
      <c r="H156" s="1023"/>
      <c r="I156" s="1024"/>
      <c r="J156" s="1025"/>
      <c r="K156" s="1025"/>
      <c r="L156" s="1025"/>
      <c r="M156" s="1025"/>
      <c r="N156" s="1025"/>
      <c r="O156" s="1025"/>
      <c r="P156" s="1026"/>
      <c r="Q156" s="1024"/>
      <c r="R156" s="1025"/>
      <c r="S156" s="1025"/>
      <c r="T156" s="1025"/>
      <c r="U156" s="1025"/>
      <c r="V156" s="1025"/>
      <c r="W156" s="1025"/>
      <c r="X156" s="1026"/>
    </row>
    <row r="157" spans="1:24" ht="15" customHeight="1">
      <c r="A157" s="1021"/>
      <c r="B157" s="1022"/>
      <c r="C157" s="1022"/>
      <c r="D157" s="1022"/>
      <c r="E157" s="1022"/>
      <c r="F157" s="1022"/>
      <c r="G157" s="1022"/>
      <c r="H157" s="1023"/>
      <c r="I157" s="558" t="s">
        <v>487</v>
      </c>
      <c r="J157" s="704"/>
      <c r="K157" s="699" t="s">
        <v>1493</v>
      </c>
      <c r="L157" s="699"/>
      <c r="M157" s="699"/>
      <c r="N157" s="699"/>
      <c r="O157" s="699"/>
      <c r="P157" s="700"/>
      <c r="Q157" s="558" t="s">
        <v>487</v>
      </c>
      <c r="R157" s="704"/>
      <c r="S157" s="699"/>
      <c r="T157" s="699"/>
      <c r="U157" s="699"/>
      <c r="V157" s="699"/>
      <c r="W157" s="699"/>
      <c r="X157" s="700"/>
    </row>
    <row r="158" spans="1:24">
      <c r="A158" s="1021"/>
      <c r="B158" s="1022"/>
      <c r="C158" s="1022"/>
      <c r="D158" s="1022"/>
      <c r="E158" s="1022"/>
      <c r="F158" s="1022"/>
      <c r="G158" s="1022"/>
      <c r="H158" s="1023"/>
      <c r="I158" s="550"/>
      <c r="J158" s="541"/>
      <c r="K158" s="490"/>
      <c r="L158" s="490"/>
      <c r="M158" s="490"/>
      <c r="N158" s="490"/>
      <c r="O158" s="490"/>
      <c r="P158" s="701"/>
      <c r="Q158" s="550"/>
      <c r="R158" s="541"/>
      <c r="S158" s="490"/>
      <c r="T158" s="490"/>
      <c r="U158" s="490"/>
      <c r="V158" s="490"/>
      <c r="W158" s="490"/>
      <c r="X158" s="701"/>
    </row>
    <row r="159" spans="1:24">
      <c r="A159" s="1024"/>
      <c r="B159" s="1025"/>
      <c r="C159" s="1025"/>
      <c r="D159" s="1025"/>
      <c r="E159" s="1025"/>
      <c r="F159" s="1025"/>
      <c r="G159" s="1025"/>
      <c r="H159" s="1026"/>
      <c r="I159" s="560"/>
      <c r="J159" s="577"/>
      <c r="K159" s="686"/>
      <c r="L159" s="686"/>
      <c r="M159" s="686"/>
      <c r="N159" s="686"/>
      <c r="O159" s="686"/>
      <c r="P159" s="687"/>
      <c r="Q159" s="560"/>
      <c r="R159" s="577"/>
      <c r="S159" s="686"/>
      <c r="T159" s="686"/>
      <c r="U159" s="686"/>
      <c r="V159" s="686"/>
      <c r="W159" s="686"/>
      <c r="X159" s="687"/>
    </row>
    <row r="161" spans="1:31" ht="16.5" customHeight="1">
      <c r="A161" s="1209" t="s">
        <v>82</v>
      </c>
      <c r="B161" s="1209"/>
      <c r="C161" s="1209"/>
      <c r="D161" s="1209"/>
      <c r="E161" s="1209"/>
      <c r="F161" s="1209"/>
      <c r="G161" s="1209"/>
      <c r="H161" s="1209"/>
      <c r="I161" s="1209"/>
      <c r="J161" s="1209"/>
      <c r="K161" s="1209"/>
      <c r="L161" s="1209"/>
      <c r="M161" s="1209"/>
      <c r="N161" s="1209"/>
      <c r="O161" s="1209"/>
      <c r="P161" s="1209"/>
      <c r="Q161" s="1209"/>
      <c r="R161" s="1209"/>
      <c r="S161" s="1209"/>
      <c r="T161" s="1209"/>
      <c r="U161" s="1209"/>
      <c r="V161" s="1209"/>
      <c r="W161" s="1209"/>
      <c r="X161" s="1209"/>
    </row>
    <row r="162" spans="1:31" ht="8.25" customHeight="1">
      <c r="A162" s="527"/>
      <c r="B162" s="527"/>
      <c r="C162" s="527"/>
      <c r="D162" s="2"/>
      <c r="E162" s="2"/>
      <c r="F162" s="2"/>
      <c r="G162" s="2"/>
      <c r="H162" s="527"/>
      <c r="I162" s="527"/>
      <c r="J162" s="2"/>
      <c r="K162" s="2"/>
      <c r="L162" s="2"/>
      <c r="M162" s="2"/>
      <c r="N162" s="2"/>
      <c r="O162" s="2"/>
      <c r="P162" s="2"/>
      <c r="Q162" s="2"/>
      <c r="R162" s="2"/>
      <c r="S162" s="2"/>
      <c r="T162" s="2"/>
      <c r="U162" s="2"/>
      <c r="V162" s="2"/>
      <c r="W162" s="3"/>
      <c r="X162" s="3"/>
    </row>
    <row r="163" spans="1:31" ht="16.5" customHeight="1">
      <c r="A163" s="904" t="s">
        <v>350</v>
      </c>
      <c r="B163" s="904"/>
      <c r="C163" s="904" t="s">
        <v>465</v>
      </c>
      <c r="D163" s="904"/>
      <c r="E163" s="904"/>
      <c r="F163" s="904"/>
      <c r="G163" s="904"/>
      <c r="H163" s="904"/>
      <c r="I163" s="904"/>
      <c r="J163" s="904"/>
      <c r="K163" s="904"/>
      <c r="L163" s="904"/>
      <c r="M163" s="904"/>
      <c r="N163" s="904"/>
      <c r="O163" s="904"/>
      <c r="P163" s="904"/>
      <c r="Q163" s="904"/>
      <c r="R163" s="904"/>
      <c r="S163" s="904"/>
      <c r="T163" s="904"/>
      <c r="U163" s="904"/>
      <c r="V163" s="904"/>
      <c r="W163" s="904"/>
      <c r="X163" s="904"/>
    </row>
    <row r="164" spans="1:31" ht="15" customHeight="1">
      <c r="A164" s="803" t="s">
        <v>497</v>
      </c>
      <c r="B164" s="803"/>
      <c r="C164" s="1556" t="s">
        <v>251</v>
      </c>
      <c r="D164" s="1556"/>
      <c r="E164" s="1556"/>
      <c r="F164" s="1556"/>
      <c r="G164" s="1556"/>
      <c r="H164" s="1556"/>
      <c r="I164" s="1556"/>
      <c r="J164" s="1556"/>
      <c r="K164" s="1556"/>
      <c r="L164" s="1556"/>
      <c r="M164" s="1556"/>
      <c r="N164" s="1556"/>
      <c r="O164" s="1556"/>
      <c r="P164" s="1556"/>
      <c r="Q164" s="1556"/>
      <c r="R164" s="1556"/>
      <c r="S164" s="1556"/>
      <c r="T164" s="1556"/>
      <c r="U164" s="1556"/>
      <c r="V164" s="1556"/>
      <c r="W164" s="1556"/>
      <c r="X164" s="1556"/>
      <c r="Z164" s="490" t="s">
        <v>673</v>
      </c>
      <c r="AA164" s="490"/>
      <c r="AB164" s="490"/>
      <c r="AC164" s="490"/>
      <c r="AE164" s="1" t="s">
        <v>306</v>
      </c>
    </row>
    <row r="165" spans="1:31" ht="15" customHeight="1">
      <c r="A165" s="803"/>
      <c r="B165" s="803"/>
      <c r="C165" s="1557" t="s">
        <v>218</v>
      </c>
      <c r="D165" s="1557"/>
      <c r="E165" s="1557"/>
      <c r="F165" s="1557"/>
      <c r="G165" s="1557"/>
      <c r="H165" s="1557"/>
      <c r="I165" s="1557"/>
      <c r="J165" s="1557"/>
      <c r="K165" s="1557"/>
      <c r="L165" s="1557"/>
      <c r="M165" s="1557"/>
      <c r="N165" s="1557"/>
      <c r="O165" s="1557"/>
      <c r="P165" s="1557"/>
      <c r="Q165" s="1557"/>
      <c r="R165" s="1557"/>
      <c r="S165" s="1557"/>
      <c r="T165" s="1557"/>
      <c r="U165" s="1557"/>
      <c r="V165" s="1557"/>
      <c r="W165" s="1557"/>
      <c r="X165" s="1557"/>
      <c r="Z165" s="490"/>
      <c r="AA165" s="490"/>
      <c r="AB165" s="490"/>
      <c r="AC165" s="490"/>
    </row>
    <row r="166" spans="1:31" ht="15" customHeight="1">
      <c r="A166" s="803"/>
      <c r="B166" s="803"/>
      <c r="C166" s="1558"/>
      <c r="D166" s="1558"/>
      <c r="E166" s="1558"/>
      <c r="F166" s="1558"/>
      <c r="G166" s="1558"/>
      <c r="H166" s="1558"/>
      <c r="I166" s="1558"/>
      <c r="J166" s="1558"/>
      <c r="K166" s="1558"/>
      <c r="L166" s="1558"/>
      <c r="M166" s="1558"/>
      <c r="N166" s="1558"/>
      <c r="O166" s="1558"/>
      <c r="P166" s="1558"/>
      <c r="Q166" s="1558"/>
      <c r="R166" s="1558"/>
      <c r="S166" s="1558"/>
      <c r="T166" s="1558"/>
      <c r="U166" s="1558"/>
      <c r="V166" s="1558"/>
      <c r="W166" s="1558"/>
      <c r="X166" s="1558"/>
      <c r="Z166" s="490"/>
      <c r="AA166" s="490"/>
      <c r="AB166" s="490"/>
      <c r="AC166" s="490"/>
    </row>
    <row r="167" spans="1:31" ht="17.25" customHeight="1">
      <c r="A167" s="803" t="s">
        <v>491</v>
      </c>
      <c r="B167" s="803"/>
      <c r="C167" s="1556" t="s">
        <v>69</v>
      </c>
      <c r="D167" s="1556"/>
      <c r="E167" s="1556"/>
      <c r="F167" s="1556"/>
      <c r="G167" s="1556"/>
      <c r="H167" s="1556"/>
      <c r="I167" s="1556"/>
      <c r="J167" s="1556"/>
      <c r="K167" s="1556"/>
      <c r="L167" s="1556"/>
      <c r="M167" s="1556"/>
      <c r="N167" s="1556"/>
      <c r="O167" s="1556"/>
      <c r="P167" s="1556"/>
      <c r="Q167" s="1556"/>
      <c r="R167" s="1556"/>
      <c r="S167" s="1556"/>
      <c r="T167" s="1556"/>
      <c r="U167" s="1556"/>
      <c r="V167" s="1556"/>
      <c r="W167" s="1556"/>
      <c r="X167" s="1556"/>
      <c r="Z167" s="490"/>
      <c r="AA167" s="490"/>
      <c r="AB167" s="490"/>
      <c r="AC167" s="490"/>
    </row>
    <row r="168" spans="1:31" ht="17.25" customHeight="1">
      <c r="A168" s="803"/>
      <c r="B168" s="803"/>
      <c r="C168" s="1557" t="s">
        <v>1</v>
      </c>
      <c r="D168" s="1557"/>
      <c r="E168" s="1557"/>
      <c r="F168" s="1557"/>
      <c r="G168" s="1557"/>
      <c r="H168" s="1557"/>
      <c r="I168" s="1557"/>
      <c r="J168" s="1557"/>
      <c r="K168" s="1557"/>
      <c r="L168" s="1557"/>
      <c r="M168" s="1557"/>
      <c r="N168" s="1557"/>
      <c r="O168" s="1557"/>
      <c r="P168" s="1557"/>
      <c r="Q168" s="1557"/>
      <c r="R168" s="1557"/>
      <c r="S168" s="1557"/>
      <c r="T168" s="1557"/>
      <c r="U168" s="1557"/>
      <c r="V168" s="1557"/>
      <c r="W168" s="1557"/>
      <c r="X168" s="1557"/>
    </row>
    <row r="169" spans="1:31" ht="17.25" customHeight="1">
      <c r="A169" s="803"/>
      <c r="B169" s="803"/>
      <c r="C169" s="1558"/>
      <c r="D169" s="1558"/>
      <c r="E169" s="1558"/>
      <c r="F169" s="1558"/>
      <c r="G169" s="1558"/>
      <c r="H169" s="1558"/>
      <c r="I169" s="1558"/>
      <c r="J169" s="1558"/>
      <c r="K169" s="1558"/>
      <c r="L169" s="1558"/>
      <c r="M169" s="1558"/>
      <c r="N169" s="1558"/>
      <c r="O169" s="1558"/>
      <c r="P169" s="1558"/>
      <c r="Q169" s="1558"/>
      <c r="R169" s="1558"/>
      <c r="S169" s="1558"/>
      <c r="T169" s="1558"/>
      <c r="U169" s="1558"/>
      <c r="V169" s="1558"/>
      <c r="W169" s="1558"/>
      <c r="X169" s="1558"/>
    </row>
    <row r="170" spans="1:31" ht="17.25" customHeight="1"/>
    <row r="171" spans="1:31" ht="15" customHeight="1">
      <c r="A171" s="1006" t="s">
        <v>490</v>
      </c>
      <c r="B171" s="1007"/>
      <c r="C171" s="1007"/>
      <c r="D171" s="1007"/>
      <c r="E171" s="1007"/>
      <c r="F171" s="1007"/>
      <c r="G171" s="1007"/>
      <c r="H171" s="1008"/>
      <c r="I171" s="1006" t="s">
        <v>390</v>
      </c>
      <c r="J171" s="1007"/>
      <c r="K171" s="1007"/>
      <c r="L171" s="1007"/>
      <c r="M171" s="1007"/>
      <c r="N171" s="1007"/>
      <c r="O171" s="1007"/>
      <c r="P171" s="1008"/>
      <c r="Q171" s="1006" t="s">
        <v>1653</v>
      </c>
      <c r="R171" s="1007"/>
      <c r="S171" s="1007"/>
      <c r="T171" s="1007"/>
      <c r="U171" s="1007"/>
      <c r="V171" s="1007"/>
      <c r="W171" s="1007"/>
      <c r="X171" s="1008"/>
    </row>
    <row r="172" spans="1:31">
      <c r="A172" s="1009" t="s">
        <v>394</v>
      </c>
      <c r="B172" s="1010"/>
      <c r="C172" s="1010"/>
      <c r="D172" s="1010"/>
      <c r="E172" s="1010"/>
      <c r="F172" s="1010"/>
      <c r="G172" s="1010"/>
      <c r="H172" s="1011"/>
      <c r="I172" s="1018" t="s">
        <v>394</v>
      </c>
      <c r="J172" s="1019"/>
      <c r="K172" s="1019"/>
      <c r="L172" s="1019"/>
      <c r="M172" s="1019"/>
      <c r="N172" s="1019"/>
      <c r="O172" s="1019"/>
      <c r="P172" s="1020"/>
      <c r="Q172" s="1018" t="s">
        <v>394</v>
      </c>
      <c r="R172" s="1019"/>
      <c r="S172" s="1019"/>
      <c r="T172" s="1019"/>
      <c r="U172" s="1019"/>
      <c r="V172" s="1019"/>
      <c r="W172" s="1019"/>
      <c r="X172" s="1020"/>
    </row>
    <row r="173" spans="1:31">
      <c r="A173" s="1012"/>
      <c r="B173" s="1013"/>
      <c r="C173" s="1013"/>
      <c r="D173" s="1013"/>
      <c r="E173" s="1013"/>
      <c r="F173" s="1013"/>
      <c r="G173" s="1013"/>
      <c r="H173" s="1014"/>
      <c r="I173" s="1021"/>
      <c r="J173" s="1022"/>
      <c r="K173" s="1022"/>
      <c r="L173" s="1022"/>
      <c r="M173" s="1022"/>
      <c r="N173" s="1022"/>
      <c r="O173" s="1022"/>
      <c r="P173" s="1023"/>
      <c r="Q173" s="1021"/>
      <c r="R173" s="1022"/>
      <c r="S173" s="1022"/>
      <c r="T173" s="1022"/>
      <c r="U173" s="1022"/>
      <c r="V173" s="1022"/>
      <c r="W173" s="1022"/>
      <c r="X173" s="1023"/>
    </row>
    <row r="174" spans="1:31">
      <c r="A174" s="1012"/>
      <c r="B174" s="1013"/>
      <c r="C174" s="1013"/>
      <c r="D174" s="1013"/>
      <c r="E174" s="1013"/>
      <c r="F174" s="1013"/>
      <c r="G174" s="1013"/>
      <c r="H174" s="1014"/>
      <c r="I174" s="1021"/>
      <c r="J174" s="1022"/>
      <c r="K174" s="1022"/>
      <c r="L174" s="1022"/>
      <c r="M174" s="1022"/>
      <c r="N174" s="1022"/>
      <c r="O174" s="1022"/>
      <c r="P174" s="1023"/>
      <c r="Q174" s="1021"/>
      <c r="R174" s="1022"/>
      <c r="S174" s="1022"/>
      <c r="T174" s="1022"/>
      <c r="U174" s="1022"/>
      <c r="V174" s="1022"/>
      <c r="W174" s="1022"/>
      <c r="X174" s="1023"/>
    </row>
    <row r="175" spans="1:31">
      <c r="A175" s="1012"/>
      <c r="B175" s="1013"/>
      <c r="C175" s="1013"/>
      <c r="D175" s="1013"/>
      <c r="E175" s="1013"/>
      <c r="F175" s="1013"/>
      <c r="G175" s="1013"/>
      <c r="H175" s="1014"/>
      <c r="I175" s="1021"/>
      <c r="J175" s="1022"/>
      <c r="K175" s="1022"/>
      <c r="L175" s="1022"/>
      <c r="M175" s="1022"/>
      <c r="N175" s="1022"/>
      <c r="O175" s="1022"/>
      <c r="P175" s="1023"/>
      <c r="Q175" s="1021"/>
      <c r="R175" s="1022"/>
      <c r="S175" s="1022"/>
      <c r="T175" s="1022"/>
      <c r="U175" s="1022"/>
      <c r="V175" s="1022"/>
      <c r="W175" s="1022"/>
      <c r="X175" s="1023"/>
    </row>
    <row r="176" spans="1:31">
      <c r="A176" s="1012"/>
      <c r="B176" s="1013"/>
      <c r="C176" s="1013"/>
      <c r="D176" s="1013"/>
      <c r="E176" s="1013"/>
      <c r="F176" s="1013"/>
      <c r="G176" s="1013"/>
      <c r="H176" s="1014"/>
      <c r="I176" s="1021"/>
      <c r="J176" s="1022"/>
      <c r="K176" s="1022"/>
      <c r="L176" s="1022"/>
      <c r="M176" s="1022"/>
      <c r="N176" s="1022"/>
      <c r="O176" s="1022"/>
      <c r="P176" s="1023"/>
      <c r="Q176" s="1021"/>
      <c r="R176" s="1022"/>
      <c r="S176" s="1022"/>
      <c r="T176" s="1022"/>
      <c r="U176" s="1022"/>
      <c r="V176" s="1022"/>
      <c r="W176" s="1022"/>
      <c r="X176" s="1023"/>
    </row>
    <row r="177" spans="1:32">
      <c r="A177" s="1012"/>
      <c r="B177" s="1013"/>
      <c r="C177" s="1013"/>
      <c r="D177" s="1013"/>
      <c r="E177" s="1013"/>
      <c r="F177" s="1013"/>
      <c r="G177" s="1013"/>
      <c r="H177" s="1014"/>
      <c r="I177" s="1021"/>
      <c r="J177" s="1022"/>
      <c r="K177" s="1022"/>
      <c r="L177" s="1022"/>
      <c r="M177" s="1022"/>
      <c r="N177" s="1022"/>
      <c r="O177" s="1022"/>
      <c r="P177" s="1023"/>
      <c r="Q177" s="1021"/>
      <c r="R177" s="1022"/>
      <c r="S177" s="1022"/>
      <c r="T177" s="1022"/>
      <c r="U177" s="1022"/>
      <c r="V177" s="1022"/>
      <c r="W177" s="1022"/>
      <c r="X177" s="1023"/>
    </row>
    <row r="178" spans="1:32">
      <c r="A178" s="1012"/>
      <c r="B178" s="1013"/>
      <c r="C178" s="1013"/>
      <c r="D178" s="1013"/>
      <c r="E178" s="1013"/>
      <c r="F178" s="1013"/>
      <c r="G178" s="1013"/>
      <c r="H178" s="1014"/>
      <c r="I178" s="1021"/>
      <c r="J178" s="1022"/>
      <c r="K178" s="1022"/>
      <c r="L178" s="1022"/>
      <c r="M178" s="1022"/>
      <c r="N178" s="1022"/>
      <c r="O178" s="1022"/>
      <c r="P178" s="1023"/>
      <c r="Q178" s="1021"/>
      <c r="R178" s="1022"/>
      <c r="S178" s="1022"/>
      <c r="T178" s="1022"/>
      <c r="U178" s="1022"/>
      <c r="V178" s="1022"/>
      <c r="W178" s="1022"/>
      <c r="X178" s="1023"/>
    </row>
    <row r="179" spans="1:32">
      <c r="A179" s="1012"/>
      <c r="B179" s="1013"/>
      <c r="C179" s="1013"/>
      <c r="D179" s="1013"/>
      <c r="E179" s="1013"/>
      <c r="F179" s="1013"/>
      <c r="G179" s="1013"/>
      <c r="H179" s="1014"/>
      <c r="I179" s="1024"/>
      <c r="J179" s="1025"/>
      <c r="K179" s="1025"/>
      <c r="L179" s="1025"/>
      <c r="M179" s="1025"/>
      <c r="N179" s="1025"/>
      <c r="O179" s="1025"/>
      <c r="P179" s="1026"/>
      <c r="Q179" s="1024"/>
      <c r="R179" s="1025"/>
      <c r="S179" s="1025"/>
      <c r="T179" s="1025"/>
      <c r="U179" s="1025"/>
      <c r="V179" s="1025"/>
      <c r="W179" s="1025"/>
      <c r="X179" s="1026"/>
    </row>
    <row r="180" spans="1:32" ht="15" customHeight="1">
      <c r="A180" s="1012"/>
      <c r="B180" s="1013"/>
      <c r="C180" s="1013"/>
      <c r="D180" s="1013"/>
      <c r="E180" s="1013"/>
      <c r="F180" s="1013"/>
      <c r="G180" s="1013"/>
      <c r="H180" s="1014"/>
      <c r="I180" s="558" t="s">
        <v>487</v>
      </c>
      <c r="J180" s="704"/>
      <c r="K180" s="699" t="s">
        <v>1494</v>
      </c>
      <c r="L180" s="699"/>
      <c r="M180" s="699"/>
      <c r="N180" s="699"/>
      <c r="O180" s="699"/>
      <c r="P180" s="700"/>
      <c r="Q180" s="558" t="s">
        <v>487</v>
      </c>
      <c r="R180" s="704"/>
      <c r="S180" s="699"/>
      <c r="T180" s="699"/>
      <c r="U180" s="699"/>
      <c r="V180" s="699"/>
      <c r="W180" s="699"/>
      <c r="X180" s="700"/>
    </row>
    <row r="181" spans="1:32">
      <c r="A181" s="1012"/>
      <c r="B181" s="1013"/>
      <c r="C181" s="1013"/>
      <c r="D181" s="1013"/>
      <c r="E181" s="1013"/>
      <c r="F181" s="1013"/>
      <c r="G181" s="1013"/>
      <c r="H181" s="1014"/>
      <c r="I181" s="550"/>
      <c r="J181" s="541"/>
      <c r="K181" s="490"/>
      <c r="L181" s="490"/>
      <c r="M181" s="490"/>
      <c r="N181" s="490"/>
      <c r="O181" s="490"/>
      <c r="P181" s="701"/>
      <c r="Q181" s="550"/>
      <c r="R181" s="541"/>
      <c r="S181" s="490"/>
      <c r="T181" s="490"/>
      <c r="U181" s="490"/>
      <c r="V181" s="490"/>
      <c r="W181" s="490"/>
      <c r="X181" s="701"/>
    </row>
    <row r="182" spans="1:32">
      <c r="A182" s="1015"/>
      <c r="B182" s="1016"/>
      <c r="C182" s="1016"/>
      <c r="D182" s="1016"/>
      <c r="E182" s="1016"/>
      <c r="F182" s="1016"/>
      <c r="G182" s="1016"/>
      <c r="H182" s="1017"/>
      <c r="I182" s="560"/>
      <c r="J182" s="577"/>
      <c r="K182" s="686"/>
      <c r="L182" s="686"/>
      <c r="M182" s="686"/>
      <c r="N182" s="686"/>
      <c r="O182" s="686"/>
      <c r="P182" s="687"/>
      <c r="Q182" s="560"/>
      <c r="R182" s="577"/>
      <c r="S182" s="686"/>
      <c r="T182" s="686"/>
      <c r="U182" s="686"/>
      <c r="V182" s="686"/>
      <c r="W182" s="686"/>
      <c r="X182" s="687"/>
    </row>
    <row r="183" spans="1:32">
      <c r="A183" s="7"/>
      <c r="B183" s="7"/>
      <c r="C183" s="7"/>
      <c r="D183" s="7"/>
      <c r="E183" s="7"/>
      <c r="F183" s="7"/>
      <c r="G183" s="7"/>
      <c r="H183" s="7"/>
      <c r="I183" s="4"/>
      <c r="J183" s="4"/>
      <c r="K183" s="5"/>
      <c r="L183" s="5"/>
      <c r="M183" s="5"/>
      <c r="N183" s="5"/>
      <c r="O183" s="5"/>
      <c r="P183" s="5"/>
      <c r="Q183" s="4"/>
      <c r="R183" s="4"/>
      <c r="S183" s="5"/>
      <c r="T183" s="5"/>
      <c r="U183" s="5"/>
      <c r="V183" s="5"/>
      <c r="W183" s="5"/>
      <c r="X183" s="5"/>
    </row>
    <row r="184" spans="1:32">
      <c r="A184" s="7"/>
      <c r="B184" s="7"/>
      <c r="C184" s="7"/>
      <c r="D184" s="7"/>
      <c r="E184" s="7"/>
      <c r="F184" s="7"/>
      <c r="G184" s="7"/>
      <c r="H184" s="7"/>
      <c r="I184" s="4"/>
      <c r="J184" s="4"/>
      <c r="K184" s="5"/>
      <c r="L184" s="5"/>
      <c r="M184" s="5"/>
      <c r="N184" s="5"/>
      <c r="O184" s="5"/>
      <c r="P184" s="5"/>
      <c r="Q184" s="4"/>
      <c r="R184" s="4"/>
      <c r="S184" s="5"/>
      <c r="T184" s="5"/>
      <c r="U184" s="5"/>
      <c r="V184" s="5"/>
      <c r="W184" s="5"/>
      <c r="X184" s="5"/>
    </row>
    <row r="185" spans="1:32">
      <c r="A185" s="7"/>
      <c r="B185" s="7"/>
      <c r="C185" s="7"/>
      <c r="D185" s="7"/>
      <c r="E185" s="7"/>
      <c r="F185" s="7"/>
      <c r="G185" s="7"/>
      <c r="H185" s="7"/>
      <c r="I185" s="4"/>
      <c r="J185" s="4"/>
      <c r="K185" s="5"/>
      <c r="L185" s="5"/>
      <c r="M185" s="5"/>
      <c r="N185" s="5"/>
      <c r="O185" s="5"/>
      <c r="P185" s="5"/>
      <c r="Q185" s="4"/>
      <c r="R185" s="4"/>
      <c r="S185" s="5"/>
      <c r="T185" s="5"/>
      <c r="U185" s="5"/>
      <c r="V185" s="5"/>
      <c r="W185" s="5"/>
      <c r="X185" s="5"/>
    </row>
    <row r="186" spans="1:32" ht="16.5" customHeight="1">
      <c r="A186" s="1209" t="s">
        <v>211</v>
      </c>
      <c r="B186" s="1209"/>
      <c r="C186" s="1209"/>
      <c r="D186" s="1209"/>
      <c r="E186" s="1209"/>
      <c r="F186" s="1209"/>
      <c r="G186" s="1209"/>
      <c r="H186" s="1209"/>
      <c r="I186" s="1209"/>
      <c r="J186" s="1209"/>
      <c r="K186" s="1209"/>
      <c r="L186" s="1209"/>
      <c r="M186" s="1209"/>
      <c r="N186" s="1209"/>
      <c r="O186" s="1209"/>
      <c r="P186" s="1209"/>
      <c r="Q186" s="1209"/>
      <c r="R186" s="1209"/>
      <c r="S186" s="1209"/>
      <c r="T186" s="1209"/>
      <c r="U186" s="1209"/>
      <c r="V186" s="1209"/>
      <c r="W186" s="1209"/>
      <c r="X186" s="1209"/>
    </row>
    <row r="187" spans="1:32" ht="8.25" customHeight="1">
      <c r="A187" s="527"/>
      <c r="B187" s="527"/>
      <c r="C187" s="527"/>
      <c r="D187" s="2"/>
      <c r="E187" s="2"/>
      <c r="F187" s="2"/>
      <c r="G187" s="2"/>
      <c r="H187" s="527"/>
      <c r="I187" s="527"/>
      <c r="J187" s="2"/>
      <c r="K187" s="2"/>
      <c r="L187" s="2"/>
      <c r="M187" s="2"/>
      <c r="N187" s="2"/>
      <c r="O187" s="2"/>
      <c r="P187" s="2"/>
      <c r="Q187" s="2"/>
      <c r="R187" s="2"/>
      <c r="S187" s="2"/>
      <c r="T187" s="2"/>
      <c r="U187" s="2"/>
      <c r="V187" s="2"/>
      <c r="W187" s="3"/>
      <c r="X187" s="3"/>
    </row>
    <row r="188" spans="1:32" ht="16.5" customHeight="1">
      <c r="A188" s="904" t="s">
        <v>350</v>
      </c>
      <c r="B188" s="904"/>
      <c r="C188" s="904" t="s">
        <v>465</v>
      </c>
      <c r="D188" s="904"/>
      <c r="E188" s="904"/>
      <c r="F188" s="904"/>
      <c r="G188" s="904"/>
      <c r="H188" s="904"/>
      <c r="I188" s="904"/>
      <c r="J188" s="904"/>
      <c r="K188" s="904"/>
      <c r="L188" s="904"/>
      <c r="M188" s="904"/>
      <c r="N188" s="904"/>
      <c r="O188" s="904"/>
      <c r="P188" s="904"/>
      <c r="Q188" s="904"/>
      <c r="R188" s="904"/>
      <c r="S188" s="904"/>
      <c r="T188" s="904"/>
      <c r="U188" s="904"/>
      <c r="V188" s="904"/>
      <c r="W188" s="904"/>
      <c r="X188" s="904"/>
    </row>
    <row r="189" spans="1:32" ht="15" customHeight="1">
      <c r="A189" s="803" t="s">
        <v>497</v>
      </c>
      <c r="B189" s="803"/>
      <c r="C189" s="804" t="s">
        <v>252</v>
      </c>
      <c r="D189" s="804"/>
      <c r="E189" s="804"/>
      <c r="F189" s="804"/>
      <c r="G189" s="804"/>
      <c r="H189" s="804"/>
      <c r="I189" s="804"/>
      <c r="J189" s="804"/>
      <c r="K189" s="804"/>
      <c r="L189" s="804"/>
      <c r="M189" s="804"/>
      <c r="N189" s="804"/>
      <c r="O189" s="804"/>
      <c r="P189" s="804"/>
      <c r="Q189" s="804"/>
      <c r="R189" s="804"/>
      <c r="S189" s="804"/>
      <c r="T189" s="804"/>
      <c r="U189" s="804"/>
      <c r="V189" s="804"/>
      <c r="W189" s="804"/>
      <c r="X189" s="804"/>
    </row>
    <row r="190" spans="1:32" ht="15" customHeight="1">
      <c r="A190" s="803"/>
      <c r="B190" s="803"/>
      <c r="C190" s="804"/>
      <c r="D190" s="804"/>
      <c r="E190" s="804"/>
      <c r="F190" s="804"/>
      <c r="G190" s="804"/>
      <c r="H190" s="804"/>
      <c r="I190" s="804"/>
      <c r="J190" s="804"/>
      <c r="K190" s="804"/>
      <c r="L190" s="804"/>
      <c r="M190" s="804"/>
      <c r="N190" s="804"/>
      <c r="O190" s="804"/>
      <c r="P190" s="804"/>
      <c r="Q190" s="804"/>
      <c r="R190" s="804"/>
      <c r="S190" s="804"/>
      <c r="T190" s="804"/>
      <c r="U190" s="804"/>
      <c r="V190" s="804"/>
      <c r="W190" s="804"/>
      <c r="X190" s="804"/>
    </row>
    <row r="191" spans="1:32" ht="17.25" customHeight="1">
      <c r="A191" s="803" t="s">
        <v>491</v>
      </c>
      <c r="B191" s="803"/>
      <c r="C191" s="804" t="s">
        <v>264</v>
      </c>
      <c r="D191" s="804"/>
      <c r="E191" s="804"/>
      <c r="F191" s="804"/>
      <c r="G191" s="804"/>
      <c r="H191" s="804"/>
      <c r="I191" s="804"/>
      <c r="J191" s="804"/>
      <c r="K191" s="804"/>
      <c r="L191" s="804"/>
      <c r="M191" s="804"/>
      <c r="N191" s="804"/>
      <c r="O191" s="804"/>
      <c r="P191" s="804"/>
      <c r="Q191" s="804"/>
      <c r="R191" s="804"/>
      <c r="S191" s="804"/>
      <c r="T191" s="804"/>
      <c r="U191" s="804"/>
      <c r="V191" s="804"/>
      <c r="W191" s="804"/>
      <c r="X191" s="804"/>
      <c r="Z191" s="1" t="s">
        <v>1022</v>
      </c>
      <c r="AF191" s="1" t="s">
        <v>306</v>
      </c>
    </row>
    <row r="192" spans="1:32" ht="17.25" customHeight="1">
      <c r="A192" s="803"/>
      <c r="B192" s="803"/>
      <c r="C192" s="804"/>
      <c r="D192" s="804"/>
      <c r="E192" s="804"/>
      <c r="F192" s="804"/>
      <c r="G192" s="804"/>
      <c r="H192" s="804"/>
      <c r="I192" s="804"/>
      <c r="J192" s="804"/>
      <c r="K192" s="804"/>
      <c r="L192" s="804"/>
      <c r="M192" s="804"/>
      <c r="N192" s="804"/>
      <c r="O192" s="804"/>
      <c r="P192" s="804"/>
      <c r="Q192" s="804"/>
      <c r="R192" s="804"/>
      <c r="S192" s="804"/>
      <c r="T192" s="804"/>
      <c r="U192" s="804"/>
      <c r="V192" s="804"/>
      <c r="W192" s="804"/>
      <c r="X192" s="804"/>
    </row>
    <row r="194" spans="1:24" ht="15" customHeight="1">
      <c r="A194" s="1006" t="s">
        <v>490</v>
      </c>
      <c r="B194" s="1007"/>
      <c r="C194" s="1007"/>
      <c r="D194" s="1007"/>
      <c r="E194" s="1007"/>
      <c r="F194" s="1007"/>
      <c r="G194" s="1007"/>
      <c r="H194" s="1008"/>
      <c r="I194" s="1006" t="s">
        <v>390</v>
      </c>
      <c r="J194" s="1007"/>
      <c r="K194" s="1007"/>
      <c r="L194" s="1007"/>
      <c r="M194" s="1007"/>
      <c r="N194" s="1007"/>
      <c r="O194" s="1007"/>
      <c r="P194" s="1008"/>
      <c r="Q194" s="1006" t="s">
        <v>1653</v>
      </c>
      <c r="R194" s="1007"/>
      <c r="S194" s="1007"/>
      <c r="T194" s="1007"/>
      <c r="U194" s="1007"/>
      <c r="V194" s="1007"/>
      <c r="W194" s="1007"/>
      <c r="X194" s="1008"/>
    </row>
    <row r="195" spans="1:24">
      <c r="A195" s="1009" t="s">
        <v>394</v>
      </c>
      <c r="B195" s="1010"/>
      <c r="C195" s="1010"/>
      <c r="D195" s="1010"/>
      <c r="E195" s="1010"/>
      <c r="F195" s="1010"/>
      <c r="G195" s="1010"/>
      <c r="H195" s="1011"/>
      <c r="I195" s="1018" t="s">
        <v>394</v>
      </c>
      <c r="J195" s="1019"/>
      <c r="K195" s="1019"/>
      <c r="L195" s="1019"/>
      <c r="M195" s="1019"/>
      <c r="N195" s="1019"/>
      <c r="O195" s="1019"/>
      <c r="P195" s="1020"/>
      <c r="Q195" s="1018" t="s">
        <v>394</v>
      </c>
      <c r="R195" s="1019"/>
      <c r="S195" s="1019"/>
      <c r="T195" s="1019"/>
      <c r="U195" s="1019"/>
      <c r="V195" s="1019"/>
      <c r="W195" s="1019"/>
      <c r="X195" s="1020"/>
    </row>
    <row r="196" spans="1:24">
      <c r="A196" s="1012"/>
      <c r="B196" s="1013"/>
      <c r="C196" s="1013"/>
      <c r="D196" s="1013"/>
      <c r="E196" s="1013"/>
      <c r="F196" s="1013"/>
      <c r="G196" s="1013"/>
      <c r="H196" s="1014"/>
      <c r="I196" s="1021"/>
      <c r="J196" s="1022"/>
      <c r="K196" s="1022"/>
      <c r="L196" s="1022"/>
      <c r="M196" s="1022"/>
      <c r="N196" s="1022"/>
      <c r="O196" s="1022"/>
      <c r="P196" s="1023"/>
      <c r="Q196" s="1021"/>
      <c r="R196" s="1022"/>
      <c r="S196" s="1022"/>
      <c r="T196" s="1022"/>
      <c r="U196" s="1022"/>
      <c r="V196" s="1022"/>
      <c r="W196" s="1022"/>
      <c r="X196" s="1023"/>
    </row>
    <row r="197" spans="1:24">
      <c r="A197" s="1012"/>
      <c r="B197" s="1013"/>
      <c r="C197" s="1013"/>
      <c r="D197" s="1013"/>
      <c r="E197" s="1013"/>
      <c r="F197" s="1013"/>
      <c r="G197" s="1013"/>
      <c r="H197" s="1014"/>
      <c r="I197" s="1021"/>
      <c r="J197" s="1022"/>
      <c r="K197" s="1022"/>
      <c r="L197" s="1022"/>
      <c r="M197" s="1022"/>
      <c r="N197" s="1022"/>
      <c r="O197" s="1022"/>
      <c r="P197" s="1023"/>
      <c r="Q197" s="1021"/>
      <c r="R197" s="1022"/>
      <c r="S197" s="1022"/>
      <c r="T197" s="1022"/>
      <c r="U197" s="1022"/>
      <c r="V197" s="1022"/>
      <c r="W197" s="1022"/>
      <c r="X197" s="1023"/>
    </row>
    <row r="198" spans="1:24">
      <c r="A198" s="1012"/>
      <c r="B198" s="1013"/>
      <c r="C198" s="1013"/>
      <c r="D198" s="1013"/>
      <c r="E198" s="1013"/>
      <c r="F198" s="1013"/>
      <c r="G198" s="1013"/>
      <c r="H198" s="1014"/>
      <c r="I198" s="1021"/>
      <c r="J198" s="1022"/>
      <c r="K198" s="1022"/>
      <c r="L198" s="1022"/>
      <c r="M198" s="1022"/>
      <c r="N198" s="1022"/>
      <c r="O198" s="1022"/>
      <c r="P198" s="1023"/>
      <c r="Q198" s="1021"/>
      <c r="R198" s="1022"/>
      <c r="S198" s="1022"/>
      <c r="T198" s="1022"/>
      <c r="U198" s="1022"/>
      <c r="V198" s="1022"/>
      <c r="W198" s="1022"/>
      <c r="X198" s="1023"/>
    </row>
    <row r="199" spans="1:24">
      <c r="A199" s="1012"/>
      <c r="B199" s="1013"/>
      <c r="C199" s="1013"/>
      <c r="D199" s="1013"/>
      <c r="E199" s="1013"/>
      <c r="F199" s="1013"/>
      <c r="G199" s="1013"/>
      <c r="H199" s="1014"/>
      <c r="I199" s="1021"/>
      <c r="J199" s="1022"/>
      <c r="K199" s="1022"/>
      <c r="L199" s="1022"/>
      <c r="M199" s="1022"/>
      <c r="N199" s="1022"/>
      <c r="O199" s="1022"/>
      <c r="P199" s="1023"/>
      <c r="Q199" s="1021"/>
      <c r="R199" s="1022"/>
      <c r="S199" s="1022"/>
      <c r="T199" s="1022"/>
      <c r="U199" s="1022"/>
      <c r="V199" s="1022"/>
      <c r="W199" s="1022"/>
      <c r="X199" s="1023"/>
    </row>
    <row r="200" spans="1:24">
      <c r="A200" s="1012"/>
      <c r="B200" s="1013"/>
      <c r="C200" s="1013"/>
      <c r="D200" s="1013"/>
      <c r="E200" s="1013"/>
      <c r="F200" s="1013"/>
      <c r="G200" s="1013"/>
      <c r="H200" s="1014"/>
      <c r="I200" s="1021"/>
      <c r="J200" s="1022"/>
      <c r="K200" s="1022"/>
      <c r="L200" s="1022"/>
      <c r="M200" s="1022"/>
      <c r="N200" s="1022"/>
      <c r="O200" s="1022"/>
      <c r="P200" s="1023"/>
      <c r="Q200" s="1021"/>
      <c r="R200" s="1022"/>
      <c r="S200" s="1022"/>
      <c r="T200" s="1022"/>
      <c r="U200" s="1022"/>
      <c r="V200" s="1022"/>
      <c r="W200" s="1022"/>
      <c r="X200" s="1023"/>
    </row>
    <row r="201" spans="1:24">
      <c r="A201" s="1012"/>
      <c r="B201" s="1013"/>
      <c r="C201" s="1013"/>
      <c r="D201" s="1013"/>
      <c r="E201" s="1013"/>
      <c r="F201" s="1013"/>
      <c r="G201" s="1013"/>
      <c r="H201" s="1014"/>
      <c r="I201" s="1021"/>
      <c r="J201" s="1022"/>
      <c r="K201" s="1022"/>
      <c r="L201" s="1022"/>
      <c r="M201" s="1022"/>
      <c r="N201" s="1022"/>
      <c r="O201" s="1022"/>
      <c r="P201" s="1023"/>
      <c r="Q201" s="1021"/>
      <c r="R201" s="1022"/>
      <c r="S201" s="1022"/>
      <c r="T201" s="1022"/>
      <c r="U201" s="1022"/>
      <c r="V201" s="1022"/>
      <c r="W201" s="1022"/>
      <c r="X201" s="1023"/>
    </row>
    <row r="202" spans="1:24">
      <c r="A202" s="1012"/>
      <c r="B202" s="1013"/>
      <c r="C202" s="1013"/>
      <c r="D202" s="1013"/>
      <c r="E202" s="1013"/>
      <c r="F202" s="1013"/>
      <c r="G202" s="1013"/>
      <c r="H202" s="1014"/>
      <c r="I202" s="1024"/>
      <c r="J202" s="1025"/>
      <c r="K202" s="1025"/>
      <c r="L202" s="1025"/>
      <c r="M202" s="1025"/>
      <c r="N202" s="1025"/>
      <c r="O202" s="1025"/>
      <c r="P202" s="1026"/>
      <c r="Q202" s="1024"/>
      <c r="R202" s="1025"/>
      <c r="S202" s="1025"/>
      <c r="T202" s="1025"/>
      <c r="U202" s="1025"/>
      <c r="V202" s="1025"/>
      <c r="W202" s="1025"/>
      <c r="X202" s="1026"/>
    </row>
    <row r="203" spans="1:24" ht="15" customHeight="1">
      <c r="A203" s="1012"/>
      <c r="B203" s="1013"/>
      <c r="C203" s="1013"/>
      <c r="D203" s="1013"/>
      <c r="E203" s="1013"/>
      <c r="F203" s="1013"/>
      <c r="G203" s="1013"/>
      <c r="H203" s="1014"/>
      <c r="I203" s="558" t="s">
        <v>487</v>
      </c>
      <c r="J203" s="704"/>
      <c r="K203" s="699" t="s">
        <v>1416</v>
      </c>
      <c r="L203" s="699"/>
      <c r="M203" s="699"/>
      <c r="N203" s="699"/>
      <c r="O203" s="699"/>
      <c r="P203" s="700"/>
      <c r="Q203" s="558" t="s">
        <v>487</v>
      </c>
      <c r="R203" s="704"/>
      <c r="S203" s="699"/>
      <c r="T203" s="699"/>
      <c r="U203" s="699"/>
      <c r="V203" s="699"/>
      <c r="W203" s="699"/>
      <c r="X203" s="700"/>
    </row>
    <row r="204" spans="1:24">
      <c r="A204" s="1012"/>
      <c r="B204" s="1013"/>
      <c r="C204" s="1013"/>
      <c r="D204" s="1013"/>
      <c r="E204" s="1013"/>
      <c r="F204" s="1013"/>
      <c r="G204" s="1013"/>
      <c r="H204" s="1014"/>
      <c r="I204" s="550"/>
      <c r="J204" s="541"/>
      <c r="K204" s="490"/>
      <c r="L204" s="490"/>
      <c r="M204" s="490"/>
      <c r="N204" s="490"/>
      <c r="O204" s="490"/>
      <c r="P204" s="701"/>
      <c r="Q204" s="550"/>
      <c r="R204" s="541"/>
      <c r="S204" s="490"/>
      <c r="T204" s="490"/>
      <c r="U204" s="490"/>
      <c r="V204" s="490"/>
      <c r="W204" s="490"/>
      <c r="X204" s="701"/>
    </row>
    <row r="205" spans="1:24">
      <c r="A205" s="1015"/>
      <c r="B205" s="1016"/>
      <c r="C205" s="1016"/>
      <c r="D205" s="1016"/>
      <c r="E205" s="1016"/>
      <c r="F205" s="1016"/>
      <c r="G205" s="1016"/>
      <c r="H205" s="1017"/>
      <c r="I205" s="560"/>
      <c r="J205" s="577"/>
      <c r="K205" s="686"/>
      <c r="L205" s="686"/>
      <c r="M205" s="686"/>
      <c r="N205" s="686"/>
      <c r="O205" s="686"/>
      <c r="P205" s="687"/>
      <c r="Q205" s="560"/>
      <c r="R205" s="577"/>
      <c r="S205" s="686"/>
      <c r="T205" s="686"/>
      <c r="U205" s="686"/>
      <c r="V205" s="686"/>
      <c r="W205" s="686"/>
      <c r="X205" s="687"/>
    </row>
    <row r="206" spans="1:24" customFormat="1" ht="16.5"/>
    <row r="207" spans="1:24" s="89" customFormat="1" ht="16.5" customHeight="1">
      <c r="A207" s="1401" t="s">
        <v>1752</v>
      </c>
      <c r="B207" s="1401"/>
      <c r="C207" s="1401"/>
      <c r="D207" s="1401"/>
      <c r="E207" s="1401"/>
      <c r="F207" s="1401"/>
      <c r="G207" s="1401"/>
      <c r="H207" s="1401"/>
      <c r="I207" s="1401"/>
      <c r="J207" s="1401"/>
      <c r="K207" s="1401"/>
      <c r="L207" s="1401"/>
      <c r="M207" s="1401"/>
      <c r="N207" s="1401"/>
      <c r="O207" s="1401"/>
      <c r="P207" s="1401"/>
      <c r="Q207" s="1401"/>
      <c r="R207" s="1401"/>
      <c r="S207" s="1401"/>
      <c r="T207" s="1401"/>
      <c r="U207" s="1401"/>
      <c r="V207" s="1401"/>
      <c r="W207" s="1401"/>
      <c r="X207" s="1401"/>
    </row>
    <row r="208" spans="1:24" s="168" customFormat="1" ht="16.5"/>
    <row r="209" spans="1:29" s="89" customFormat="1" ht="16.5" customHeight="1">
      <c r="A209" s="1465" t="s">
        <v>350</v>
      </c>
      <c r="B209" s="1466"/>
      <c r="C209" s="1466" t="s">
        <v>465</v>
      </c>
      <c r="D209" s="1466"/>
      <c r="E209" s="1466"/>
      <c r="F209" s="1466"/>
      <c r="G209" s="1466"/>
      <c r="H209" s="1466"/>
      <c r="I209" s="1466"/>
      <c r="J209" s="1466"/>
      <c r="K209" s="1466"/>
      <c r="L209" s="1466"/>
      <c r="M209" s="1466"/>
      <c r="N209" s="1466"/>
      <c r="O209" s="1466"/>
      <c r="P209" s="1466"/>
      <c r="Q209" s="1466"/>
      <c r="R209" s="1466"/>
      <c r="S209" s="1466"/>
      <c r="T209" s="1466"/>
      <c r="U209" s="1466"/>
      <c r="V209" s="1466"/>
      <c r="W209" s="1466"/>
      <c r="X209" s="1467"/>
    </row>
    <row r="210" spans="1:29" s="89" customFormat="1" ht="15" customHeight="1">
      <c r="A210" s="1456" t="s">
        <v>497</v>
      </c>
      <c r="B210" s="1457"/>
      <c r="C210" s="1460" t="s">
        <v>1639</v>
      </c>
      <c r="D210" s="1460"/>
      <c r="E210" s="1460"/>
      <c r="F210" s="1460"/>
      <c r="G210" s="1460"/>
      <c r="H210" s="1460"/>
      <c r="I210" s="1460"/>
      <c r="J210" s="1460"/>
      <c r="K210" s="1460"/>
      <c r="L210" s="1460"/>
      <c r="M210" s="1460"/>
      <c r="N210" s="1460"/>
      <c r="O210" s="1460"/>
      <c r="P210" s="1460"/>
      <c r="Q210" s="1460"/>
      <c r="R210" s="1460"/>
      <c r="S210" s="1460"/>
      <c r="T210" s="1460"/>
      <c r="U210" s="1460"/>
      <c r="V210" s="1460"/>
      <c r="W210" s="1460"/>
      <c r="X210" s="1461"/>
      <c r="Y210" s="1454" t="s">
        <v>1707</v>
      </c>
      <c r="Z210" s="1455"/>
      <c r="AA210" s="1455"/>
      <c r="AC210" s="169" t="s">
        <v>1548</v>
      </c>
    </row>
    <row r="211" spans="1:29" s="89" customFormat="1">
      <c r="A211" s="1456"/>
      <c r="B211" s="1457"/>
      <c r="C211" s="1460"/>
      <c r="D211" s="1460"/>
      <c r="E211" s="1460"/>
      <c r="F211" s="1460"/>
      <c r="G211" s="1460"/>
      <c r="H211" s="1460"/>
      <c r="I211" s="1460"/>
      <c r="J211" s="1460"/>
      <c r="K211" s="1460"/>
      <c r="L211" s="1460"/>
      <c r="M211" s="1460"/>
      <c r="N211" s="1460"/>
      <c r="O211" s="1460"/>
      <c r="P211" s="1460"/>
      <c r="Q211" s="1460"/>
      <c r="R211" s="1460"/>
      <c r="S211" s="1460"/>
      <c r="T211" s="1460"/>
      <c r="U211" s="1460"/>
      <c r="V211" s="1460"/>
      <c r="W211" s="1460"/>
      <c r="X211" s="1461"/>
      <c r="Y211" s="1455"/>
      <c r="Z211" s="1455"/>
      <c r="AA211" s="1455"/>
    </row>
    <row r="212" spans="1:29" s="89" customFormat="1" ht="17.25" customHeight="1">
      <c r="A212" s="1456" t="s">
        <v>491</v>
      </c>
      <c r="B212" s="1457"/>
      <c r="C212" s="1460" t="s">
        <v>1638</v>
      </c>
      <c r="D212" s="1460"/>
      <c r="E212" s="1460"/>
      <c r="F212" s="1460"/>
      <c r="G212" s="1460"/>
      <c r="H212" s="1460"/>
      <c r="I212" s="1460"/>
      <c r="J212" s="1460"/>
      <c r="K212" s="1460"/>
      <c r="L212" s="1460"/>
      <c r="M212" s="1460"/>
      <c r="N212" s="1460"/>
      <c r="O212" s="1460"/>
      <c r="P212" s="1460"/>
      <c r="Q212" s="1460"/>
      <c r="R212" s="1460"/>
      <c r="S212" s="1460"/>
      <c r="T212" s="1460"/>
      <c r="U212" s="1460"/>
      <c r="V212" s="1460"/>
      <c r="W212" s="1460"/>
      <c r="X212" s="1461"/>
    </row>
    <row r="213" spans="1:29" s="89" customFormat="1" ht="17.25" customHeight="1">
      <c r="A213" s="1458"/>
      <c r="B213" s="1459"/>
      <c r="C213" s="1462"/>
      <c r="D213" s="1462"/>
      <c r="E213" s="1462"/>
      <c r="F213" s="1462"/>
      <c r="G213" s="1462"/>
      <c r="H213" s="1462"/>
      <c r="I213" s="1462"/>
      <c r="J213" s="1462"/>
      <c r="K213" s="1462"/>
      <c r="L213" s="1462"/>
      <c r="M213" s="1462"/>
      <c r="N213" s="1462"/>
      <c r="O213" s="1462"/>
      <c r="P213" s="1462"/>
      <c r="Q213" s="1462"/>
      <c r="R213" s="1462"/>
      <c r="S213" s="1462"/>
      <c r="T213" s="1462"/>
      <c r="U213" s="1462"/>
      <c r="V213" s="1462"/>
      <c r="W213" s="1462"/>
      <c r="X213" s="1463"/>
    </row>
    <row r="214" spans="1:29" s="89" customFormat="1" ht="17.25" customHeight="1"/>
    <row r="215" spans="1:29" s="170" customFormat="1" ht="15" customHeight="1">
      <c r="A215" s="1468" t="s">
        <v>490</v>
      </c>
      <c r="B215" s="1469"/>
      <c r="C215" s="1469"/>
      <c r="D215" s="1469"/>
      <c r="E215" s="1469"/>
      <c r="F215" s="1469"/>
      <c r="G215" s="1469"/>
      <c r="H215" s="1470"/>
      <c r="I215" s="1468" t="s">
        <v>390</v>
      </c>
      <c r="J215" s="1469"/>
      <c r="K215" s="1469"/>
      <c r="L215" s="1469"/>
      <c r="M215" s="1469"/>
      <c r="N215" s="1469"/>
      <c r="O215" s="1469"/>
      <c r="P215" s="1470"/>
      <c r="Q215" s="1471" t="s">
        <v>1653</v>
      </c>
      <c r="R215" s="1472"/>
      <c r="S215" s="1472"/>
      <c r="T215" s="1472"/>
      <c r="U215" s="1472"/>
      <c r="V215" s="1472"/>
      <c r="W215" s="1472"/>
      <c r="X215" s="1473"/>
    </row>
    <row r="216" spans="1:29" s="170" customFormat="1">
      <c r="A216" s="1488" t="s">
        <v>394</v>
      </c>
      <c r="B216" s="1489"/>
      <c r="C216" s="1489"/>
      <c r="D216" s="1489"/>
      <c r="E216" s="1489"/>
      <c r="F216" s="1489"/>
      <c r="G216" s="1489"/>
      <c r="H216" s="1490"/>
      <c r="I216" s="1547" t="s">
        <v>394</v>
      </c>
      <c r="J216" s="1548"/>
      <c r="K216" s="1548"/>
      <c r="L216" s="1548"/>
      <c r="M216" s="1548"/>
      <c r="N216" s="1548"/>
      <c r="O216" s="1548"/>
      <c r="P216" s="1549"/>
      <c r="Q216" s="1547" t="s">
        <v>394</v>
      </c>
      <c r="R216" s="1548"/>
      <c r="S216" s="1548"/>
      <c r="T216" s="1548"/>
      <c r="U216" s="1548"/>
      <c r="V216" s="1548"/>
      <c r="W216" s="1548"/>
      <c r="X216" s="1549"/>
      <c r="Y216" s="1474"/>
      <c r="Z216" s="1475"/>
      <c r="AA216" s="1475"/>
    </row>
    <row r="217" spans="1:29" s="170" customFormat="1">
      <c r="A217" s="1491"/>
      <c r="B217" s="1492"/>
      <c r="C217" s="1492"/>
      <c r="D217" s="1492"/>
      <c r="E217" s="1492"/>
      <c r="F217" s="1492"/>
      <c r="G217" s="1492"/>
      <c r="H217" s="1493"/>
      <c r="I217" s="1550"/>
      <c r="J217" s="1551"/>
      <c r="K217" s="1551"/>
      <c r="L217" s="1551"/>
      <c r="M217" s="1551"/>
      <c r="N217" s="1551"/>
      <c r="O217" s="1551"/>
      <c r="P217" s="1552"/>
      <c r="Q217" s="1550"/>
      <c r="R217" s="1551"/>
      <c r="S217" s="1551"/>
      <c r="T217" s="1551"/>
      <c r="U217" s="1551"/>
      <c r="V217" s="1551"/>
      <c r="W217" s="1551"/>
      <c r="X217" s="1552"/>
      <c r="Y217" s="1475"/>
      <c r="Z217" s="1475"/>
      <c r="AA217" s="1475"/>
    </row>
    <row r="218" spans="1:29" s="170" customFormat="1">
      <c r="A218" s="1491"/>
      <c r="B218" s="1492"/>
      <c r="C218" s="1492"/>
      <c r="D218" s="1492"/>
      <c r="E218" s="1492"/>
      <c r="F218" s="1492"/>
      <c r="G218" s="1492"/>
      <c r="H218" s="1493"/>
      <c r="I218" s="1550"/>
      <c r="J218" s="1551"/>
      <c r="K218" s="1551"/>
      <c r="L218" s="1551"/>
      <c r="M218" s="1551"/>
      <c r="N218" s="1551"/>
      <c r="O218" s="1551"/>
      <c r="P218" s="1552"/>
      <c r="Q218" s="1550"/>
      <c r="R218" s="1551"/>
      <c r="S218" s="1551"/>
      <c r="T218" s="1551"/>
      <c r="U218" s="1551"/>
      <c r="V218" s="1551"/>
      <c r="W218" s="1551"/>
      <c r="X218" s="1552"/>
    </row>
    <row r="219" spans="1:29" s="170" customFormat="1">
      <c r="A219" s="1491"/>
      <c r="B219" s="1492"/>
      <c r="C219" s="1492"/>
      <c r="D219" s="1492"/>
      <c r="E219" s="1492"/>
      <c r="F219" s="1492"/>
      <c r="G219" s="1492"/>
      <c r="H219" s="1493"/>
      <c r="I219" s="1550"/>
      <c r="J219" s="1551"/>
      <c r="K219" s="1551"/>
      <c r="L219" s="1551"/>
      <c r="M219" s="1551"/>
      <c r="N219" s="1551"/>
      <c r="O219" s="1551"/>
      <c r="P219" s="1552"/>
      <c r="Q219" s="1550"/>
      <c r="R219" s="1551"/>
      <c r="S219" s="1551"/>
      <c r="T219" s="1551"/>
      <c r="U219" s="1551"/>
      <c r="V219" s="1551"/>
      <c r="W219" s="1551"/>
      <c r="X219" s="1552"/>
    </row>
    <row r="220" spans="1:29" s="170" customFormat="1">
      <c r="A220" s="1491"/>
      <c r="B220" s="1492"/>
      <c r="C220" s="1492"/>
      <c r="D220" s="1492"/>
      <c r="E220" s="1492"/>
      <c r="F220" s="1492"/>
      <c r="G220" s="1492"/>
      <c r="H220" s="1493"/>
      <c r="I220" s="1550"/>
      <c r="J220" s="1551"/>
      <c r="K220" s="1551"/>
      <c r="L220" s="1551"/>
      <c r="M220" s="1551"/>
      <c r="N220" s="1551"/>
      <c r="O220" s="1551"/>
      <c r="P220" s="1552"/>
      <c r="Q220" s="1550"/>
      <c r="R220" s="1551"/>
      <c r="S220" s="1551"/>
      <c r="T220" s="1551"/>
      <c r="U220" s="1551"/>
      <c r="V220" s="1551"/>
      <c r="W220" s="1551"/>
      <c r="X220" s="1552"/>
    </row>
    <row r="221" spans="1:29" s="170" customFormat="1">
      <c r="A221" s="1491"/>
      <c r="B221" s="1492"/>
      <c r="C221" s="1492"/>
      <c r="D221" s="1492"/>
      <c r="E221" s="1492"/>
      <c r="F221" s="1492"/>
      <c r="G221" s="1492"/>
      <c r="H221" s="1493"/>
      <c r="I221" s="1550"/>
      <c r="J221" s="1551"/>
      <c r="K221" s="1551"/>
      <c r="L221" s="1551"/>
      <c r="M221" s="1551"/>
      <c r="N221" s="1551"/>
      <c r="O221" s="1551"/>
      <c r="P221" s="1552"/>
      <c r="Q221" s="1550"/>
      <c r="R221" s="1551"/>
      <c r="S221" s="1551"/>
      <c r="T221" s="1551"/>
      <c r="U221" s="1551"/>
      <c r="V221" s="1551"/>
      <c r="W221" s="1551"/>
      <c r="X221" s="1552"/>
    </row>
    <row r="222" spans="1:29" s="170" customFormat="1">
      <c r="A222" s="1491"/>
      <c r="B222" s="1492"/>
      <c r="C222" s="1492"/>
      <c r="D222" s="1492"/>
      <c r="E222" s="1492"/>
      <c r="F222" s="1492"/>
      <c r="G222" s="1492"/>
      <c r="H222" s="1493"/>
      <c r="I222" s="1550"/>
      <c r="J222" s="1551"/>
      <c r="K222" s="1551"/>
      <c r="L222" s="1551"/>
      <c r="M222" s="1551"/>
      <c r="N222" s="1551"/>
      <c r="O222" s="1551"/>
      <c r="P222" s="1552"/>
      <c r="Q222" s="1550"/>
      <c r="R222" s="1551"/>
      <c r="S222" s="1551"/>
      <c r="T222" s="1551"/>
      <c r="U222" s="1551"/>
      <c r="V222" s="1551"/>
      <c r="W222" s="1551"/>
      <c r="X222" s="1552"/>
    </row>
    <row r="223" spans="1:29" s="170" customFormat="1">
      <c r="A223" s="1491"/>
      <c r="B223" s="1492"/>
      <c r="C223" s="1492"/>
      <c r="D223" s="1492"/>
      <c r="E223" s="1492"/>
      <c r="F223" s="1492"/>
      <c r="G223" s="1492"/>
      <c r="H223" s="1493"/>
      <c r="I223" s="1553"/>
      <c r="J223" s="1554"/>
      <c r="K223" s="1554"/>
      <c r="L223" s="1554"/>
      <c r="M223" s="1554"/>
      <c r="N223" s="1554"/>
      <c r="O223" s="1554"/>
      <c r="P223" s="1555"/>
      <c r="Q223" s="1553"/>
      <c r="R223" s="1554"/>
      <c r="S223" s="1554"/>
      <c r="T223" s="1554"/>
      <c r="U223" s="1554"/>
      <c r="V223" s="1554"/>
      <c r="W223" s="1554"/>
      <c r="X223" s="1555"/>
    </row>
    <row r="224" spans="1:29" s="170" customFormat="1" ht="15" customHeight="1">
      <c r="A224" s="1491"/>
      <c r="B224" s="1492"/>
      <c r="C224" s="1492"/>
      <c r="D224" s="1492"/>
      <c r="E224" s="1492"/>
      <c r="F224" s="1492"/>
      <c r="G224" s="1492"/>
      <c r="H224" s="1493"/>
      <c r="I224" s="1536" t="s">
        <v>487</v>
      </c>
      <c r="J224" s="1537"/>
      <c r="K224" s="1542" t="s">
        <v>1610</v>
      </c>
      <c r="L224" s="1542"/>
      <c r="M224" s="1542"/>
      <c r="N224" s="1542"/>
      <c r="O224" s="1542"/>
      <c r="P224" s="1543"/>
      <c r="Q224" s="1536" t="s">
        <v>487</v>
      </c>
      <c r="R224" s="1537"/>
      <c r="S224" s="1542"/>
      <c r="T224" s="1542"/>
      <c r="U224" s="1542"/>
      <c r="V224" s="1542"/>
      <c r="W224" s="1542"/>
      <c r="X224" s="1543"/>
    </row>
    <row r="225" spans="1:24" s="170" customFormat="1">
      <c r="A225" s="1491"/>
      <c r="B225" s="1492"/>
      <c r="C225" s="1492"/>
      <c r="D225" s="1492"/>
      <c r="E225" s="1492"/>
      <c r="F225" s="1492"/>
      <c r="G225" s="1492"/>
      <c r="H225" s="1493"/>
      <c r="I225" s="1538"/>
      <c r="J225" s="1539"/>
      <c r="K225" s="1474"/>
      <c r="L225" s="1474"/>
      <c r="M225" s="1474"/>
      <c r="N225" s="1474"/>
      <c r="O225" s="1474"/>
      <c r="P225" s="1544"/>
      <c r="Q225" s="1538"/>
      <c r="R225" s="1539"/>
      <c r="S225" s="1474"/>
      <c r="T225" s="1474"/>
      <c r="U225" s="1474"/>
      <c r="V225" s="1474"/>
      <c r="W225" s="1474"/>
      <c r="X225" s="1544"/>
    </row>
    <row r="226" spans="1:24" s="170" customFormat="1">
      <c r="A226" s="1494"/>
      <c r="B226" s="1495"/>
      <c r="C226" s="1495"/>
      <c r="D226" s="1495"/>
      <c r="E226" s="1495"/>
      <c r="F226" s="1495"/>
      <c r="G226" s="1495"/>
      <c r="H226" s="1496"/>
      <c r="I226" s="1540"/>
      <c r="J226" s="1541"/>
      <c r="K226" s="1545"/>
      <c r="L226" s="1545"/>
      <c r="M226" s="1545"/>
      <c r="N226" s="1545"/>
      <c r="O226" s="1545"/>
      <c r="P226" s="1546"/>
      <c r="Q226" s="1540"/>
      <c r="R226" s="1541"/>
      <c r="S226" s="1545"/>
      <c r="T226" s="1545"/>
      <c r="U226" s="1545"/>
      <c r="V226" s="1545"/>
      <c r="W226" s="1545"/>
      <c r="X226" s="1546"/>
    </row>
    <row r="235" spans="1:24" ht="16.5" customHeight="1">
      <c r="A235" s="1620" t="s">
        <v>295</v>
      </c>
      <c r="B235" s="1620"/>
      <c r="C235" s="1620"/>
      <c r="D235" s="1620"/>
      <c r="E235" s="1620"/>
      <c r="F235" s="1620"/>
      <c r="G235" s="1620"/>
      <c r="H235" s="1620"/>
      <c r="I235" s="1620"/>
      <c r="J235" s="1620"/>
      <c r="K235" s="1620"/>
      <c r="L235" s="1620"/>
      <c r="M235" s="1620"/>
      <c r="N235" s="1620"/>
      <c r="O235" s="1620"/>
      <c r="P235" s="1620"/>
      <c r="Q235" s="1620"/>
      <c r="R235" s="1620"/>
      <c r="S235" s="1620"/>
      <c r="T235" s="1620"/>
      <c r="U235" s="1620"/>
      <c r="V235" s="1620"/>
      <c r="W235" s="1620"/>
      <c r="X235" s="1620"/>
    </row>
    <row r="237" spans="1:24" ht="30" customHeight="1">
      <c r="A237" s="1382" t="s">
        <v>359</v>
      </c>
      <c r="B237" s="1383"/>
      <c r="C237" s="1383"/>
      <c r="D237" s="1384"/>
      <c r="E237" s="481" t="s">
        <v>1006</v>
      </c>
      <c r="F237" s="483"/>
      <c r="G237" s="1115" t="s">
        <v>1007</v>
      </c>
      <c r="H237" s="1116"/>
      <c r="I237" s="1116"/>
      <c r="J237" s="1117"/>
      <c r="K237" s="1115" t="s">
        <v>859</v>
      </c>
      <c r="L237" s="1116"/>
      <c r="M237" s="1116"/>
      <c r="N237" s="1117"/>
      <c r="O237" s="1115" t="s">
        <v>1001</v>
      </c>
      <c r="P237" s="1116"/>
      <c r="Q237" s="1116"/>
      <c r="R237" s="1117"/>
      <c r="S237" s="481" t="s">
        <v>1089</v>
      </c>
      <c r="T237" s="482"/>
      <c r="U237" s="483"/>
      <c r="V237" s="1382" t="s">
        <v>393</v>
      </c>
      <c r="W237" s="1383"/>
      <c r="X237" s="1384"/>
    </row>
    <row r="238" spans="1:24" ht="30" customHeight="1">
      <c r="A238" s="1582"/>
      <c r="B238" s="1583"/>
      <c r="C238" s="1583"/>
      <c r="D238" s="1584"/>
      <c r="E238" s="484"/>
      <c r="F238" s="486"/>
      <c r="G238" s="1115" t="s">
        <v>726</v>
      </c>
      <c r="H238" s="1117"/>
      <c r="I238" s="1115" t="s">
        <v>729</v>
      </c>
      <c r="J238" s="1117"/>
      <c r="K238" s="1115" t="s">
        <v>726</v>
      </c>
      <c r="L238" s="1117"/>
      <c r="M238" s="1115" t="s">
        <v>729</v>
      </c>
      <c r="N238" s="1117"/>
      <c r="O238" s="1115" t="s">
        <v>726</v>
      </c>
      <c r="P238" s="1117"/>
      <c r="Q238" s="1115" t="s">
        <v>729</v>
      </c>
      <c r="R238" s="1117"/>
      <c r="S238" s="484"/>
      <c r="T238" s="485"/>
      <c r="U238" s="486"/>
      <c r="V238" s="1582"/>
      <c r="W238" s="1583"/>
      <c r="X238" s="1584"/>
    </row>
    <row r="239" spans="1:24" ht="20.100000000000001" customHeight="1">
      <c r="A239" s="1614" t="s">
        <v>1332</v>
      </c>
      <c r="B239" s="1615"/>
      <c r="C239" s="1616" t="s">
        <v>1333</v>
      </c>
      <c r="D239" s="1617"/>
      <c r="E239" s="1618">
        <v>2021</v>
      </c>
      <c r="F239" s="1619"/>
      <c r="G239" s="1576">
        <v>19700</v>
      </c>
      <c r="H239" s="1577"/>
      <c r="I239" s="1576">
        <v>15000</v>
      </c>
      <c r="J239" s="1577"/>
      <c r="K239" s="1574">
        <v>128</v>
      </c>
      <c r="L239" s="1575"/>
      <c r="M239" s="1574">
        <v>50.6</v>
      </c>
      <c r="N239" s="1575"/>
      <c r="O239" s="1576">
        <v>4</v>
      </c>
      <c r="P239" s="1577"/>
      <c r="Q239" s="1576">
        <v>2.9</v>
      </c>
      <c r="R239" s="1577"/>
      <c r="S239" s="1576">
        <v>40</v>
      </c>
      <c r="T239" s="1578"/>
      <c r="U239" s="1577"/>
      <c r="V239" s="1579"/>
      <c r="W239" s="1580"/>
      <c r="X239" s="1581"/>
    </row>
    <row r="240" spans="1:24" ht="20.100000000000001" customHeight="1">
      <c r="A240" s="1602"/>
      <c r="B240" s="1603"/>
      <c r="C240" s="617" t="s">
        <v>1334</v>
      </c>
      <c r="D240" s="619"/>
      <c r="E240" s="1608"/>
      <c r="F240" s="1609"/>
      <c r="G240" s="1562">
        <v>10811</v>
      </c>
      <c r="H240" s="1563"/>
      <c r="I240" s="1562">
        <v>5610</v>
      </c>
      <c r="J240" s="1563"/>
      <c r="K240" s="1598">
        <v>44.5</v>
      </c>
      <c r="L240" s="1599"/>
      <c r="M240" s="1598">
        <v>46.8</v>
      </c>
      <c r="N240" s="1599"/>
      <c r="O240" s="1612">
        <v>4</v>
      </c>
      <c r="P240" s="1613"/>
      <c r="Q240" s="1612">
        <v>2.6</v>
      </c>
      <c r="R240" s="1613"/>
      <c r="S240" s="1562">
        <v>20</v>
      </c>
      <c r="T240" s="1564"/>
      <c r="U240" s="1563"/>
      <c r="V240" s="1571"/>
      <c r="W240" s="1572"/>
      <c r="X240" s="1573"/>
    </row>
    <row r="241" spans="1:24" ht="20.100000000000001" customHeight="1">
      <c r="A241" s="1604"/>
      <c r="B241" s="1605"/>
      <c r="C241" s="648" t="s">
        <v>1335</v>
      </c>
      <c r="D241" s="650"/>
      <c r="E241" s="1610"/>
      <c r="F241" s="1611"/>
      <c r="G241" s="1559">
        <f>G240/G239</f>
        <v>0.54878172588832486</v>
      </c>
      <c r="H241" s="1561"/>
      <c r="I241" s="1559">
        <f>I240/I239</f>
        <v>0.374</v>
      </c>
      <c r="J241" s="1561"/>
      <c r="K241" s="1559"/>
      <c r="L241" s="1561"/>
      <c r="M241" s="1559"/>
      <c r="N241" s="1561"/>
      <c r="O241" s="1559"/>
      <c r="P241" s="1561"/>
      <c r="Q241" s="1559"/>
      <c r="R241" s="1561"/>
      <c r="S241" s="1559"/>
      <c r="T241" s="1560"/>
      <c r="U241" s="1561"/>
      <c r="V241" s="1568"/>
      <c r="W241" s="1569"/>
      <c r="X241" s="1570"/>
    </row>
    <row r="242" spans="1:24" ht="20.100000000000001" customHeight="1">
      <c r="A242" s="1600" t="s">
        <v>1336</v>
      </c>
      <c r="B242" s="1601"/>
      <c r="C242" s="630" t="s">
        <v>1333</v>
      </c>
      <c r="D242" s="632"/>
      <c r="E242" s="1606">
        <v>2021</v>
      </c>
      <c r="F242" s="1607"/>
      <c r="G242" s="1565">
        <v>10800</v>
      </c>
      <c r="H242" s="1567"/>
      <c r="I242" s="1565">
        <v>0</v>
      </c>
      <c r="J242" s="1567"/>
      <c r="K242" s="1565">
        <v>140</v>
      </c>
      <c r="L242" s="1567"/>
      <c r="M242" s="1565"/>
      <c r="N242" s="1567"/>
      <c r="O242" s="1596">
        <v>17.600000000000001</v>
      </c>
      <c r="P242" s="1597"/>
      <c r="Q242" s="1565"/>
      <c r="R242" s="1567"/>
      <c r="S242" s="1565">
        <v>40</v>
      </c>
      <c r="T242" s="1566"/>
      <c r="U242" s="1567"/>
      <c r="V242" s="1585" t="s">
        <v>1337</v>
      </c>
      <c r="W242" s="1586"/>
      <c r="X242" s="1587"/>
    </row>
    <row r="243" spans="1:24" ht="20.100000000000001" customHeight="1">
      <c r="A243" s="1602"/>
      <c r="B243" s="1603"/>
      <c r="C243" s="617" t="s">
        <v>1334</v>
      </c>
      <c r="D243" s="619"/>
      <c r="E243" s="1608"/>
      <c r="F243" s="1609"/>
      <c r="G243" s="1562">
        <v>10395</v>
      </c>
      <c r="H243" s="1563"/>
      <c r="I243" s="1562"/>
      <c r="J243" s="1563"/>
      <c r="K243" s="1562">
        <v>136.30000000000001</v>
      </c>
      <c r="L243" s="1563"/>
      <c r="M243" s="1562"/>
      <c r="N243" s="1563"/>
      <c r="O243" s="1598">
        <v>16.2</v>
      </c>
      <c r="P243" s="1599"/>
      <c r="Q243" s="1562"/>
      <c r="R243" s="1563"/>
      <c r="S243" s="1562">
        <v>17</v>
      </c>
      <c r="T243" s="1564"/>
      <c r="U243" s="1563"/>
      <c r="V243" s="1588"/>
      <c r="W243" s="1589"/>
      <c r="X243" s="1590"/>
    </row>
    <row r="244" spans="1:24" ht="20.100000000000001" customHeight="1">
      <c r="A244" s="1604"/>
      <c r="B244" s="1605"/>
      <c r="C244" s="648" t="s">
        <v>1335</v>
      </c>
      <c r="D244" s="650"/>
      <c r="E244" s="1610"/>
      <c r="F244" s="1611"/>
      <c r="G244" s="1559">
        <f>G243/G242</f>
        <v>0.96250000000000002</v>
      </c>
      <c r="H244" s="1561"/>
      <c r="I244" s="1559"/>
      <c r="J244" s="1561"/>
      <c r="K244" s="1559"/>
      <c r="L244" s="1561"/>
      <c r="M244" s="1559"/>
      <c r="N244" s="1561"/>
      <c r="O244" s="1559"/>
      <c r="P244" s="1561"/>
      <c r="Q244" s="1594"/>
      <c r="R244" s="1595"/>
      <c r="S244" s="1559"/>
      <c r="T244" s="1560"/>
      <c r="U244" s="1561"/>
      <c r="V244" s="1591"/>
      <c r="W244" s="1592"/>
      <c r="X244" s="1593"/>
    </row>
  </sheetData>
  <mergeCells count="279">
    <mergeCell ref="A15:B20"/>
    <mergeCell ref="C15:X17"/>
    <mergeCell ref="C18:X20"/>
    <mergeCell ref="A5:C5"/>
    <mergeCell ref="H5:I5"/>
    <mergeCell ref="T5:X5"/>
    <mergeCell ref="A6:B6"/>
    <mergeCell ref="C6:U6"/>
    <mergeCell ref="V6:X6"/>
    <mergeCell ref="C7:U7"/>
    <mergeCell ref="V7:X7"/>
    <mergeCell ref="C8:U8"/>
    <mergeCell ref="V8:X8"/>
    <mergeCell ref="C9:U9"/>
    <mergeCell ref="V9:X9"/>
    <mergeCell ref="C10:U10"/>
    <mergeCell ref="V10:X10"/>
    <mergeCell ref="C11:U11"/>
    <mergeCell ref="V11:X11"/>
    <mergeCell ref="C12:U12"/>
    <mergeCell ref="V12:X12"/>
    <mergeCell ref="C13:U13"/>
    <mergeCell ref="V13:X13"/>
    <mergeCell ref="C14:U14"/>
    <mergeCell ref="R3:T3"/>
    <mergeCell ref="U3:X3"/>
    <mergeCell ref="A4:B4"/>
    <mergeCell ref="C4:H4"/>
    <mergeCell ref="I4:K4"/>
    <mergeCell ref="L4:Q4"/>
    <mergeCell ref="R4:T4"/>
    <mergeCell ref="U4:X4"/>
    <mergeCell ref="A2:Q3"/>
    <mergeCell ref="R2:T2"/>
    <mergeCell ref="U2:X2"/>
    <mergeCell ref="A37:X37"/>
    <mergeCell ref="A44:X44"/>
    <mergeCell ref="A45:C45"/>
    <mergeCell ref="H45:I45"/>
    <mergeCell ref="A21:B34"/>
    <mergeCell ref="A35:B35"/>
    <mergeCell ref="C35:X35"/>
    <mergeCell ref="C21:X34"/>
    <mergeCell ref="A38:X38"/>
    <mergeCell ref="A39:X39"/>
    <mergeCell ref="A40:X40"/>
    <mergeCell ref="A41:X41"/>
    <mergeCell ref="A51:H51"/>
    <mergeCell ref="I51:P51"/>
    <mergeCell ref="Q51:X51"/>
    <mergeCell ref="A52:H62"/>
    <mergeCell ref="A46:B46"/>
    <mergeCell ref="C46:X46"/>
    <mergeCell ref="A47:B49"/>
    <mergeCell ref="C47:X47"/>
    <mergeCell ref="C48:X48"/>
    <mergeCell ref="C49:X49"/>
    <mergeCell ref="I52:P59"/>
    <mergeCell ref="Q52:X59"/>
    <mergeCell ref="I60:J62"/>
    <mergeCell ref="K60:P62"/>
    <mergeCell ref="Q60:R62"/>
    <mergeCell ref="S60:X62"/>
    <mergeCell ref="A69:B70"/>
    <mergeCell ref="C69:X69"/>
    <mergeCell ref="C70:X70"/>
    <mergeCell ref="A72:H72"/>
    <mergeCell ref="I72:P72"/>
    <mergeCell ref="Q72:X72"/>
    <mergeCell ref="A64:X64"/>
    <mergeCell ref="A65:C65"/>
    <mergeCell ref="H65:I65"/>
    <mergeCell ref="A66:B66"/>
    <mergeCell ref="C66:X66"/>
    <mergeCell ref="A67:B68"/>
    <mergeCell ref="C67:X68"/>
    <mergeCell ref="A92:C92"/>
    <mergeCell ref="H92:I92"/>
    <mergeCell ref="A93:B93"/>
    <mergeCell ref="C93:X93"/>
    <mergeCell ref="A94:B95"/>
    <mergeCell ref="C94:X95"/>
    <mergeCell ref="A73:H83"/>
    <mergeCell ref="I73:P80"/>
    <mergeCell ref="Q73:X80"/>
    <mergeCell ref="A91:X91"/>
    <mergeCell ref="I81:J83"/>
    <mergeCell ref="K81:P83"/>
    <mergeCell ref="Q81:R83"/>
    <mergeCell ref="S81:X83"/>
    <mergeCell ref="A100:H110"/>
    <mergeCell ref="I100:P107"/>
    <mergeCell ref="Q100:X107"/>
    <mergeCell ref="A112:X112"/>
    <mergeCell ref="I108:J110"/>
    <mergeCell ref="K108:P110"/>
    <mergeCell ref="Q108:R110"/>
    <mergeCell ref="S108:X110"/>
    <mergeCell ref="A96:B97"/>
    <mergeCell ref="C96:X96"/>
    <mergeCell ref="C97:X97"/>
    <mergeCell ref="A99:H99"/>
    <mergeCell ref="I99:P99"/>
    <mergeCell ref="Q99:X99"/>
    <mergeCell ref="A113:C113"/>
    <mergeCell ref="H113:I113"/>
    <mergeCell ref="A114:B114"/>
    <mergeCell ref="C114:X114"/>
    <mergeCell ref="A115:B116"/>
    <mergeCell ref="C115:X116"/>
    <mergeCell ref="I129:J131"/>
    <mergeCell ref="K129:P131"/>
    <mergeCell ref="Q129:R131"/>
    <mergeCell ref="S129:X131"/>
    <mergeCell ref="I157:J159"/>
    <mergeCell ref="K157:P159"/>
    <mergeCell ref="Q157:R159"/>
    <mergeCell ref="S157:X159"/>
    <mergeCell ref="A117:B118"/>
    <mergeCell ref="C117:X118"/>
    <mergeCell ref="A120:H120"/>
    <mergeCell ref="I120:P120"/>
    <mergeCell ref="Q120:X120"/>
    <mergeCell ref="A121:H131"/>
    <mergeCell ref="I121:P128"/>
    <mergeCell ref="Q121:X128"/>
    <mergeCell ref="A191:B192"/>
    <mergeCell ref="C191:X192"/>
    <mergeCell ref="A194:H194"/>
    <mergeCell ref="I194:P194"/>
    <mergeCell ref="Q194:X194"/>
    <mergeCell ref="A195:H205"/>
    <mergeCell ref="I195:P202"/>
    <mergeCell ref="Q195:X202"/>
    <mergeCell ref="G238:H238"/>
    <mergeCell ref="I238:J238"/>
    <mergeCell ref="K238:L238"/>
    <mergeCell ref="M238:N238"/>
    <mergeCell ref="O238:P238"/>
    <mergeCell ref="Q238:R238"/>
    <mergeCell ref="A237:D238"/>
    <mergeCell ref="E237:F238"/>
    <mergeCell ref="G237:J237"/>
    <mergeCell ref="K237:N237"/>
    <mergeCell ref="O237:R237"/>
    <mergeCell ref="A235:X235"/>
    <mergeCell ref="A242:B244"/>
    <mergeCell ref="C242:D242"/>
    <mergeCell ref="E242:F244"/>
    <mergeCell ref="G242:H242"/>
    <mergeCell ref="I242:J242"/>
    <mergeCell ref="K242:L242"/>
    <mergeCell ref="M242:N242"/>
    <mergeCell ref="O240:P240"/>
    <mergeCell ref="Q240:R240"/>
    <mergeCell ref="C241:D241"/>
    <mergeCell ref="G241:H241"/>
    <mergeCell ref="I241:J241"/>
    <mergeCell ref="K241:L241"/>
    <mergeCell ref="M241:N241"/>
    <mergeCell ref="O241:P241"/>
    <mergeCell ref="C240:D240"/>
    <mergeCell ref="G240:H240"/>
    <mergeCell ref="I240:J240"/>
    <mergeCell ref="K240:L240"/>
    <mergeCell ref="M240:N240"/>
    <mergeCell ref="A239:B241"/>
    <mergeCell ref="C239:D239"/>
    <mergeCell ref="E239:F241"/>
    <mergeCell ref="G239:H239"/>
    <mergeCell ref="C244:D244"/>
    <mergeCell ref="G244:H244"/>
    <mergeCell ref="I244:J244"/>
    <mergeCell ref="K244:L244"/>
    <mergeCell ref="M244:N244"/>
    <mergeCell ref="O244:P244"/>
    <mergeCell ref="Q244:R244"/>
    <mergeCell ref="O242:P242"/>
    <mergeCell ref="Q242:R242"/>
    <mergeCell ref="C243:D243"/>
    <mergeCell ref="G243:H243"/>
    <mergeCell ref="I243:J243"/>
    <mergeCell ref="K243:L243"/>
    <mergeCell ref="M243:N243"/>
    <mergeCell ref="O243:P243"/>
    <mergeCell ref="S244:U244"/>
    <mergeCell ref="I203:J205"/>
    <mergeCell ref="K203:P205"/>
    <mergeCell ref="Q203:R205"/>
    <mergeCell ref="S203:X205"/>
    <mergeCell ref="Q243:R243"/>
    <mergeCell ref="S243:U243"/>
    <mergeCell ref="S242:U242"/>
    <mergeCell ref="Q241:R241"/>
    <mergeCell ref="S241:U241"/>
    <mergeCell ref="V241:X241"/>
    <mergeCell ref="S240:U240"/>
    <mergeCell ref="V240:X240"/>
    <mergeCell ref="M239:N239"/>
    <mergeCell ref="O239:P239"/>
    <mergeCell ref="Q239:R239"/>
    <mergeCell ref="S239:U239"/>
    <mergeCell ref="V239:X239"/>
    <mergeCell ref="I239:J239"/>
    <mergeCell ref="K239:L239"/>
    <mergeCell ref="V237:X238"/>
    <mergeCell ref="S237:U238"/>
    <mergeCell ref="V242:X244"/>
    <mergeCell ref="A172:H182"/>
    <mergeCell ref="I172:P179"/>
    <mergeCell ref="Q172:X179"/>
    <mergeCell ref="A186:X186"/>
    <mergeCell ref="I180:J182"/>
    <mergeCell ref="K180:P182"/>
    <mergeCell ref="Q180:R182"/>
    <mergeCell ref="S180:X182"/>
    <mergeCell ref="A188:B188"/>
    <mergeCell ref="C188:X188"/>
    <mergeCell ref="Z58:AF60"/>
    <mergeCell ref="Z47:AC48"/>
    <mergeCell ref="Z67:AC69"/>
    <mergeCell ref="Z96:AC97"/>
    <mergeCell ref="Z115:AC116"/>
    <mergeCell ref="Z140:AC141"/>
    <mergeCell ref="Z164:AC167"/>
    <mergeCell ref="A187:C187"/>
    <mergeCell ref="H187:I187"/>
    <mergeCell ref="A145:B146"/>
    <mergeCell ref="C145:X146"/>
    <mergeCell ref="A148:H148"/>
    <mergeCell ref="I148:P148"/>
    <mergeCell ref="Q148:X148"/>
    <mergeCell ref="A149:H159"/>
    <mergeCell ref="I149:P156"/>
    <mergeCell ref="Q149:X156"/>
    <mergeCell ref="A138:X138"/>
    <mergeCell ref="A139:C139"/>
    <mergeCell ref="H139:I139"/>
    <mergeCell ref="A140:B140"/>
    <mergeCell ref="C140:X140"/>
    <mergeCell ref="A141:B144"/>
    <mergeCell ref="C141:X144"/>
    <mergeCell ref="V14:X14"/>
    <mergeCell ref="A7:B14"/>
    <mergeCell ref="A215:H215"/>
    <mergeCell ref="I215:P215"/>
    <mergeCell ref="Q215:X215"/>
    <mergeCell ref="A216:H226"/>
    <mergeCell ref="I216:P223"/>
    <mergeCell ref="Q216:X223"/>
    <mergeCell ref="A167:B169"/>
    <mergeCell ref="C167:X167"/>
    <mergeCell ref="C168:X169"/>
    <mergeCell ref="A171:H171"/>
    <mergeCell ref="I171:P171"/>
    <mergeCell ref="Q171:X171"/>
    <mergeCell ref="A161:X161"/>
    <mergeCell ref="A162:C162"/>
    <mergeCell ref="H162:I162"/>
    <mergeCell ref="A163:B163"/>
    <mergeCell ref="C163:X163"/>
    <mergeCell ref="A164:B166"/>
    <mergeCell ref="C164:X164"/>
    <mergeCell ref="C165:X166"/>
    <mergeCell ref="A189:B190"/>
    <mergeCell ref="C189:X190"/>
    <mergeCell ref="Y216:AA217"/>
    <mergeCell ref="I224:J226"/>
    <mergeCell ref="K224:P226"/>
    <mergeCell ref="Q224:R226"/>
    <mergeCell ref="S224:X226"/>
    <mergeCell ref="A207:X207"/>
    <mergeCell ref="A209:B209"/>
    <mergeCell ref="C209:X209"/>
    <mergeCell ref="A210:B211"/>
    <mergeCell ref="C210:X211"/>
    <mergeCell ref="Y210:AA211"/>
    <mergeCell ref="A212:B213"/>
    <mergeCell ref="C212:X213"/>
  </mergeCells>
  <phoneticPr fontId="54" type="noConversion"/>
  <dataValidations count="1">
    <dataValidation type="list" allowBlank="1" showInputMessage="1" showErrorMessage="1" sqref="V7:X14">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Bold,Regular"Ⅲ. 기계설비 성능점검 대상 점검표</oddHeader>
    <oddFooter>&amp;L&amp;"맑은 고딕,Regular"&amp;G&amp;R&amp;"맑은 고딕,Regular"&amp;G</oddFooter>
  </headerFooter>
  <legacyDrawingHF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2:AG227"/>
  <sheetViews>
    <sheetView view="pageBreakPreview" zoomScale="115" zoomScaleNormal="100" zoomScaleSheetLayoutView="115" workbookViewId="0"/>
  </sheetViews>
  <sheetFormatPr defaultColWidth="9" defaultRowHeight="15"/>
  <cols>
    <col min="1" max="27" width="3.25" style="1" customWidth="1"/>
    <col min="28" max="16384" width="9" style="1"/>
  </cols>
  <sheetData>
    <row r="2" spans="1:24" ht="24.75" customHeight="1">
      <c r="A2" s="924" t="s">
        <v>1097</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1838</v>
      </c>
      <c r="S3" s="1116"/>
      <c r="T3" s="1117"/>
      <c r="U3" s="476"/>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thickBo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thickTop="1">
      <c r="A7" s="1444" t="s">
        <v>481</v>
      </c>
      <c r="B7" s="1445"/>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row>
    <row r="8" spans="1:24" ht="18" customHeight="1">
      <c r="A8" s="1080"/>
      <c r="B8" s="1081"/>
      <c r="C8" s="1446" t="s">
        <v>74</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18" customHeight="1">
      <c r="A9" s="1080"/>
      <c r="B9" s="1081"/>
      <c r="C9" s="1446" t="s">
        <v>1091</v>
      </c>
      <c r="D9" s="1446"/>
      <c r="E9" s="1446"/>
      <c r="F9" s="1446"/>
      <c r="G9" s="1446"/>
      <c r="H9" s="1446"/>
      <c r="I9" s="1446"/>
      <c r="J9" s="1446"/>
      <c r="K9" s="1446"/>
      <c r="L9" s="1446"/>
      <c r="M9" s="1446"/>
      <c r="N9" s="1446"/>
      <c r="O9" s="1446"/>
      <c r="P9" s="1446"/>
      <c r="Q9" s="1446"/>
      <c r="R9" s="1446"/>
      <c r="S9" s="1446"/>
      <c r="T9" s="1446"/>
      <c r="U9" s="1446"/>
      <c r="V9" s="1447" t="s">
        <v>375</v>
      </c>
      <c r="W9" s="1447"/>
      <c r="X9" s="1447"/>
    </row>
    <row r="10" spans="1:24" ht="18" customHeight="1">
      <c r="A10" s="1080"/>
      <c r="B10" s="1081"/>
      <c r="C10" s="1446" t="s">
        <v>833</v>
      </c>
      <c r="D10" s="1446"/>
      <c r="E10" s="1446"/>
      <c r="F10" s="1446"/>
      <c r="G10" s="1446"/>
      <c r="H10" s="1446"/>
      <c r="I10" s="1446"/>
      <c r="J10" s="1446"/>
      <c r="K10" s="1446"/>
      <c r="L10" s="1446"/>
      <c r="M10" s="1446"/>
      <c r="N10" s="1446"/>
      <c r="O10" s="1446"/>
      <c r="P10" s="1446"/>
      <c r="Q10" s="1446"/>
      <c r="R10" s="1446"/>
      <c r="S10" s="1446"/>
      <c r="T10" s="1446"/>
      <c r="U10" s="1446"/>
      <c r="V10" s="1447" t="s">
        <v>375</v>
      </c>
      <c r="W10" s="1447"/>
      <c r="X10" s="1447"/>
    </row>
    <row r="11" spans="1:24" ht="18" customHeight="1">
      <c r="A11" s="1080"/>
      <c r="B11" s="1081"/>
      <c r="C11" s="1446" t="s">
        <v>1095</v>
      </c>
      <c r="D11" s="1446"/>
      <c r="E11" s="1446"/>
      <c r="F11" s="1446"/>
      <c r="G11" s="1446"/>
      <c r="H11" s="1446"/>
      <c r="I11" s="1446"/>
      <c r="J11" s="1446"/>
      <c r="K11" s="1446"/>
      <c r="L11" s="1446"/>
      <c r="M11" s="1446"/>
      <c r="N11" s="1446"/>
      <c r="O11" s="1446"/>
      <c r="P11" s="1446"/>
      <c r="Q11" s="1446"/>
      <c r="R11" s="1446"/>
      <c r="S11" s="1446"/>
      <c r="T11" s="1446"/>
      <c r="U11" s="1446"/>
      <c r="V11" s="1447" t="s">
        <v>375</v>
      </c>
      <c r="W11" s="1447"/>
      <c r="X11" s="1447"/>
    </row>
    <row r="12" spans="1:24" ht="18" customHeight="1">
      <c r="A12" s="484"/>
      <c r="B12" s="486"/>
      <c r="C12" s="1672" t="s">
        <v>1549</v>
      </c>
      <c r="D12" s="1672"/>
      <c r="E12" s="1672"/>
      <c r="F12" s="1672"/>
      <c r="G12" s="1672"/>
      <c r="H12" s="1672"/>
      <c r="I12" s="1672"/>
      <c r="J12" s="1672"/>
      <c r="K12" s="1672"/>
      <c r="L12" s="1672"/>
      <c r="M12" s="1672"/>
      <c r="N12" s="1672"/>
      <c r="O12" s="1672"/>
      <c r="P12" s="1672"/>
      <c r="Q12" s="1672"/>
      <c r="R12" s="1672"/>
      <c r="S12" s="1672"/>
      <c r="T12" s="1672"/>
      <c r="U12" s="1672"/>
      <c r="V12" s="1673" t="s">
        <v>375</v>
      </c>
      <c r="W12" s="1673"/>
      <c r="X12" s="1673"/>
    </row>
    <row r="13" spans="1:24" ht="18" customHeight="1">
      <c r="A13" s="904" t="s">
        <v>1647</v>
      </c>
      <c r="B13" s="904"/>
      <c r="C13" s="1453" t="s">
        <v>1648</v>
      </c>
      <c r="D13" s="1453"/>
      <c r="E13" s="1453"/>
      <c r="F13" s="1453"/>
      <c r="G13" s="1453"/>
      <c r="H13" s="1453"/>
      <c r="I13" s="1453"/>
      <c r="J13" s="1453"/>
      <c r="K13" s="1453"/>
      <c r="L13" s="1453"/>
      <c r="M13" s="1453"/>
      <c r="N13" s="1453"/>
      <c r="O13" s="1453"/>
      <c r="P13" s="1453"/>
      <c r="Q13" s="1453"/>
      <c r="R13" s="1453"/>
      <c r="S13" s="1453"/>
      <c r="T13" s="1453"/>
      <c r="U13" s="1453"/>
      <c r="V13" s="1453"/>
      <c r="W13" s="1453"/>
      <c r="X13" s="1453"/>
    </row>
    <row r="14" spans="1:24" ht="18" customHeight="1">
      <c r="A14" s="904"/>
      <c r="B14" s="904"/>
      <c r="C14" s="1453"/>
      <c r="D14" s="1453"/>
      <c r="E14" s="1453"/>
      <c r="F14" s="1453"/>
      <c r="G14" s="1453"/>
      <c r="H14" s="1453"/>
      <c r="I14" s="1453"/>
      <c r="J14" s="1453"/>
      <c r="K14" s="1453"/>
      <c r="L14" s="1453"/>
      <c r="M14" s="1453"/>
      <c r="N14" s="1453"/>
      <c r="O14" s="1453"/>
      <c r="P14" s="1453"/>
      <c r="Q14" s="1453"/>
      <c r="R14" s="1453"/>
      <c r="S14" s="1453"/>
      <c r="T14" s="1453"/>
      <c r="U14" s="1453"/>
      <c r="V14" s="1453"/>
      <c r="W14" s="1453"/>
      <c r="X14" s="1453"/>
    </row>
    <row r="15" spans="1:24" ht="18" customHeight="1">
      <c r="A15" s="904"/>
      <c r="B15" s="904"/>
      <c r="C15" s="1453"/>
      <c r="D15" s="1453"/>
      <c r="E15" s="1453"/>
      <c r="F15" s="1453"/>
      <c r="G15" s="1453"/>
      <c r="H15" s="1453"/>
      <c r="I15" s="1453"/>
      <c r="J15" s="1453"/>
      <c r="K15" s="1453"/>
      <c r="L15" s="1453"/>
      <c r="M15" s="1453"/>
      <c r="N15" s="1453"/>
      <c r="O15" s="1453"/>
      <c r="P15" s="1453"/>
      <c r="Q15" s="1453"/>
      <c r="R15" s="1453"/>
      <c r="S15" s="1453"/>
      <c r="T15" s="1453"/>
      <c r="U15" s="1453"/>
      <c r="V15" s="1453"/>
      <c r="W15" s="1453"/>
      <c r="X15" s="1453"/>
    </row>
    <row r="16" spans="1:24" ht="18" customHeight="1">
      <c r="A16" s="904"/>
      <c r="B16" s="904"/>
      <c r="C16" s="912" t="s">
        <v>70</v>
      </c>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c r="B17" s="904"/>
      <c r="C17" s="912"/>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904"/>
      <c r="B18" s="904"/>
      <c r="C18" s="912"/>
      <c r="D18" s="912"/>
      <c r="E18" s="912"/>
      <c r="F18" s="912"/>
      <c r="G18" s="912"/>
      <c r="H18" s="912"/>
      <c r="I18" s="912"/>
      <c r="J18" s="912"/>
      <c r="K18" s="912"/>
      <c r="L18" s="912"/>
      <c r="M18" s="912"/>
      <c r="N18" s="912"/>
      <c r="O18" s="912"/>
      <c r="P18" s="912"/>
      <c r="Q18" s="912"/>
      <c r="R18" s="912"/>
      <c r="S18" s="912"/>
      <c r="T18" s="912"/>
      <c r="U18" s="912"/>
      <c r="V18" s="912"/>
      <c r="W18" s="912"/>
      <c r="X18" s="912"/>
    </row>
    <row r="19" spans="1:24" ht="18" customHeight="1">
      <c r="A19" s="904" t="s">
        <v>503</v>
      </c>
      <c r="B19" s="904"/>
      <c r="C19" s="558"/>
      <c r="D19" s="704"/>
      <c r="E19" s="704"/>
      <c r="F19" s="704"/>
      <c r="G19" s="704"/>
      <c r="H19" s="704"/>
      <c r="I19" s="704"/>
      <c r="J19" s="704"/>
      <c r="K19" s="704"/>
      <c r="L19" s="704"/>
      <c r="M19" s="704"/>
      <c r="N19" s="704"/>
      <c r="O19" s="704"/>
      <c r="P19" s="704"/>
      <c r="Q19" s="704"/>
      <c r="R19" s="704"/>
      <c r="S19" s="704"/>
      <c r="T19" s="704"/>
      <c r="U19" s="704"/>
      <c r="V19" s="704"/>
      <c r="W19" s="704"/>
      <c r="X19" s="559"/>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60"/>
      <c r="D32" s="577"/>
      <c r="E32" s="577"/>
      <c r="F32" s="577"/>
      <c r="G32" s="577"/>
      <c r="H32" s="577"/>
      <c r="I32" s="577"/>
      <c r="J32" s="577"/>
      <c r="K32" s="577"/>
      <c r="L32" s="577"/>
      <c r="M32" s="577"/>
      <c r="N32" s="577"/>
      <c r="O32" s="577"/>
      <c r="P32" s="577"/>
      <c r="Q32" s="577"/>
      <c r="R32" s="577"/>
      <c r="S32" s="577"/>
      <c r="T32" s="577"/>
      <c r="U32" s="577"/>
      <c r="V32" s="577"/>
      <c r="W32" s="577"/>
      <c r="X32" s="561"/>
    </row>
    <row r="33" spans="1:31" ht="18" customHeight="1">
      <c r="A33" s="904" t="s">
        <v>368</v>
      </c>
      <c r="B33" s="904"/>
      <c r="C33" s="804"/>
      <c r="D33" s="804"/>
      <c r="E33" s="804"/>
      <c r="F33" s="804"/>
      <c r="G33" s="804"/>
      <c r="H33" s="804"/>
      <c r="I33" s="804"/>
      <c r="J33" s="804"/>
      <c r="K33" s="804"/>
      <c r="L33" s="804"/>
      <c r="M33" s="804"/>
      <c r="N33" s="804"/>
      <c r="O33" s="804"/>
      <c r="P33" s="804"/>
      <c r="Q33" s="804"/>
      <c r="R33" s="804"/>
      <c r="S33" s="804"/>
      <c r="T33" s="804"/>
      <c r="U33" s="804"/>
      <c r="V33" s="804"/>
      <c r="W33" s="804"/>
      <c r="X33" s="804"/>
    </row>
    <row r="34" spans="1:31" ht="18" customHeight="1">
      <c r="A34" s="904"/>
      <c r="B34" s="904"/>
      <c r="C34" s="804"/>
      <c r="D34" s="804"/>
      <c r="E34" s="804"/>
      <c r="F34" s="804"/>
      <c r="G34" s="804"/>
      <c r="H34" s="804"/>
      <c r="I34" s="804"/>
      <c r="J34" s="804"/>
      <c r="K34" s="804"/>
      <c r="L34" s="804"/>
      <c r="M34" s="804"/>
      <c r="N34" s="804"/>
      <c r="O34" s="804"/>
      <c r="P34" s="804"/>
      <c r="Q34" s="804"/>
      <c r="R34" s="804"/>
      <c r="S34" s="804"/>
      <c r="T34" s="804"/>
      <c r="U34" s="804"/>
      <c r="V34" s="804"/>
      <c r="W34" s="804"/>
      <c r="X34" s="804"/>
    </row>
    <row r="35" spans="1:31" ht="3.75" customHeight="1">
      <c r="A35" s="4"/>
      <c r="B35" s="4"/>
      <c r="C35" s="5"/>
      <c r="D35" s="5"/>
      <c r="E35" s="5"/>
      <c r="F35" s="5"/>
      <c r="G35" s="5"/>
      <c r="H35" s="5"/>
      <c r="I35" s="5"/>
      <c r="J35" s="5"/>
      <c r="K35" s="5"/>
      <c r="L35" s="5"/>
      <c r="M35" s="5"/>
      <c r="N35" s="5"/>
      <c r="O35" s="5"/>
      <c r="P35" s="5"/>
      <c r="Q35" s="5"/>
      <c r="R35" s="5"/>
      <c r="S35" s="5"/>
      <c r="T35" s="5"/>
      <c r="U35" s="5"/>
      <c r="V35" s="5"/>
      <c r="W35" s="5"/>
      <c r="X35" s="5"/>
    </row>
    <row r="36" spans="1:31" ht="18" customHeight="1">
      <c r="A36" s="473" t="s">
        <v>473</v>
      </c>
      <c r="B36" s="474"/>
      <c r="C36" s="474"/>
      <c r="D36" s="474"/>
      <c r="E36" s="474"/>
      <c r="F36" s="474"/>
      <c r="G36" s="474"/>
      <c r="H36" s="474"/>
      <c r="I36" s="474"/>
      <c r="J36" s="474"/>
      <c r="K36" s="474"/>
      <c r="L36" s="474"/>
      <c r="M36" s="474"/>
      <c r="N36" s="474"/>
      <c r="O36" s="474"/>
      <c r="P36" s="474"/>
      <c r="Q36" s="474"/>
      <c r="R36" s="474"/>
      <c r="S36" s="474"/>
      <c r="T36" s="474"/>
      <c r="U36" s="474"/>
      <c r="V36" s="474"/>
      <c r="W36" s="474"/>
      <c r="X36" s="475"/>
    </row>
    <row r="37" spans="1:31" s="147" customFormat="1" ht="13.7" customHeight="1">
      <c r="A37" s="883" t="s">
        <v>93</v>
      </c>
      <c r="B37" s="884"/>
      <c r="C37" s="884"/>
      <c r="D37" s="884"/>
      <c r="E37" s="884"/>
      <c r="F37" s="884"/>
      <c r="G37" s="884"/>
      <c r="H37" s="884"/>
      <c r="I37" s="884"/>
      <c r="J37" s="884"/>
      <c r="K37" s="884"/>
      <c r="L37" s="884"/>
      <c r="M37" s="884"/>
      <c r="N37" s="884"/>
      <c r="O37" s="884"/>
      <c r="P37" s="884"/>
      <c r="Q37" s="884"/>
      <c r="R37" s="884"/>
      <c r="S37" s="884"/>
      <c r="T37" s="884"/>
      <c r="U37" s="884"/>
      <c r="V37" s="884"/>
      <c r="W37" s="884"/>
      <c r="X37" s="885"/>
    </row>
    <row r="38" spans="1:31" s="147" customFormat="1" ht="13.7" customHeight="1">
      <c r="A38" s="886" t="s">
        <v>1649</v>
      </c>
      <c r="B38" s="887"/>
      <c r="C38" s="887"/>
      <c r="D38" s="887"/>
      <c r="E38" s="887"/>
      <c r="F38" s="887"/>
      <c r="G38" s="887"/>
      <c r="H38" s="887"/>
      <c r="I38" s="887"/>
      <c r="J38" s="887"/>
      <c r="K38" s="887"/>
      <c r="L38" s="887"/>
      <c r="M38" s="887"/>
      <c r="N38" s="887"/>
      <c r="O38" s="887"/>
      <c r="P38" s="887"/>
      <c r="Q38" s="887"/>
      <c r="R38" s="887"/>
      <c r="S38" s="887"/>
      <c r="T38" s="887"/>
      <c r="U38" s="887"/>
      <c r="V38" s="887"/>
      <c r="W38" s="887"/>
      <c r="X38" s="888"/>
    </row>
    <row r="39" spans="1:31" s="147" customFormat="1" ht="13.7" customHeight="1">
      <c r="A39" s="886" t="s">
        <v>1650</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1" s="147" customFormat="1" ht="13.7" customHeight="1">
      <c r="A40" s="886" t="s">
        <v>1665</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31" s="147" customFormat="1" ht="13.7" customHeight="1">
      <c r="A41" s="889" t="s">
        <v>1696</v>
      </c>
      <c r="B41" s="890"/>
      <c r="C41" s="890"/>
      <c r="D41" s="890"/>
      <c r="E41" s="890"/>
      <c r="F41" s="890"/>
      <c r="G41" s="890"/>
      <c r="H41" s="890"/>
      <c r="I41" s="890"/>
      <c r="J41" s="890"/>
      <c r="K41" s="890"/>
      <c r="L41" s="890"/>
      <c r="M41" s="890"/>
      <c r="N41" s="890"/>
      <c r="O41" s="890"/>
      <c r="P41" s="890"/>
      <c r="Q41" s="890"/>
      <c r="R41" s="890"/>
      <c r="S41" s="890"/>
      <c r="T41" s="890"/>
      <c r="U41" s="890"/>
      <c r="V41" s="890"/>
      <c r="W41" s="890"/>
      <c r="X41" s="891"/>
    </row>
    <row r="42" spans="1:31" ht="18" customHeight="1">
      <c r="A42" s="9"/>
      <c r="B42" s="9"/>
      <c r="C42" s="9"/>
      <c r="D42" s="9"/>
      <c r="E42" s="9"/>
      <c r="F42" s="9"/>
      <c r="G42" s="9"/>
      <c r="H42" s="9"/>
      <c r="I42" s="9"/>
      <c r="J42" s="9"/>
      <c r="K42" s="9"/>
      <c r="L42" s="9"/>
      <c r="M42" s="9"/>
      <c r="N42" s="9"/>
      <c r="O42" s="9"/>
      <c r="P42" s="9"/>
      <c r="Q42" s="9"/>
      <c r="R42" s="9"/>
      <c r="S42" s="9"/>
      <c r="T42" s="9"/>
      <c r="U42" s="9"/>
      <c r="V42" s="9"/>
      <c r="W42" s="9"/>
      <c r="X42" s="9"/>
    </row>
    <row r="43" spans="1:31" ht="18" customHeight="1">
      <c r="A43" s="9"/>
      <c r="B43" s="9"/>
      <c r="C43" s="9"/>
      <c r="D43" s="9"/>
      <c r="E43" s="9"/>
      <c r="F43" s="9"/>
      <c r="G43" s="9"/>
      <c r="H43" s="9"/>
      <c r="I43" s="9"/>
      <c r="J43" s="9"/>
      <c r="K43" s="9"/>
      <c r="L43" s="9"/>
      <c r="M43" s="9"/>
      <c r="N43" s="9"/>
      <c r="O43" s="9"/>
      <c r="P43" s="9"/>
      <c r="Q43" s="9"/>
      <c r="R43" s="9"/>
      <c r="S43" s="9"/>
      <c r="T43" s="9"/>
      <c r="U43" s="9"/>
      <c r="V43" s="9"/>
      <c r="W43" s="9"/>
      <c r="X43" s="9"/>
    </row>
    <row r="44" spans="1:31" ht="16.5" customHeight="1">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5" spans="1:31" ht="16.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31" ht="16.5" customHeight="1">
      <c r="A46" s="1006" t="s">
        <v>350</v>
      </c>
      <c r="B46" s="1008"/>
      <c r="C46" s="1006" t="s">
        <v>465</v>
      </c>
      <c r="D46" s="1007"/>
      <c r="E46" s="1007"/>
      <c r="F46" s="1007"/>
      <c r="G46" s="1007"/>
      <c r="H46" s="1007"/>
      <c r="I46" s="1007"/>
      <c r="J46" s="1007"/>
      <c r="K46" s="1007"/>
      <c r="L46" s="1007"/>
      <c r="M46" s="1007"/>
      <c r="N46" s="1007"/>
      <c r="O46" s="1007"/>
      <c r="P46" s="1007"/>
      <c r="Q46" s="1007"/>
      <c r="R46" s="1007"/>
      <c r="S46" s="1007"/>
      <c r="T46" s="1007"/>
      <c r="U46" s="1007"/>
      <c r="V46" s="1007"/>
      <c r="W46" s="1007"/>
      <c r="X46" s="1008"/>
    </row>
    <row r="47" spans="1:31" ht="16.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Z47" s="490" t="s">
        <v>428</v>
      </c>
      <c r="AA47" s="651"/>
      <c r="AB47" s="651"/>
      <c r="AC47" s="651"/>
      <c r="AE47" s="1" t="s">
        <v>305</v>
      </c>
    </row>
    <row r="48" spans="1:31" ht="16.5" customHeight="1">
      <c r="A48" s="550"/>
      <c r="B48" s="551"/>
      <c r="C48" s="897" t="s">
        <v>9</v>
      </c>
      <c r="D48" s="898"/>
      <c r="E48" s="898"/>
      <c r="F48" s="898"/>
      <c r="G48" s="898"/>
      <c r="H48" s="898"/>
      <c r="I48" s="898"/>
      <c r="J48" s="898"/>
      <c r="K48" s="898"/>
      <c r="L48" s="898"/>
      <c r="M48" s="898"/>
      <c r="N48" s="898"/>
      <c r="O48" s="898"/>
      <c r="P48" s="898"/>
      <c r="Q48" s="898"/>
      <c r="R48" s="898"/>
      <c r="S48" s="898"/>
      <c r="T48" s="898"/>
      <c r="U48" s="898"/>
      <c r="V48" s="898"/>
      <c r="W48" s="898"/>
      <c r="X48" s="1033"/>
      <c r="Z48" s="651"/>
      <c r="AA48" s="651"/>
      <c r="AB48" s="651"/>
      <c r="AC48" s="651"/>
    </row>
    <row r="49" spans="1:32" ht="16.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row>
    <row r="51" spans="1:32">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row>
    <row r="52" spans="1:32">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2">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c r="Z59" s="490" t="s">
        <v>1255</v>
      </c>
      <c r="AA59" s="490"/>
      <c r="AB59" s="490"/>
      <c r="AC59" s="490"/>
      <c r="AD59" s="490"/>
      <c r="AE59" s="490"/>
      <c r="AF59" s="490"/>
    </row>
    <row r="60" spans="1:32">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c r="AA60" s="490"/>
      <c r="AB60" s="490"/>
      <c r="AC60" s="490"/>
      <c r="AD60" s="490"/>
      <c r="AE60" s="490"/>
      <c r="AF60" s="490"/>
    </row>
    <row r="61" spans="1:32">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c r="Z61" s="490"/>
      <c r="AA61" s="490"/>
      <c r="AB61" s="490"/>
      <c r="AC61" s="490"/>
      <c r="AD61" s="490"/>
      <c r="AE61" s="490"/>
      <c r="AF61" s="490"/>
    </row>
    <row r="62" spans="1:32">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row>
    <row r="64" spans="1:32" ht="16.5" customHeight="1">
      <c r="A64" s="1209" t="s">
        <v>74</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5" spans="1:31" ht="16.5" customHeight="1">
      <c r="A65" s="527"/>
      <c r="B65" s="527"/>
      <c r="C65" s="527"/>
      <c r="D65" s="2"/>
      <c r="E65" s="2"/>
      <c r="F65" s="2"/>
      <c r="G65" s="2"/>
      <c r="H65" s="527"/>
      <c r="I65" s="527"/>
      <c r="J65" s="2"/>
      <c r="K65" s="2"/>
      <c r="L65" s="2"/>
      <c r="M65" s="2"/>
      <c r="N65" s="2"/>
      <c r="O65" s="2"/>
      <c r="P65" s="2"/>
      <c r="Q65" s="2"/>
      <c r="R65" s="2"/>
      <c r="S65" s="2"/>
      <c r="T65" s="2"/>
      <c r="U65" s="2"/>
      <c r="V65" s="2"/>
      <c r="W65" s="3"/>
      <c r="X65" s="3"/>
    </row>
    <row r="66" spans="1:31"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1" ht="15" customHeight="1">
      <c r="A67" s="803" t="s">
        <v>497</v>
      </c>
      <c r="B67" s="803"/>
      <c r="C67" s="804" t="s">
        <v>190</v>
      </c>
      <c r="D67" s="804"/>
      <c r="E67" s="804"/>
      <c r="F67" s="804"/>
      <c r="G67" s="804"/>
      <c r="H67" s="804"/>
      <c r="I67" s="804"/>
      <c r="J67" s="804"/>
      <c r="K67" s="804"/>
      <c r="L67" s="804"/>
      <c r="M67" s="804"/>
      <c r="N67" s="804"/>
      <c r="O67" s="804"/>
      <c r="P67" s="804"/>
      <c r="Q67" s="804"/>
      <c r="R67" s="804"/>
      <c r="S67" s="804"/>
      <c r="T67" s="804"/>
      <c r="U67" s="804"/>
      <c r="V67" s="804"/>
      <c r="W67" s="804"/>
      <c r="X67" s="804"/>
    </row>
    <row r="68" spans="1:31">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row>
    <row r="69" spans="1:31" ht="17.25" customHeight="1">
      <c r="A69" s="803" t="s">
        <v>491</v>
      </c>
      <c r="B69" s="803"/>
      <c r="C69" s="1556" t="s">
        <v>257</v>
      </c>
      <c r="D69" s="1556"/>
      <c r="E69" s="1556"/>
      <c r="F69" s="1556"/>
      <c r="G69" s="1556"/>
      <c r="H69" s="1556"/>
      <c r="I69" s="1556"/>
      <c r="J69" s="1556"/>
      <c r="K69" s="1556"/>
      <c r="L69" s="1556"/>
      <c r="M69" s="1556"/>
      <c r="N69" s="1556"/>
      <c r="O69" s="1556"/>
      <c r="P69" s="1556"/>
      <c r="Q69" s="1556"/>
      <c r="R69" s="1556"/>
      <c r="S69" s="1556"/>
      <c r="T69" s="1556"/>
      <c r="U69" s="1556"/>
      <c r="V69" s="1556"/>
      <c r="W69" s="1556"/>
      <c r="X69" s="1556"/>
      <c r="Z69" s="490" t="s">
        <v>125</v>
      </c>
      <c r="AA69" s="651"/>
      <c r="AB69" s="651"/>
      <c r="AC69" s="651"/>
      <c r="AE69" s="1" t="s">
        <v>312</v>
      </c>
    </row>
    <row r="70" spans="1:31" ht="17.25" customHeight="1">
      <c r="A70" s="803"/>
      <c r="B70" s="803"/>
      <c r="C70" s="1557" t="s">
        <v>868</v>
      </c>
      <c r="D70" s="1557"/>
      <c r="E70" s="1557"/>
      <c r="F70" s="1557"/>
      <c r="G70" s="1557"/>
      <c r="H70" s="1557"/>
      <c r="I70" s="1557"/>
      <c r="J70" s="1557"/>
      <c r="K70" s="1557"/>
      <c r="L70" s="1557"/>
      <c r="M70" s="1557"/>
      <c r="N70" s="1557"/>
      <c r="O70" s="1557"/>
      <c r="P70" s="1557"/>
      <c r="Q70" s="1557"/>
      <c r="R70" s="1557"/>
      <c r="S70" s="1557"/>
      <c r="T70" s="1557"/>
      <c r="U70" s="1557"/>
      <c r="V70" s="1557"/>
      <c r="W70" s="1557"/>
      <c r="X70" s="1557"/>
      <c r="Z70" s="651"/>
      <c r="AA70" s="651"/>
      <c r="AB70" s="651"/>
      <c r="AC70" s="651"/>
    </row>
    <row r="71" spans="1:31" ht="17.25" customHeight="1">
      <c r="A71" s="803"/>
      <c r="B71" s="803"/>
      <c r="C71" s="1557" t="s">
        <v>1229</v>
      </c>
      <c r="D71" s="1557"/>
      <c r="E71" s="1557"/>
      <c r="F71" s="1557"/>
      <c r="G71" s="1557"/>
      <c r="H71" s="1557"/>
      <c r="I71" s="1557"/>
      <c r="J71" s="1557"/>
      <c r="K71" s="1557"/>
      <c r="L71" s="1557"/>
      <c r="M71" s="1557"/>
      <c r="N71" s="1557"/>
      <c r="O71" s="1557"/>
      <c r="P71" s="1557"/>
      <c r="Q71" s="1557"/>
      <c r="R71" s="1557"/>
      <c r="S71" s="1557"/>
      <c r="T71" s="1557"/>
      <c r="U71" s="1557"/>
      <c r="V71" s="1557"/>
      <c r="W71" s="1557"/>
      <c r="X71" s="1557"/>
      <c r="Z71" s="651"/>
      <c r="AA71" s="651"/>
      <c r="AB71" s="651"/>
      <c r="AC71" s="651"/>
    </row>
    <row r="72" spans="1:31" ht="17.25" customHeight="1">
      <c r="A72" s="803"/>
      <c r="B72" s="803"/>
      <c r="C72" s="1558" t="s">
        <v>867</v>
      </c>
      <c r="D72" s="1558"/>
      <c r="E72" s="1558"/>
      <c r="F72" s="1558"/>
      <c r="G72" s="1558"/>
      <c r="H72" s="1558"/>
      <c r="I72" s="1558"/>
      <c r="J72" s="1558"/>
      <c r="K72" s="1558"/>
      <c r="L72" s="1558"/>
      <c r="M72" s="1558"/>
      <c r="N72" s="1558"/>
      <c r="O72" s="1558"/>
      <c r="P72" s="1558"/>
      <c r="Q72" s="1558"/>
      <c r="R72" s="1558"/>
      <c r="S72" s="1558"/>
      <c r="T72" s="1558"/>
      <c r="U72" s="1558"/>
      <c r="V72" s="1558"/>
      <c r="W72" s="1558"/>
      <c r="X72" s="1558"/>
    </row>
    <row r="73" spans="1:31" ht="17.25" customHeight="1"/>
    <row r="74" spans="1:31" ht="15" customHeight="1">
      <c r="A74" s="473" t="s">
        <v>490</v>
      </c>
      <c r="B74" s="474"/>
      <c r="C74" s="474"/>
      <c r="D74" s="474"/>
      <c r="E74" s="474"/>
      <c r="F74" s="474"/>
      <c r="G74" s="474"/>
      <c r="H74" s="475"/>
      <c r="I74" s="473" t="s">
        <v>390</v>
      </c>
      <c r="J74" s="474"/>
      <c r="K74" s="474"/>
      <c r="L74" s="474"/>
      <c r="M74" s="474"/>
      <c r="N74" s="474"/>
      <c r="O74" s="474"/>
      <c r="P74" s="475"/>
      <c r="Q74" s="1006" t="s">
        <v>1653</v>
      </c>
      <c r="R74" s="1007"/>
      <c r="S74" s="1007"/>
      <c r="T74" s="1007"/>
      <c r="U74" s="1007"/>
      <c r="V74" s="1007"/>
      <c r="W74" s="1007"/>
      <c r="X74" s="1008"/>
    </row>
    <row r="75" spans="1:31" ht="15" customHeight="1">
      <c r="A75" s="1018" t="s">
        <v>394</v>
      </c>
      <c r="B75" s="1019"/>
      <c r="C75" s="1019"/>
      <c r="D75" s="1019"/>
      <c r="E75" s="1019"/>
      <c r="F75" s="1019"/>
      <c r="G75" s="1019"/>
      <c r="H75" s="1020"/>
      <c r="I75" s="1018" t="s">
        <v>394</v>
      </c>
      <c r="J75" s="1019"/>
      <c r="K75" s="1019"/>
      <c r="L75" s="1019"/>
      <c r="M75" s="1019"/>
      <c r="N75" s="1019"/>
      <c r="O75" s="1019"/>
      <c r="P75" s="1020"/>
      <c r="Q75" s="1018" t="s">
        <v>394</v>
      </c>
      <c r="R75" s="1019"/>
      <c r="S75" s="1019"/>
      <c r="T75" s="1019"/>
      <c r="U75" s="1019"/>
      <c r="V75" s="1019"/>
      <c r="W75" s="1019"/>
      <c r="X75" s="1020"/>
    </row>
    <row r="76" spans="1:31">
      <c r="A76" s="1021"/>
      <c r="B76" s="1022"/>
      <c r="C76" s="1022"/>
      <c r="D76" s="1022"/>
      <c r="E76" s="1022"/>
      <c r="F76" s="1022"/>
      <c r="G76" s="1022"/>
      <c r="H76" s="1023"/>
      <c r="I76" s="1021"/>
      <c r="J76" s="1022"/>
      <c r="K76" s="1022"/>
      <c r="L76" s="1022"/>
      <c r="M76" s="1022"/>
      <c r="N76" s="1022"/>
      <c r="O76" s="1022"/>
      <c r="P76" s="1023"/>
      <c r="Q76" s="1021"/>
      <c r="R76" s="1022"/>
      <c r="S76" s="1022"/>
      <c r="T76" s="1022"/>
      <c r="U76" s="1022"/>
      <c r="V76" s="1022"/>
      <c r="W76" s="1022"/>
      <c r="X76" s="1023"/>
    </row>
    <row r="77" spans="1:31">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31">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31">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1">
      <c r="A80" s="1021"/>
      <c r="B80" s="1022"/>
      <c r="C80" s="1022"/>
      <c r="D80" s="1022"/>
      <c r="E80" s="1022"/>
      <c r="F80" s="1022"/>
      <c r="G80" s="1022"/>
      <c r="H80" s="1023"/>
      <c r="I80" s="1021"/>
      <c r="J80" s="1022"/>
      <c r="K80" s="1022"/>
      <c r="L80" s="1022"/>
      <c r="M80" s="1022"/>
      <c r="N80" s="1022"/>
      <c r="O80" s="1022"/>
      <c r="P80" s="1023"/>
      <c r="Q80" s="1021"/>
      <c r="R80" s="1022"/>
      <c r="S80" s="1022"/>
      <c r="T80" s="1022"/>
      <c r="U80" s="1022"/>
      <c r="V80" s="1022"/>
      <c r="W80" s="1022"/>
      <c r="X80" s="1023"/>
    </row>
    <row r="81" spans="1:32">
      <c r="A81" s="1021"/>
      <c r="B81" s="1022"/>
      <c r="C81" s="1022"/>
      <c r="D81" s="1022"/>
      <c r="E81" s="1022"/>
      <c r="F81" s="1022"/>
      <c r="G81" s="1022"/>
      <c r="H81" s="1023"/>
      <c r="I81" s="1021"/>
      <c r="J81" s="1022"/>
      <c r="K81" s="1022"/>
      <c r="L81" s="1022"/>
      <c r="M81" s="1022"/>
      <c r="N81" s="1022"/>
      <c r="O81" s="1022"/>
      <c r="P81" s="1023"/>
      <c r="Q81" s="1021"/>
      <c r="R81" s="1022"/>
      <c r="S81" s="1022"/>
      <c r="T81" s="1022"/>
      <c r="U81" s="1022"/>
      <c r="V81" s="1022"/>
      <c r="W81" s="1022"/>
      <c r="X81" s="1023"/>
    </row>
    <row r="82" spans="1:32">
      <c r="A82" s="1021"/>
      <c r="B82" s="1022"/>
      <c r="C82" s="1022"/>
      <c r="D82" s="1022"/>
      <c r="E82" s="1022"/>
      <c r="F82" s="1022"/>
      <c r="G82" s="1022"/>
      <c r="H82" s="1023"/>
      <c r="I82" s="1024"/>
      <c r="J82" s="1025"/>
      <c r="K82" s="1025"/>
      <c r="L82" s="1025"/>
      <c r="M82" s="1025"/>
      <c r="N82" s="1025"/>
      <c r="O82" s="1025"/>
      <c r="P82" s="1026"/>
      <c r="Q82" s="1024"/>
      <c r="R82" s="1025"/>
      <c r="S82" s="1025"/>
      <c r="T82" s="1025"/>
      <c r="U82" s="1025"/>
      <c r="V82" s="1025"/>
      <c r="W82" s="1025"/>
      <c r="X82" s="1026"/>
    </row>
    <row r="83" spans="1:32" ht="15" customHeight="1">
      <c r="A83" s="1021"/>
      <c r="B83" s="1022"/>
      <c r="C83" s="1022"/>
      <c r="D83" s="1022"/>
      <c r="E83" s="1022"/>
      <c r="F83" s="1022"/>
      <c r="G83" s="1022"/>
      <c r="H83" s="1023"/>
      <c r="I83" s="558" t="s">
        <v>487</v>
      </c>
      <c r="J83" s="704"/>
      <c r="K83" s="699" t="s">
        <v>1417</v>
      </c>
      <c r="L83" s="699"/>
      <c r="M83" s="699"/>
      <c r="N83" s="699"/>
      <c r="O83" s="699"/>
      <c r="P83" s="700"/>
      <c r="Q83" s="558" t="s">
        <v>487</v>
      </c>
      <c r="R83" s="704"/>
      <c r="S83" s="699"/>
      <c r="T83" s="699"/>
      <c r="U83" s="699"/>
      <c r="V83" s="699"/>
      <c r="W83" s="699"/>
      <c r="X83" s="700"/>
    </row>
    <row r="84" spans="1:32">
      <c r="A84" s="1021"/>
      <c r="B84" s="1022"/>
      <c r="C84" s="1022"/>
      <c r="D84" s="1022"/>
      <c r="E84" s="1022"/>
      <c r="F84" s="1022"/>
      <c r="G84" s="1022"/>
      <c r="H84" s="1023"/>
      <c r="I84" s="550"/>
      <c r="J84" s="541"/>
      <c r="K84" s="490"/>
      <c r="L84" s="490"/>
      <c r="M84" s="490"/>
      <c r="N84" s="490"/>
      <c r="O84" s="490"/>
      <c r="P84" s="701"/>
      <c r="Q84" s="550"/>
      <c r="R84" s="541"/>
      <c r="S84" s="490"/>
      <c r="T84" s="490"/>
      <c r="U84" s="490"/>
      <c r="V84" s="490"/>
      <c r="W84" s="490"/>
      <c r="X84" s="701"/>
    </row>
    <row r="85" spans="1:32">
      <c r="A85" s="1024"/>
      <c r="B85" s="1025"/>
      <c r="C85" s="1025"/>
      <c r="D85" s="1025"/>
      <c r="E85" s="1025"/>
      <c r="F85" s="1025"/>
      <c r="G85" s="1025"/>
      <c r="H85" s="1026"/>
      <c r="I85" s="560"/>
      <c r="J85" s="577"/>
      <c r="K85" s="686"/>
      <c r="L85" s="686"/>
      <c r="M85" s="686"/>
      <c r="N85" s="686"/>
      <c r="O85" s="686"/>
      <c r="P85" s="687"/>
      <c r="Q85" s="560"/>
      <c r="R85" s="577"/>
      <c r="S85" s="686"/>
      <c r="T85" s="686"/>
      <c r="U85" s="686"/>
      <c r="V85" s="686"/>
      <c r="W85" s="686"/>
      <c r="X85" s="687"/>
    </row>
    <row r="91" spans="1:32" ht="16.5" customHeight="1">
      <c r="A91" s="1209" t="s">
        <v>1091</v>
      </c>
      <c r="B91" s="1209"/>
      <c r="C91" s="1209"/>
      <c r="D91" s="1209"/>
      <c r="E91" s="1209"/>
      <c r="F91" s="1209"/>
      <c r="G91" s="1209"/>
      <c r="H91" s="1209"/>
      <c r="I91" s="1209"/>
      <c r="J91" s="1209"/>
      <c r="K91" s="1209"/>
      <c r="L91" s="1209"/>
      <c r="M91" s="1209"/>
      <c r="N91" s="1209"/>
      <c r="O91" s="1209"/>
      <c r="P91" s="1209"/>
      <c r="Q91" s="1209"/>
      <c r="R91" s="1209"/>
      <c r="S91" s="1209"/>
      <c r="T91" s="1209"/>
      <c r="U91" s="1209"/>
      <c r="V91" s="1209"/>
      <c r="W91" s="1209"/>
      <c r="X91" s="1209"/>
    </row>
    <row r="92" spans="1:32" ht="16.5" customHeight="1">
      <c r="A92" s="527"/>
      <c r="B92" s="527"/>
      <c r="C92" s="527"/>
      <c r="D92" s="2"/>
      <c r="E92" s="2"/>
      <c r="F92" s="2"/>
      <c r="G92" s="2"/>
      <c r="H92" s="527"/>
      <c r="I92" s="527"/>
      <c r="J92" s="2"/>
      <c r="K92" s="2"/>
      <c r="L92" s="2"/>
      <c r="M92" s="2"/>
      <c r="N92" s="2"/>
      <c r="O92" s="2"/>
      <c r="P92" s="2"/>
      <c r="Q92" s="2"/>
      <c r="R92" s="2"/>
      <c r="S92" s="2"/>
      <c r="T92" s="2"/>
      <c r="U92" s="2"/>
      <c r="V92" s="2"/>
      <c r="W92" s="3"/>
      <c r="X92" s="3"/>
    </row>
    <row r="93" spans="1:32" ht="16.5" customHeight="1">
      <c r="A93" s="904" t="s">
        <v>350</v>
      </c>
      <c r="B93" s="904"/>
      <c r="C93" s="904" t="s">
        <v>465</v>
      </c>
      <c r="D93" s="904"/>
      <c r="E93" s="904"/>
      <c r="F93" s="904"/>
      <c r="G93" s="904"/>
      <c r="H93" s="904"/>
      <c r="I93" s="904"/>
      <c r="J93" s="904"/>
      <c r="K93" s="904"/>
      <c r="L93" s="904"/>
      <c r="M93" s="904"/>
      <c r="N93" s="904"/>
      <c r="O93" s="904"/>
      <c r="P93" s="904"/>
      <c r="Q93" s="904"/>
      <c r="R93" s="904"/>
      <c r="S93" s="904"/>
      <c r="T93" s="904"/>
      <c r="U93" s="904"/>
      <c r="V93" s="904"/>
      <c r="W93" s="904"/>
      <c r="X93" s="904"/>
    </row>
    <row r="94" spans="1:32" ht="15" customHeight="1">
      <c r="A94" s="803" t="s">
        <v>497</v>
      </c>
      <c r="B94" s="803"/>
      <c r="C94" s="804" t="s">
        <v>725</v>
      </c>
      <c r="D94" s="804"/>
      <c r="E94" s="804"/>
      <c r="F94" s="804"/>
      <c r="G94" s="804"/>
      <c r="H94" s="804"/>
      <c r="I94" s="804"/>
      <c r="J94" s="804"/>
      <c r="K94" s="804"/>
      <c r="L94" s="804"/>
      <c r="M94" s="804"/>
      <c r="N94" s="804"/>
      <c r="O94" s="804"/>
      <c r="P94" s="804"/>
      <c r="Q94" s="804"/>
      <c r="R94" s="804"/>
      <c r="S94" s="804"/>
      <c r="T94" s="804"/>
      <c r="U94" s="804"/>
      <c r="V94" s="804"/>
      <c r="W94" s="804"/>
      <c r="X94" s="804"/>
    </row>
    <row r="95" spans="1:32">
      <c r="A95" s="803"/>
      <c r="B95" s="803"/>
      <c r="C95" s="804"/>
      <c r="D95" s="804"/>
      <c r="E95" s="804"/>
      <c r="F95" s="804"/>
      <c r="G95" s="804"/>
      <c r="H95" s="804"/>
      <c r="I95" s="804"/>
      <c r="J95" s="804"/>
      <c r="K95" s="804"/>
      <c r="L95" s="804"/>
      <c r="M95" s="804"/>
      <c r="N95" s="804"/>
      <c r="O95" s="804"/>
      <c r="P95" s="804"/>
      <c r="Q95" s="804"/>
      <c r="R95" s="804"/>
      <c r="S95" s="804"/>
      <c r="T95" s="804"/>
      <c r="U95" s="804"/>
      <c r="V95" s="804"/>
      <c r="W95" s="804"/>
      <c r="X95" s="804"/>
    </row>
    <row r="96" spans="1:32" ht="17.25" customHeight="1">
      <c r="A96" s="803" t="s">
        <v>491</v>
      </c>
      <c r="B96" s="803"/>
      <c r="C96" s="1648" t="s">
        <v>1193</v>
      </c>
      <c r="D96" s="1649"/>
      <c r="E96" s="1649"/>
      <c r="F96" s="1649"/>
      <c r="G96" s="1649"/>
      <c r="H96" s="1649"/>
      <c r="I96" s="1649"/>
      <c r="J96" s="1649"/>
      <c r="K96" s="1649"/>
      <c r="L96" s="1649"/>
      <c r="M96" s="1649"/>
      <c r="N96" s="1649"/>
      <c r="O96" s="1649"/>
      <c r="P96" s="1649"/>
      <c r="Q96" s="1649"/>
      <c r="R96" s="1649"/>
      <c r="S96" s="1649"/>
      <c r="T96" s="1649"/>
      <c r="U96" s="1649"/>
      <c r="V96" s="1649"/>
      <c r="W96" s="1649"/>
      <c r="X96" s="1650"/>
      <c r="Z96" s="490" t="s">
        <v>1184</v>
      </c>
      <c r="AA96" s="651"/>
      <c r="AB96" s="651"/>
      <c r="AC96" s="651"/>
      <c r="AE96" s="651" t="s">
        <v>312</v>
      </c>
      <c r="AF96" s="651"/>
    </row>
    <row r="97" spans="1:29" ht="17.25" customHeight="1">
      <c r="A97" s="803"/>
      <c r="B97" s="803"/>
      <c r="C97" s="1651"/>
      <c r="D97" s="1652"/>
      <c r="E97" s="1652"/>
      <c r="F97" s="1652"/>
      <c r="G97" s="1652"/>
      <c r="H97" s="1652"/>
      <c r="I97" s="1652"/>
      <c r="J97" s="1652"/>
      <c r="K97" s="1652"/>
      <c r="L97" s="1652"/>
      <c r="M97" s="1652"/>
      <c r="N97" s="1652"/>
      <c r="O97" s="1652"/>
      <c r="P97" s="1652"/>
      <c r="Q97" s="1652"/>
      <c r="R97" s="1652"/>
      <c r="S97" s="1652"/>
      <c r="T97" s="1652"/>
      <c r="U97" s="1652"/>
      <c r="V97" s="1652"/>
      <c r="W97" s="1652"/>
      <c r="X97" s="1653"/>
      <c r="Z97" s="651"/>
      <c r="AA97" s="651"/>
      <c r="AB97" s="651"/>
      <c r="AC97" s="651"/>
    </row>
    <row r="98" spans="1:29" ht="17.25" customHeight="1"/>
    <row r="99" spans="1:29" ht="15" customHeight="1">
      <c r="A99" s="473" t="s">
        <v>490</v>
      </c>
      <c r="B99" s="474"/>
      <c r="C99" s="474"/>
      <c r="D99" s="474"/>
      <c r="E99" s="474"/>
      <c r="F99" s="474"/>
      <c r="G99" s="474"/>
      <c r="H99" s="475"/>
      <c r="I99" s="473" t="s">
        <v>390</v>
      </c>
      <c r="J99" s="474"/>
      <c r="K99" s="474"/>
      <c r="L99" s="474"/>
      <c r="M99" s="474"/>
      <c r="N99" s="474"/>
      <c r="O99" s="474"/>
      <c r="P99" s="475"/>
      <c r="Q99" s="1006" t="s">
        <v>1653</v>
      </c>
      <c r="R99" s="1007"/>
      <c r="S99" s="1007"/>
      <c r="T99" s="1007"/>
      <c r="U99" s="1007"/>
      <c r="V99" s="1007"/>
      <c r="W99" s="1007"/>
      <c r="X99" s="1008"/>
    </row>
    <row r="100" spans="1:29" ht="15" customHeight="1">
      <c r="A100" s="1018" t="s">
        <v>394</v>
      </c>
      <c r="B100" s="1019"/>
      <c r="C100" s="1019"/>
      <c r="D100" s="1019"/>
      <c r="E100" s="1019"/>
      <c r="F100" s="1019"/>
      <c r="G100" s="1019"/>
      <c r="H100" s="1020"/>
      <c r="I100" s="1018" t="s">
        <v>394</v>
      </c>
      <c r="J100" s="1019"/>
      <c r="K100" s="1019"/>
      <c r="L100" s="1019"/>
      <c r="M100" s="1019"/>
      <c r="N100" s="1019"/>
      <c r="O100" s="1019"/>
      <c r="P100" s="1020"/>
      <c r="Q100" s="1018" t="s">
        <v>394</v>
      </c>
      <c r="R100" s="1019"/>
      <c r="S100" s="1019"/>
      <c r="T100" s="1019"/>
      <c r="U100" s="1019"/>
      <c r="V100" s="1019"/>
      <c r="W100" s="1019"/>
      <c r="X100" s="1020"/>
    </row>
    <row r="101" spans="1:29">
      <c r="A101" s="1021"/>
      <c r="B101" s="1022"/>
      <c r="C101" s="1022"/>
      <c r="D101" s="1022"/>
      <c r="E101" s="1022"/>
      <c r="F101" s="1022"/>
      <c r="G101" s="1022"/>
      <c r="H101" s="1023"/>
      <c r="I101" s="1021"/>
      <c r="J101" s="1022"/>
      <c r="K101" s="1022"/>
      <c r="L101" s="1022"/>
      <c r="M101" s="1022"/>
      <c r="N101" s="1022"/>
      <c r="O101" s="1022"/>
      <c r="P101" s="1023"/>
      <c r="Q101" s="1021"/>
      <c r="R101" s="1022"/>
      <c r="S101" s="1022"/>
      <c r="T101" s="1022"/>
      <c r="U101" s="1022"/>
      <c r="V101" s="1022"/>
      <c r="W101" s="1022"/>
      <c r="X101" s="1023"/>
    </row>
    <row r="102" spans="1:29">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29">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29">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29">
      <c r="A105" s="1021"/>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023"/>
    </row>
    <row r="106" spans="1:29">
      <c r="A106" s="1021"/>
      <c r="B106" s="1022"/>
      <c r="C106" s="1022"/>
      <c r="D106" s="1022"/>
      <c r="E106" s="1022"/>
      <c r="F106" s="1022"/>
      <c r="G106" s="1022"/>
      <c r="H106" s="1023"/>
      <c r="I106" s="1021"/>
      <c r="J106" s="1022"/>
      <c r="K106" s="1022"/>
      <c r="L106" s="1022"/>
      <c r="M106" s="1022"/>
      <c r="N106" s="1022"/>
      <c r="O106" s="1022"/>
      <c r="P106" s="1023"/>
      <c r="Q106" s="1021"/>
      <c r="R106" s="1022"/>
      <c r="S106" s="1022"/>
      <c r="T106" s="1022"/>
      <c r="U106" s="1022"/>
      <c r="V106" s="1022"/>
      <c r="W106" s="1022"/>
      <c r="X106" s="1023"/>
    </row>
    <row r="107" spans="1:29">
      <c r="A107" s="1021"/>
      <c r="B107" s="1022"/>
      <c r="C107" s="1022"/>
      <c r="D107" s="1022"/>
      <c r="E107" s="1022"/>
      <c r="F107" s="1022"/>
      <c r="G107" s="1022"/>
      <c r="H107" s="1023"/>
      <c r="I107" s="1024"/>
      <c r="J107" s="1025"/>
      <c r="K107" s="1025"/>
      <c r="L107" s="1025"/>
      <c r="M107" s="1025"/>
      <c r="N107" s="1025"/>
      <c r="O107" s="1025"/>
      <c r="P107" s="1026"/>
      <c r="Q107" s="1024"/>
      <c r="R107" s="1025"/>
      <c r="S107" s="1025"/>
      <c r="T107" s="1025"/>
      <c r="U107" s="1025"/>
      <c r="V107" s="1025"/>
      <c r="W107" s="1025"/>
      <c r="X107" s="1026"/>
    </row>
    <row r="108" spans="1:29" ht="15" customHeight="1">
      <c r="A108" s="1021"/>
      <c r="B108" s="1022"/>
      <c r="C108" s="1022"/>
      <c r="D108" s="1022"/>
      <c r="E108" s="1022"/>
      <c r="F108" s="1022"/>
      <c r="G108" s="1022"/>
      <c r="H108" s="1023"/>
      <c r="I108" s="558" t="s">
        <v>487</v>
      </c>
      <c r="J108" s="704"/>
      <c r="K108" s="699" t="s">
        <v>1495</v>
      </c>
      <c r="L108" s="699"/>
      <c r="M108" s="699"/>
      <c r="N108" s="699"/>
      <c r="O108" s="699"/>
      <c r="P108" s="700"/>
      <c r="Q108" s="558" t="s">
        <v>487</v>
      </c>
      <c r="R108" s="704"/>
      <c r="S108" s="699"/>
      <c r="T108" s="699"/>
      <c r="U108" s="699"/>
      <c r="V108" s="699"/>
      <c r="W108" s="699"/>
      <c r="X108" s="700"/>
    </row>
    <row r="109" spans="1:29">
      <c r="A109" s="1021"/>
      <c r="B109" s="1022"/>
      <c r="C109" s="1022"/>
      <c r="D109" s="1022"/>
      <c r="E109" s="1022"/>
      <c r="F109" s="1022"/>
      <c r="G109" s="1022"/>
      <c r="H109" s="1023"/>
      <c r="I109" s="550"/>
      <c r="J109" s="541"/>
      <c r="K109" s="490"/>
      <c r="L109" s="490"/>
      <c r="M109" s="490"/>
      <c r="N109" s="490"/>
      <c r="O109" s="490"/>
      <c r="P109" s="701"/>
      <c r="Q109" s="550"/>
      <c r="R109" s="541"/>
      <c r="S109" s="490"/>
      <c r="T109" s="490"/>
      <c r="U109" s="490"/>
      <c r="V109" s="490"/>
      <c r="W109" s="490"/>
      <c r="X109" s="701"/>
    </row>
    <row r="110" spans="1:29">
      <c r="A110" s="1024"/>
      <c r="B110" s="1025"/>
      <c r="C110" s="1025"/>
      <c r="D110" s="1025"/>
      <c r="E110" s="1025"/>
      <c r="F110" s="1025"/>
      <c r="G110" s="1025"/>
      <c r="H110" s="1026"/>
      <c r="I110" s="560"/>
      <c r="J110" s="577"/>
      <c r="K110" s="686"/>
      <c r="L110" s="686"/>
      <c r="M110" s="686"/>
      <c r="N110" s="686"/>
      <c r="O110" s="686"/>
      <c r="P110" s="687"/>
      <c r="Q110" s="560"/>
      <c r="R110" s="577"/>
      <c r="S110" s="686"/>
      <c r="T110" s="686"/>
      <c r="U110" s="686"/>
      <c r="V110" s="686"/>
      <c r="W110" s="686"/>
      <c r="X110" s="687"/>
    </row>
    <row r="111" spans="1:29" ht="16.5" customHeight="1"/>
    <row r="112" spans="1:29" ht="16.5" customHeight="1">
      <c r="A112" s="1209" t="s">
        <v>833</v>
      </c>
      <c r="B112" s="1209"/>
      <c r="C112" s="1209"/>
      <c r="D112" s="1209"/>
      <c r="E112" s="1209"/>
      <c r="F112" s="1209"/>
      <c r="G112" s="1209"/>
      <c r="H112" s="1209"/>
      <c r="I112" s="1209"/>
      <c r="J112" s="1209"/>
      <c r="K112" s="1209"/>
      <c r="L112" s="1209"/>
      <c r="M112" s="1209"/>
      <c r="N112" s="1209"/>
      <c r="O112" s="1209"/>
      <c r="P112" s="1209"/>
      <c r="Q112" s="1209"/>
      <c r="R112" s="1209"/>
      <c r="S112" s="1209"/>
      <c r="T112" s="1209"/>
      <c r="U112" s="1209"/>
      <c r="V112" s="1209"/>
      <c r="W112" s="1209"/>
      <c r="X112" s="1209"/>
    </row>
    <row r="113" spans="1:32" ht="16.5" customHeight="1">
      <c r="A113" s="527"/>
      <c r="B113" s="527"/>
      <c r="C113" s="527"/>
      <c r="D113" s="2"/>
      <c r="E113" s="2"/>
      <c r="F113" s="2"/>
      <c r="G113" s="2"/>
      <c r="H113" s="527"/>
      <c r="I113" s="527"/>
      <c r="J113" s="2"/>
      <c r="K113" s="2"/>
      <c r="L113" s="2"/>
      <c r="M113" s="2"/>
      <c r="N113" s="2"/>
      <c r="O113" s="2"/>
      <c r="P113" s="2"/>
      <c r="Q113" s="2"/>
      <c r="R113" s="2"/>
      <c r="S113" s="2"/>
      <c r="T113" s="2"/>
      <c r="U113" s="2"/>
      <c r="V113" s="2"/>
      <c r="W113" s="3"/>
      <c r="X113" s="3"/>
    </row>
    <row r="114" spans="1:32" ht="16.5" customHeight="1">
      <c r="A114" s="904" t="s">
        <v>350</v>
      </c>
      <c r="B114" s="904"/>
      <c r="C114" s="904" t="s">
        <v>465</v>
      </c>
      <c r="D114" s="904"/>
      <c r="E114" s="904"/>
      <c r="F114" s="904"/>
      <c r="G114" s="904"/>
      <c r="H114" s="904"/>
      <c r="I114" s="904"/>
      <c r="J114" s="904"/>
      <c r="K114" s="904"/>
      <c r="L114" s="904"/>
      <c r="M114" s="904"/>
      <c r="N114" s="904"/>
      <c r="O114" s="904"/>
      <c r="P114" s="904"/>
      <c r="Q114" s="904"/>
      <c r="R114" s="904"/>
      <c r="S114" s="904"/>
      <c r="T114" s="904"/>
      <c r="U114" s="904"/>
      <c r="V114" s="904"/>
      <c r="W114" s="904"/>
      <c r="X114" s="904"/>
    </row>
    <row r="115" spans="1:32" ht="16.5" customHeight="1">
      <c r="A115" s="803" t="s">
        <v>497</v>
      </c>
      <c r="B115" s="803"/>
      <c r="C115" s="804" t="s">
        <v>105</v>
      </c>
      <c r="D115" s="804"/>
      <c r="E115" s="804"/>
      <c r="F115" s="804"/>
      <c r="G115" s="804"/>
      <c r="H115" s="804"/>
      <c r="I115" s="804"/>
      <c r="J115" s="804"/>
      <c r="K115" s="804"/>
      <c r="L115" s="804"/>
      <c r="M115" s="804"/>
      <c r="N115" s="804"/>
      <c r="O115" s="804"/>
      <c r="P115" s="804"/>
      <c r="Q115" s="804"/>
      <c r="R115" s="804"/>
      <c r="S115" s="804"/>
      <c r="T115" s="804"/>
      <c r="U115" s="804"/>
      <c r="V115" s="804"/>
      <c r="W115" s="804"/>
      <c r="X115" s="804"/>
    </row>
    <row r="116" spans="1:32" ht="16.5" customHeight="1">
      <c r="A116" s="803"/>
      <c r="B116" s="803"/>
      <c r="C116" s="804"/>
      <c r="D116" s="804"/>
      <c r="E116" s="804"/>
      <c r="F116" s="804"/>
      <c r="G116" s="804"/>
      <c r="H116" s="804"/>
      <c r="I116" s="804"/>
      <c r="J116" s="804"/>
      <c r="K116" s="804"/>
      <c r="L116" s="804"/>
      <c r="M116" s="804"/>
      <c r="N116" s="804"/>
      <c r="O116" s="804"/>
      <c r="P116" s="804"/>
      <c r="Q116" s="804"/>
      <c r="R116" s="804"/>
      <c r="S116" s="804"/>
      <c r="T116" s="804"/>
      <c r="U116" s="804"/>
      <c r="V116" s="804"/>
      <c r="W116" s="804"/>
      <c r="X116" s="804"/>
    </row>
    <row r="117" spans="1:32" ht="16.5" customHeight="1">
      <c r="A117" s="803" t="s">
        <v>491</v>
      </c>
      <c r="B117" s="803"/>
      <c r="C117" s="804" t="s">
        <v>132</v>
      </c>
      <c r="D117" s="804"/>
      <c r="E117" s="804"/>
      <c r="F117" s="804"/>
      <c r="G117" s="804"/>
      <c r="H117" s="804"/>
      <c r="I117" s="804"/>
      <c r="J117" s="804"/>
      <c r="K117" s="804"/>
      <c r="L117" s="804"/>
      <c r="M117" s="804"/>
      <c r="N117" s="804"/>
      <c r="O117" s="804"/>
      <c r="P117" s="804"/>
      <c r="Q117" s="804"/>
      <c r="R117" s="804"/>
      <c r="S117" s="804"/>
      <c r="T117" s="804"/>
      <c r="U117" s="804"/>
      <c r="V117" s="804"/>
      <c r="W117" s="804"/>
      <c r="X117" s="804"/>
      <c r="Z117" s="490" t="s">
        <v>676</v>
      </c>
      <c r="AA117" s="651"/>
      <c r="AB117" s="651"/>
      <c r="AC117" s="651"/>
      <c r="AE117" s="651" t="s">
        <v>807</v>
      </c>
      <c r="AF117" s="651"/>
    </row>
    <row r="118" spans="1:32" ht="16.5" customHeight="1">
      <c r="A118" s="803"/>
      <c r="B118" s="803"/>
      <c r="C118" s="804"/>
      <c r="D118" s="804"/>
      <c r="E118" s="804"/>
      <c r="F118" s="804"/>
      <c r="G118" s="804"/>
      <c r="H118" s="804"/>
      <c r="I118" s="804"/>
      <c r="J118" s="804"/>
      <c r="K118" s="804"/>
      <c r="L118" s="804"/>
      <c r="M118" s="804"/>
      <c r="N118" s="804"/>
      <c r="O118" s="804"/>
      <c r="P118" s="804"/>
      <c r="Q118" s="804"/>
      <c r="R118" s="804"/>
      <c r="S118" s="804"/>
      <c r="T118" s="804"/>
      <c r="U118" s="804"/>
      <c r="V118" s="804"/>
      <c r="W118" s="804"/>
      <c r="X118" s="804"/>
      <c r="Z118" s="651"/>
      <c r="AA118" s="651"/>
      <c r="AB118" s="651"/>
      <c r="AC118" s="651"/>
    </row>
    <row r="119" spans="1:32" ht="16.5" customHeight="1">
      <c r="Z119" s="651"/>
      <c r="AA119" s="651"/>
      <c r="AB119" s="651"/>
      <c r="AC119" s="651"/>
    </row>
    <row r="120" spans="1:32" ht="15" customHeight="1">
      <c r="A120" s="473" t="s">
        <v>490</v>
      </c>
      <c r="B120" s="474"/>
      <c r="C120" s="474"/>
      <c r="D120" s="474"/>
      <c r="E120" s="474"/>
      <c r="F120" s="474"/>
      <c r="G120" s="474"/>
      <c r="H120" s="475"/>
      <c r="I120" s="473" t="s">
        <v>390</v>
      </c>
      <c r="J120" s="474"/>
      <c r="K120" s="474"/>
      <c r="L120" s="474"/>
      <c r="M120" s="474"/>
      <c r="N120" s="474"/>
      <c r="O120" s="474"/>
      <c r="P120" s="475"/>
      <c r="Q120" s="1006" t="s">
        <v>1653</v>
      </c>
      <c r="R120" s="1007"/>
      <c r="S120" s="1007"/>
      <c r="T120" s="1007"/>
      <c r="U120" s="1007"/>
      <c r="V120" s="1007"/>
      <c r="W120" s="1007"/>
      <c r="X120" s="1008"/>
    </row>
    <row r="121" spans="1:32" ht="15" customHeight="1">
      <c r="A121" s="1018" t="s">
        <v>394</v>
      </c>
      <c r="B121" s="1019"/>
      <c r="C121" s="1019"/>
      <c r="D121" s="1019"/>
      <c r="E121" s="1019"/>
      <c r="F121" s="1019"/>
      <c r="G121" s="1019"/>
      <c r="H121" s="1020"/>
      <c r="I121" s="1018" t="s">
        <v>394</v>
      </c>
      <c r="J121" s="1019"/>
      <c r="K121" s="1019"/>
      <c r="L121" s="1019"/>
      <c r="M121" s="1019"/>
      <c r="N121" s="1019"/>
      <c r="O121" s="1019"/>
      <c r="P121" s="1020"/>
      <c r="Q121" s="1018" t="s">
        <v>394</v>
      </c>
      <c r="R121" s="1019"/>
      <c r="S121" s="1019"/>
      <c r="T121" s="1019"/>
      <c r="U121" s="1019"/>
      <c r="V121" s="1019"/>
      <c r="W121" s="1019"/>
      <c r="X121" s="1020"/>
    </row>
    <row r="122" spans="1:32">
      <c r="A122" s="1021"/>
      <c r="B122" s="1022"/>
      <c r="C122" s="1022"/>
      <c r="D122" s="1022"/>
      <c r="E122" s="1022"/>
      <c r="F122" s="1022"/>
      <c r="G122" s="1022"/>
      <c r="H122" s="1023"/>
      <c r="I122" s="1021"/>
      <c r="J122" s="1022"/>
      <c r="K122" s="1022"/>
      <c r="L122" s="1022"/>
      <c r="M122" s="1022"/>
      <c r="N122" s="1022"/>
      <c r="O122" s="1022"/>
      <c r="P122" s="1023"/>
      <c r="Q122" s="1021"/>
      <c r="R122" s="1022"/>
      <c r="S122" s="1022"/>
      <c r="T122" s="1022"/>
      <c r="U122" s="1022"/>
      <c r="V122" s="1022"/>
      <c r="W122" s="1022"/>
      <c r="X122" s="1023"/>
    </row>
    <row r="123" spans="1:32">
      <c r="A123" s="1021"/>
      <c r="B123" s="1022"/>
      <c r="C123" s="1022"/>
      <c r="D123" s="1022"/>
      <c r="E123" s="1022"/>
      <c r="F123" s="1022"/>
      <c r="G123" s="1022"/>
      <c r="H123" s="1023"/>
      <c r="I123" s="1021"/>
      <c r="J123" s="1022"/>
      <c r="K123" s="1022"/>
      <c r="L123" s="1022"/>
      <c r="M123" s="1022"/>
      <c r="N123" s="1022"/>
      <c r="O123" s="1022"/>
      <c r="P123" s="1023"/>
      <c r="Q123" s="1021"/>
      <c r="R123" s="1022"/>
      <c r="S123" s="1022"/>
      <c r="T123" s="1022"/>
      <c r="U123" s="1022"/>
      <c r="V123" s="1022"/>
      <c r="W123" s="1022"/>
      <c r="X123" s="1023"/>
    </row>
    <row r="124" spans="1:32">
      <c r="A124" s="1021"/>
      <c r="B124" s="1022"/>
      <c r="C124" s="1022"/>
      <c r="D124" s="1022"/>
      <c r="E124" s="1022"/>
      <c r="F124" s="1022"/>
      <c r="G124" s="1022"/>
      <c r="H124" s="1023"/>
      <c r="I124" s="1021"/>
      <c r="J124" s="1022"/>
      <c r="K124" s="1022"/>
      <c r="L124" s="1022"/>
      <c r="M124" s="1022"/>
      <c r="N124" s="1022"/>
      <c r="O124" s="1022"/>
      <c r="P124" s="1023"/>
      <c r="Q124" s="1021"/>
      <c r="R124" s="1022"/>
      <c r="S124" s="1022"/>
      <c r="T124" s="1022"/>
      <c r="U124" s="1022"/>
      <c r="V124" s="1022"/>
      <c r="W124" s="1022"/>
      <c r="X124" s="1023"/>
    </row>
    <row r="125" spans="1:32">
      <c r="A125" s="1021"/>
      <c r="B125" s="1022"/>
      <c r="C125" s="1022"/>
      <c r="D125" s="1022"/>
      <c r="E125" s="1022"/>
      <c r="F125" s="1022"/>
      <c r="G125" s="1022"/>
      <c r="H125" s="1023"/>
      <c r="I125" s="1021"/>
      <c r="J125" s="1022"/>
      <c r="K125" s="1022"/>
      <c r="L125" s="1022"/>
      <c r="M125" s="1022"/>
      <c r="N125" s="1022"/>
      <c r="O125" s="1022"/>
      <c r="P125" s="1023"/>
      <c r="Q125" s="1021"/>
      <c r="R125" s="1022"/>
      <c r="S125" s="1022"/>
      <c r="T125" s="1022"/>
      <c r="U125" s="1022"/>
      <c r="V125" s="1022"/>
      <c r="W125" s="1022"/>
      <c r="X125" s="1023"/>
    </row>
    <row r="126" spans="1:32">
      <c r="A126" s="1021"/>
      <c r="B126" s="1022"/>
      <c r="C126" s="1022"/>
      <c r="D126" s="1022"/>
      <c r="E126" s="1022"/>
      <c r="F126" s="1022"/>
      <c r="G126" s="1022"/>
      <c r="H126" s="1023"/>
      <c r="I126" s="1021"/>
      <c r="J126" s="1022"/>
      <c r="K126" s="1022"/>
      <c r="L126" s="1022"/>
      <c r="M126" s="1022"/>
      <c r="N126" s="1022"/>
      <c r="O126" s="1022"/>
      <c r="P126" s="1023"/>
      <c r="Q126" s="1021"/>
      <c r="R126" s="1022"/>
      <c r="S126" s="1022"/>
      <c r="T126" s="1022"/>
      <c r="U126" s="1022"/>
      <c r="V126" s="1022"/>
      <c r="W126" s="1022"/>
      <c r="X126" s="1023"/>
    </row>
    <row r="127" spans="1:32">
      <c r="A127" s="1021"/>
      <c r="B127" s="1022"/>
      <c r="C127" s="1022"/>
      <c r="D127" s="1022"/>
      <c r="E127" s="1022"/>
      <c r="F127" s="1022"/>
      <c r="G127" s="1022"/>
      <c r="H127" s="1023"/>
      <c r="I127" s="1021"/>
      <c r="J127" s="1022"/>
      <c r="K127" s="1022"/>
      <c r="L127" s="1022"/>
      <c r="M127" s="1022"/>
      <c r="N127" s="1022"/>
      <c r="O127" s="1022"/>
      <c r="P127" s="1023"/>
      <c r="Q127" s="1021"/>
      <c r="R127" s="1022"/>
      <c r="S127" s="1022"/>
      <c r="T127" s="1022"/>
      <c r="U127" s="1022"/>
      <c r="V127" s="1022"/>
      <c r="W127" s="1022"/>
      <c r="X127" s="1023"/>
    </row>
    <row r="128" spans="1:32">
      <c r="A128" s="1021"/>
      <c r="B128" s="1022"/>
      <c r="C128" s="1022"/>
      <c r="D128" s="1022"/>
      <c r="E128" s="1022"/>
      <c r="F128" s="1022"/>
      <c r="G128" s="1022"/>
      <c r="H128" s="1023"/>
      <c r="I128" s="1024"/>
      <c r="J128" s="1025"/>
      <c r="K128" s="1025"/>
      <c r="L128" s="1025"/>
      <c r="M128" s="1025"/>
      <c r="N128" s="1025"/>
      <c r="O128" s="1025"/>
      <c r="P128" s="1026"/>
      <c r="Q128" s="1024"/>
      <c r="R128" s="1025"/>
      <c r="S128" s="1025"/>
      <c r="T128" s="1025"/>
      <c r="U128" s="1025"/>
      <c r="V128" s="1025"/>
      <c r="W128" s="1025"/>
      <c r="X128" s="1026"/>
    </row>
    <row r="129" spans="1:32" ht="15" customHeight="1">
      <c r="A129" s="1021"/>
      <c r="B129" s="1022"/>
      <c r="C129" s="1022"/>
      <c r="D129" s="1022"/>
      <c r="E129" s="1022"/>
      <c r="F129" s="1022"/>
      <c r="G129" s="1022"/>
      <c r="H129" s="1023"/>
      <c r="I129" s="558" t="s">
        <v>487</v>
      </c>
      <c r="J129" s="704"/>
      <c r="K129" s="699" t="s">
        <v>1496</v>
      </c>
      <c r="L129" s="699"/>
      <c r="M129" s="699"/>
      <c r="N129" s="699"/>
      <c r="O129" s="699"/>
      <c r="P129" s="700"/>
      <c r="Q129" s="558" t="s">
        <v>487</v>
      </c>
      <c r="R129" s="704"/>
      <c r="S129" s="699"/>
      <c r="T129" s="699"/>
      <c r="U129" s="699"/>
      <c r="V129" s="699"/>
      <c r="W129" s="699"/>
      <c r="X129" s="700"/>
    </row>
    <row r="130" spans="1:32">
      <c r="A130" s="1021"/>
      <c r="B130" s="1022"/>
      <c r="C130" s="1022"/>
      <c r="D130" s="1022"/>
      <c r="E130" s="1022"/>
      <c r="F130" s="1022"/>
      <c r="G130" s="1022"/>
      <c r="H130" s="1023"/>
      <c r="I130" s="550"/>
      <c r="J130" s="541"/>
      <c r="K130" s="490"/>
      <c r="L130" s="490"/>
      <c r="M130" s="490"/>
      <c r="N130" s="490"/>
      <c r="O130" s="490"/>
      <c r="P130" s="701"/>
      <c r="Q130" s="550"/>
      <c r="R130" s="541"/>
      <c r="S130" s="490"/>
      <c r="T130" s="490"/>
      <c r="U130" s="490"/>
      <c r="V130" s="490"/>
      <c r="W130" s="490"/>
      <c r="X130" s="701"/>
    </row>
    <row r="131" spans="1:32">
      <c r="A131" s="1024"/>
      <c r="B131" s="1025"/>
      <c r="C131" s="1025"/>
      <c r="D131" s="1025"/>
      <c r="E131" s="1025"/>
      <c r="F131" s="1025"/>
      <c r="G131" s="1025"/>
      <c r="H131" s="1026"/>
      <c r="I131" s="560"/>
      <c r="J131" s="577"/>
      <c r="K131" s="686"/>
      <c r="L131" s="686"/>
      <c r="M131" s="686"/>
      <c r="N131" s="686"/>
      <c r="O131" s="686"/>
      <c r="P131" s="687"/>
      <c r="Q131" s="560"/>
      <c r="R131" s="577"/>
      <c r="S131" s="686"/>
      <c r="T131" s="686"/>
      <c r="U131" s="686"/>
      <c r="V131" s="686"/>
      <c r="W131" s="686"/>
      <c r="X131" s="687"/>
    </row>
    <row r="132" spans="1:32" ht="16.5" customHeight="1"/>
    <row r="133" spans="1:32" ht="16.5" customHeight="1"/>
    <row r="134" spans="1:32" ht="16.5" customHeight="1"/>
    <row r="135" spans="1:32" ht="16.5" customHeight="1"/>
    <row r="136" spans="1:32" ht="16.5" customHeight="1"/>
    <row r="137" spans="1:32" ht="16.5" customHeight="1"/>
    <row r="138" spans="1:32" ht="16.5" customHeight="1">
      <c r="A138" s="1209" t="s">
        <v>1095</v>
      </c>
      <c r="B138" s="1209"/>
      <c r="C138" s="1209"/>
      <c r="D138" s="1209"/>
      <c r="E138" s="1209"/>
      <c r="F138" s="1209"/>
      <c r="G138" s="1209"/>
      <c r="H138" s="1209"/>
      <c r="I138" s="1209"/>
      <c r="J138" s="1209"/>
      <c r="K138" s="1209"/>
      <c r="L138" s="1209"/>
      <c r="M138" s="1209"/>
      <c r="N138" s="1209"/>
      <c r="O138" s="1209"/>
      <c r="P138" s="1209"/>
      <c r="Q138" s="1209"/>
      <c r="R138" s="1209"/>
      <c r="S138" s="1209"/>
      <c r="T138" s="1209"/>
      <c r="U138" s="1209"/>
      <c r="V138" s="1209"/>
      <c r="W138" s="1209"/>
      <c r="X138" s="1209"/>
    </row>
    <row r="139" spans="1:32" ht="16.5" customHeight="1">
      <c r="A139" s="527"/>
      <c r="B139" s="527"/>
      <c r="C139" s="527"/>
      <c r="D139" s="2"/>
      <c r="E139" s="2"/>
      <c r="F139" s="2"/>
      <c r="G139" s="2"/>
      <c r="H139" s="527"/>
      <c r="I139" s="527"/>
      <c r="J139" s="2"/>
      <c r="K139" s="2"/>
      <c r="L139" s="2"/>
      <c r="M139" s="2"/>
      <c r="N139" s="2"/>
      <c r="O139" s="2"/>
      <c r="P139" s="2"/>
      <c r="Q139" s="2"/>
      <c r="R139" s="2"/>
      <c r="S139" s="2"/>
      <c r="T139" s="2"/>
      <c r="U139" s="2"/>
      <c r="V139" s="2"/>
      <c r="W139" s="3"/>
      <c r="X139" s="3"/>
    </row>
    <row r="140" spans="1:32" ht="16.5" customHeight="1">
      <c r="A140" s="904" t="s">
        <v>350</v>
      </c>
      <c r="B140" s="904"/>
      <c r="C140" s="904" t="s">
        <v>465</v>
      </c>
      <c r="D140" s="904"/>
      <c r="E140" s="904"/>
      <c r="F140" s="904"/>
      <c r="G140" s="904"/>
      <c r="H140" s="904"/>
      <c r="I140" s="904"/>
      <c r="J140" s="904"/>
      <c r="K140" s="904"/>
      <c r="L140" s="904"/>
      <c r="M140" s="904"/>
      <c r="N140" s="904"/>
      <c r="O140" s="904"/>
      <c r="P140" s="904"/>
      <c r="Q140" s="904"/>
      <c r="R140" s="904"/>
      <c r="S140" s="904"/>
      <c r="T140" s="904"/>
      <c r="U140" s="904"/>
      <c r="V140" s="904"/>
      <c r="W140" s="904"/>
      <c r="X140" s="904"/>
    </row>
    <row r="141" spans="1:32" ht="16.5" customHeight="1">
      <c r="A141" s="803" t="s">
        <v>497</v>
      </c>
      <c r="B141" s="803"/>
      <c r="C141" s="804" t="s">
        <v>102</v>
      </c>
      <c r="D141" s="804"/>
      <c r="E141" s="804"/>
      <c r="F141" s="804"/>
      <c r="G141" s="804"/>
      <c r="H141" s="804"/>
      <c r="I141" s="804"/>
      <c r="J141" s="804"/>
      <c r="K141" s="804"/>
      <c r="L141" s="804"/>
      <c r="M141" s="804"/>
      <c r="N141" s="804"/>
      <c r="O141" s="804"/>
      <c r="P141" s="804"/>
      <c r="Q141" s="804"/>
      <c r="R141" s="804"/>
      <c r="S141" s="804"/>
      <c r="T141" s="804"/>
      <c r="U141" s="804"/>
      <c r="V141" s="804"/>
      <c r="W141" s="804"/>
      <c r="X141" s="804"/>
    </row>
    <row r="142" spans="1:32" ht="16.5" customHeight="1">
      <c r="A142" s="803"/>
      <c r="B142" s="803"/>
      <c r="C142" s="804"/>
      <c r="D142" s="804"/>
      <c r="E142" s="804"/>
      <c r="F142" s="804"/>
      <c r="G142" s="804"/>
      <c r="H142" s="804"/>
      <c r="I142" s="804"/>
      <c r="J142" s="804"/>
      <c r="K142" s="804"/>
      <c r="L142" s="804"/>
      <c r="M142" s="804"/>
      <c r="N142" s="804"/>
      <c r="O142" s="804"/>
      <c r="P142" s="804"/>
      <c r="Q142" s="804"/>
      <c r="R142" s="804"/>
      <c r="S142" s="804"/>
      <c r="T142" s="804"/>
      <c r="U142" s="804"/>
      <c r="V142" s="804"/>
      <c r="W142" s="804"/>
      <c r="X142" s="804"/>
    </row>
    <row r="143" spans="1:32" ht="16.5" customHeight="1">
      <c r="A143" s="803" t="s">
        <v>491</v>
      </c>
      <c r="B143" s="803"/>
      <c r="C143" s="804" t="s">
        <v>878</v>
      </c>
      <c r="D143" s="804"/>
      <c r="E143" s="804"/>
      <c r="F143" s="804"/>
      <c r="G143" s="804"/>
      <c r="H143" s="804"/>
      <c r="I143" s="804"/>
      <c r="J143" s="804"/>
      <c r="K143" s="804"/>
      <c r="L143" s="804"/>
      <c r="M143" s="804"/>
      <c r="N143" s="804"/>
      <c r="O143" s="804"/>
      <c r="P143" s="804"/>
      <c r="Q143" s="804"/>
      <c r="R143" s="804"/>
      <c r="S143" s="804"/>
      <c r="T143" s="804"/>
      <c r="U143" s="804"/>
      <c r="V143" s="804"/>
      <c r="W143" s="804"/>
      <c r="X143" s="804"/>
      <c r="Z143" s="490" t="s">
        <v>1188</v>
      </c>
      <c r="AA143" s="651"/>
      <c r="AB143" s="651"/>
      <c r="AC143" s="651"/>
      <c r="AE143" s="651" t="s">
        <v>306</v>
      </c>
      <c r="AF143" s="651"/>
    </row>
    <row r="144" spans="1:32" ht="16.5" customHeight="1">
      <c r="A144" s="803"/>
      <c r="B144" s="803"/>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c r="Z144" s="651"/>
      <c r="AA144" s="651"/>
      <c r="AB144" s="651"/>
      <c r="AC144" s="651"/>
    </row>
    <row r="145" spans="1:33" ht="16.5" customHeight="1"/>
    <row r="146" spans="1:33" ht="15" customHeight="1">
      <c r="A146" s="473" t="s">
        <v>490</v>
      </c>
      <c r="B146" s="474"/>
      <c r="C146" s="474"/>
      <c r="D146" s="474"/>
      <c r="E146" s="474"/>
      <c r="F146" s="474"/>
      <c r="G146" s="474"/>
      <c r="H146" s="475"/>
      <c r="I146" s="473" t="s">
        <v>390</v>
      </c>
      <c r="J146" s="474"/>
      <c r="K146" s="474"/>
      <c r="L146" s="474"/>
      <c r="M146" s="474"/>
      <c r="N146" s="474"/>
      <c r="O146" s="474"/>
      <c r="P146" s="475"/>
      <c r="Q146" s="1006" t="s">
        <v>1653</v>
      </c>
      <c r="R146" s="1007"/>
      <c r="S146" s="1007"/>
      <c r="T146" s="1007"/>
      <c r="U146" s="1007"/>
      <c r="V146" s="1007"/>
      <c r="W146" s="1007"/>
      <c r="X146" s="1008"/>
    </row>
    <row r="147" spans="1:33" ht="15" customHeight="1">
      <c r="A147" s="1018" t="s">
        <v>394</v>
      </c>
      <c r="B147" s="1019"/>
      <c r="C147" s="1019"/>
      <c r="D147" s="1019"/>
      <c r="E147" s="1019"/>
      <c r="F147" s="1019"/>
      <c r="G147" s="1019"/>
      <c r="H147" s="1020"/>
      <c r="I147" s="1018" t="s">
        <v>394</v>
      </c>
      <c r="J147" s="1019"/>
      <c r="K147" s="1019"/>
      <c r="L147" s="1019"/>
      <c r="M147" s="1019"/>
      <c r="N147" s="1019"/>
      <c r="O147" s="1019"/>
      <c r="P147" s="1020"/>
      <c r="Q147" s="1018" t="s">
        <v>394</v>
      </c>
      <c r="R147" s="1019"/>
      <c r="S147" s="1019"/>
      <c r="T147" s="1019"/>
      <c r="U147" s="1019"/>
      <c r="V147" s="1019"/>
      <c r="W147" s="1019"/>
      <c r="X147" s="1020"/>
    </row>
    <row r="148" spans="1:33">
      <c r="A148" s="1021"/>
      <c r="B148" s="1022"/>
      <c r="C148" s="1022"/>
      <c r="D148" s="1022"/>
      <c r="E148" s="1022"/>
      <c r="F148" s="1022"/>
      <c r="G148" s="1022"/>
      <c r="H148" s="1023"/>
      <c r="I148" s="1021"/>
      <c r="J148" s="1022"/>
      <c r="K148" s="1022"/>
      <c r="L148" s="1022"/>
      <c r="M148" s="1022"/>
      <c r="N148" s="1022"/>
      <c r="O148" s="1022"/>
      <c r="P148" s="1023"/>
      <c r="Q148" s="1021"/>
      <c r="R148" s="1022"/>
      <c r="S148" s="1022"/>
      <c r="T148" s="1022"/>
      <c r="U148" s="1022"/>
      <c r="V148" s="1022"/>
      <c r="W148" s="1022"/>
      <c r="X148" s="1023"/>
    </row>
    <row r="149" spans="1:33">
      <c r="A149" s="1021"/>
      <c r="B149" s="1022"/>
      <c r="C149" s="1022"/>
      <c r="D149" s="1022"/>
      <c r="E149" s="1022"/>
      <c r="F149" s="1022"/>
      <c r="G149" s="1022"/>
      <c r="H149" s="1023"/>
      <c r="I149" s="1021"/>
      <c r="J149" s="1022"/>
      <c r="K149" s="1022"/>
      <c r="L149" s="1022"/>
      <c r="M149" s="1022"/>
      <c r="N149" s="1022"/>
      <c r="O149" s="1022"/>
      <c r="P149" s="1023"/>
      <c r="Q149" s="1021"/>
      <c r="R149" s="1022"/>
      <c r="S149" s="1022"/>
      <c r="T149" s="1022"/>
      <c r="U149" s="1022"/>
      <c r="V149" s="1022"/>
      <c r="W149" s="1022"/>
      <c r="X149" s="1023"/>
    </row>
    <row r="150" spans="1:33">
      <c r="A150" s="1021"/>
      <c r="B150" s="1022"/>
      <c r="C150" s="1022"/>
      <c r="D150" s="1022"/>
      <c r="E150" s="1022"/>
      <c r="F150" s="1022"/>
      <c r="G150" s="1022"/>
      <c r="H150" s="1023"/>
      <c r="I150" s="1021"/>
      <c r="J150" s="1022"/>
      <c r="K150" s="1022"/>
      <c r="L150" s="1022"/>
      <c r="M150" s="1022"/>
      <c r="N150" s="1022"/>
      <c r="O150" s="1022"/>
      <c r="P150" s="1023"/>
      <c r="Q150" s="1021"/>
      <c r="R150" s="1022"/>
      <c r="S150" s="1022"/>
      <c r="T150" s="1022"/>
      <c r="U150" s="1022"/>
      <c r="V150" s="1022"/>
      <c r="W150" s="1022"/>
      <c r="X150" s="1023"/>
    </row>
    <row r="151" spans="1:33">
      <c r="A151" s="1021"/>
      <c r="B151" s="1022"/>
      <c r="C151" s="1022"/>
      <c r="D151" s="1022"/>
      <c r="E151" s="1022"/>
      <c r="F151" s="1022"/>
      <c r="G151" s="1022"/>
      <c r="H151" s="1023"/>
      <c r="I151" s="1021"/>
      <c r="J151" s="1022"/>
      <c r="K151" s="1022"/>
      <c r="L151" s="1022"/>
      <c r="M151" s="1022"/>
      <c r="N151" s="1022"/>
      <c r="O151" s="1022"/>
      <c r="P151" s="1023"/>
      <c r="Q151" s="1021"/>
      <c r="R151" s="1022"/>
      <c r="S151" s="1022"/>
      <c r="T151" s="1022"/>
      <c r="U151" s="1022"/>
      <c r="V151" s="1022"/>
      <c r="W151" s="1022"/>
      <c r="X151" s="1023"/>
    </row>
    <row r="152" spans="1:33">
      <c r="A152" s="1021"/>
      <c r="B152" s="1022"/>
      <c r="C152" s="1022"/>
      <c r="D152" s="1022"/>
      <c r="E152" s="1022"/>
      <c r="F152" s="1022"/>
      <c r="G152" s="1022"/>
      <c r="H152" s="1023"/>
      <c r="I152" s="1021"/>
      <c r="J152" s="1022"/>
      <c r="K152" s="1022"/>
      <c r="L152" s="1022"/>
      <c r="M152" s="1022"/>
      <c r="N152" s="1022"/>
      <c r="O152" s="1022"/>
      <c r="P152" s="1023"/>
      <c r="Q152" s="1021"/>
      <c r="R152" s="1022"/>
      <c r="S152" s="1022"/>
      <c r="T152" s="1022"/>
      <c r="U152" s="1022"/>
      <c r="V152" s="1022"/>
      <c r="W152" s="1022"/>
      <c r="X152" s="1023"/>
    </row>
    <row r="153" spans="1:33">
      <c r="A153" s="1021"/>
      <c r="B153" s="1022"/>
      <c r="C153" s="1022"/>
      <c r="D153" s="1022"/>
      <c r="E153" s="1022"/>
      <c r="F153" s="1022"/>
      <c r="G153" s="1022"/>
      <c r="H153" s="1023"/>
      <c r="I153" s="1021"/>
      <c r="J153" s="1022"/>
      <c r="K153" s="1022"/>
      <c r="L153" s="1022"/>
      <c r="M153" s="1022"/>
      <c r="N153" s="1022"/>
      <c r="O153" s="1022"/>
      <c r="P153" s="1023"/>
      <c r="Q153" s="1021"/>
      <c r="R153" s="1022"/>
      <c r="S153" s="1022"/>
      <c r="T153" s="1022"/>
      <c r="U153" s="1022"/>
      <c r="V153" s="1022"/>
      <c r="W153" s="1022"/>
      <c r="X153" s="1023"/>
    </row>
    <row r="154" spans="1:33">
      <c r="A154" s="1021"/>
      <c r="B154" s="1022"/>
      <c r="C154" s="1022"/>
      <c r="D154" s="1022"/>
      <c r="E154" s="1022"/>
      <c r="F154" s="1022"/>
      <c r="G154" s="1022"/>
      <c r="H154" s="1023"/>
      <c r="I154" s="1024"/>
      <c r="J154" s="1025"/>
      <c r="K154" s="1025"/>
      <c r="L154" s="1025"/>
      <c r="M154" s="1025"/>
      <c r="N154" s="1025"/>
      <c r="O154" s="1025"/>
      <c r="P154" s="1026"/>
      <c r="Q154" s="1024"/>
      <c r="R154" s="1025"/>
      <c r="S154" s="1025"/>
      <c r="T154" s="1025"/>
      <c r="U154" s="1025"/>
      <c r="V154" s="1025"/>
      <c r="W154" s="1025"/>
      <c r="X154" s="1026"/>
    </row>
    <row r="155" spans="1:33" ht="15" customHeight="1">
      <c r="A155" s="1021"/>
      <c r="B155" s="1022"/>
      <c r="C155" s="1022"/>
      <c r="D155" s="1022"/>
      <c r="E155" s="1022"/>
      <c r="F155" s="1022"/>
      <c r="G155" s="1022"/>
      <c r="H155" s="1023"/>
      <c r="I155" s="558" t="s">
        <v>487</v>
      </c>
      <c r="J155" s="704"/>
      <c r="K155" s="699" t="s">
        <v>1497</v>
      </c>
      <c r="L155" s="699"/>
      <c r="M155" s="699"/>
      <c r="N155" s="699"/>
      <c r="O155" s="699"/>
      <c r="P155" s="700"/>
      <c r="Q155" s="558" t="s">
        <v>487</v>
      </c>
      <c r="R155" s="704"/>
      <c r="S155" s="699"/>
      <c r="T155" s="699"/>
      <c r="U155" s="699"/>
      <c r="V155" s="699"/>
      <c r="W155" s="699"/>
      <c r="X155" s="700"/>
    </row>
    <row r="156" spans="1:33">
      <c r="A156" s="1021"/>
      <c r="B156" s="1022"/>
      <c r="C156" s="1022"/>
      <c r="D156" s="1022"/>
      <c r="E156" s="1022"/>
      <c r="F156" s="1022"/>
      <c r="G156" s="1022"/>
      <c r="H156" s="1023"/>
      <c r="I156" s="550"/>
      <c r="J156" s="541"/>
      <c r="K156" s="490"/>
      <c r="L156" s="490"/>
      <c r="M156" s="490"/>
      <c r="N156" s="490"/>
      <c r="O156" s="490"/>
      <c r="P156" s="701"/>
      <c r="Q156" s="550"/>
      <c r="R156" s="541"/>
      <c r="S156" s="490"/>
      <c r="T156" s="490"/>
      <c r="U156" s="490"/>
      <c r="V156" s="490"/>
      <c r="W156" s="490"/>
      <c r="X156" s="701"/>
    </row>
    <row r="157" spans="1:33">
      <c r="A157" s="1024"/>
      <c r="B157" s="1025"/>
      <c r="C157" s="1025"/>
      <c r="D157" s="1025"/>
      <c r="E157" s="1025"/>
      <c r="F157" s="1025"/>
      <c r="G157" s="1025"/>
      <c r="H157" s="1026"/>
      <c r="I157" s="560"/>
      <c r="J157" s="577"/>
      <c r="K157" s="686"/>
      <c r="L157" s="686"/>
      <c r="M157" s="686"/>
      <c r="N157" s="686"/>
      <c r="O157" s="686"/>
      <c r="P157" s="687"/>
      <c r="Q157" s="560"/>
      <c r="R157" s="577"/>
      <c r="S157" s="686"/>
      <c r="T157" s="686"/>
      <c r="U157" s="686"/>
      <c r="V157" s="686"/>
      <c r="W157" s="686"/>
      <c r="X157" s="687"/>
    </row>
    <row r="158" spans="1:33" customFormat="1" ht="16.5"/>
    <row r="159" spans="1:33" ht="16.5" customHeight="1">
      <c r="A159" s="1401" t="s">
        <v>1546</v>
      </c>
      <c r="B159" s="1401"/>
      <c r="C159" s="1401"/>
      <c r="D159" s="1401"/>
      <c r="E159" s="1401"/>
      <c r="F159" s="1401"/>
      <c r="G159" s="1401"/>
      <c r="H159" s="1401"/>
      <c r="I159" s="1401"/>
      <c r="J159" s="1401"/>
      <c r="K159" s="1401"/>
      <c r="L159" s="1401"/>
      <c r="M159" s="1401"/>
      <c r="N159" s="1401"/>
      <c r="O159" s="1401"/>
      <c r="P159" s="1401"/>
      <c r="Q159" s="1401"/>
      <c r="R159" s="1401"/>
      <c r="S159" s="1401"/>
      <c r="T159" s="1401"/>
      <c r="U159" s="1401"/>
      <c r="V159" s="1401"/>
      <c r="W159" s="1401"/>
      <c r="X159" s="1401"/>
    </row>
    <row r="160" spans="1:33" customFormat="1" ht="16.5">
      <c r="Y160" s="168"/>
      <c r="Z160" s="168"/>
      <c r="AA160" s="168"/>
      <c r="AB160" s="168"/>
      <c r="AC160" s="168"/>
      <c r="AD160" s="168"/>
      <c r="AE160" s="168"/>
      <c r="AF160" s="168"/>
      <c r="AG160" s="168"/>
    </row>
    <row r="161" spans="1:33" ht="16.5" customHeight="1">
      <c r="A161" s="809" t="s">
        <v>350</v>
      </c>
      <c r="B161" s="810"/>
      <c r="C161" s="810" t="s">
        <v>465</v>
      </c>
      <c r="D161" s="810"/>
      <c r="E161" s="810"/>
      <c r="F161" s="810"/>
      <c r="G161" s="810"/>
      <c r="H161" s="810"/>
      <c r="I161" s="810"/>
      <c r="J161" s="810"/>
      <c r="K161" s="810"/>
      <c r="L161" s="810"/>
      <c r="M161" s="810"/>
      <c r="N161" s="810"/>
      <c r="O161" s="810"/>
      <c r="P161" s="810"/>
      <c r="Q161" s="810"/>
      <c r="R161" s="810"/>
      <c r="S161" s="810"/>
      <c r="T161" s="810"/>
      <c r="U161" s="810"/>
      <c r="V161" s="810"/>
      <c r="W161" s="810"/>
      <c r="X161" s="811"/>
      <c r="Y161" s="89"/>
      <c r="Z161" s="89"/>
      <c r="AA161" s="89"/>
      <c r="AB161" s="89"/>
      <c r="AC161" s="89"/>
      <c r="AD161" s="89"/>
      <c r="AE161" s="89"/>
      <c r="AF161" s="89"/>
      <c r="AG161" s="89"/>
    </row>
    <row r="162" spans="1:33" ht="15" customHeight="1">
      <c r="A162" s="812" t="s">
        <v>497</v>
      </c>
      <c r="B162" s="803"/>
      <c r="C162" s="1460" t="s">
        <v>1637</v>
      </c>
      <c r="D162" s="1460"/>
      <c r="E162" s="1460"/>
      <c r="F162" s="1460"/>
      <c r="G162" s="1460"/>
      <c r="H162" s="1460"/>
      <c r="I162" s="1460"/>
      <c r="J162" s="1460"/>
      <c r="K162" s="1460"/>
      <c r="L162" s="1460"/>
      <c r="M162" s="1460"/>
      <c r="N162" s="1460"/>
      <c r="O162" s="1460"/>
      <c r="P162" s="1460"/>
      <c r="Q162" s="1460"/>
      <c r="R162" s="1460"/>
      <c r="S162" s="1460"/>
      <c r="T162" s="1460"/>
      <c r="U162" s="1460"/>
      <c r="V162" s="1460"/>
      <c r="W162" s="1460"/>
      <c r="X162" s="1461"/>
      <c r="Y162" s="1646" t="s">
        <v>1709</v>
      </c>
      <c r="Z162" s="1647"/>
      <c r="AA162" s="1647"/>
      <c r="AB162" s="1647"/>
      <c r="AC162" s="1645" t="s">
        <v>1548</v>
      </c>
      <c r="AD162" s="1645"/>
      <c r="AE162" s="89"/>
      <c r="AF162" s="89"/>
      <c r="AG162" s="89"/>
    </row>
    <row r="163" spans="1:33">
      <c r="A163" s="812"/>
      <c r="B163" s="803"/>
      <c r="C163" s="1460"/>
      <c r="D163" s="1460"/>
      <c r="E163" s="1460"/>
      <c r="F163" s="1460"/>
      <c r="G163" s="1460"/>
      <c r="H163" s="1460"/>
      <c r="I163" s="1460"/>
      <c r="J163" s="1460"/>
      <c r="K163" s="1460"/>
      <c r="L163" s="1460"/>
      <c r="M163" s="1460"/>
      <c r="N163" s="1460"/>
      <c r="O163" s="1460"/>
      <c r="P163" s="1460"/>
      <c r="Q163" s="1460"/>
      <c r="R163" s="1460"/>
      <c r="S163" s="1460"/>
      <c r="T163" s="1460"/>
      <c r="U163" s="1460"/>
      <c r="V163" s="1460"/>
      <c r="W163" s="1460"/>
      <c r="X163" s="1461"/>
      <c r="Y163" s="1646"/>
      <c r="Z163" s="1647"/>
      <c r="AA163" s="1647"/>
      <c r="AB163" s="1647"/>
      <c r="AC163" s="1645"/>
      <c r="AD163" s="1645"/>
      <c r="AE163" s="89"/>
      <c r="AF163" s="89"/>
      <c r="AG163" s="89"/>
    </row>
    <row r="164" spans="1:33" ht="17.25" customHeight="1">
      <c r="A164" s="812" t="s">
        <v>491</v>
      </c>
      <c r="B164" s="803"/>
      <c r="C164" s="1460" t="s">
        <v>1551</v>
      </c>
      <c r="D164" s="1460"/>
      <c r="E164" s="1460"/>
      <c r="F164" s="1460"/>
      <c r="G164" s="1460"/>
      <c r="H164" s="1460"/>
      <c r="I164" s="1460"/>
      <c r="J164" s="1460"/>
      <c r="K164" s="1460"/>
      <c r="L164" s="1460"/>
      <c r="M164" s="1460"/>
      <c r="N164" s="1460"/>
      <c r="O164" s="1460"/>
      <c r="P164" s="1460"/>
      <c r="Q164" s="1460"/>
      <c r="R164" s="1460"/>
      <c r="S164" s="1460"/>
      <c r="T164" s="1460"/>
      <c r="U164" s="1460"/>
      <c r="V164" s="1460"/>
      <c r="W164" s="1460"/>
      <c r="X164" s="1461"/>
      <c r="Y164" s="1646"/>
      <c r="Z164" s="1647"/>
      <c r="AA164" s="1647"/>
      <c r="AB164" s="1647"/>
      <c r="AC164" s="1645"/>
      <c r="AD164" s="1645"/>
      <c r="AE164" s="89"/>
      <c r="AF164" s="89"/>
      <c r="AG164" s="89"/>
    </row>
    <row r="165" spans="1:33" ht="17.25" customHeight="1">
      <c r="A165" s="805"/>
      <c r="B165" s="806"/>
      <c r="C165" s="1462"/>
      <c r="D165" s="1462"/>
      <c r="E165" s="1462"/>
      <c r="F165" s="1462"/>
      <c r="G165" s="1462"/>
      <c r="H165" s="1462"/>
      <c r="I165" s="1462"/>
      <c r="J165" s="1462"/>
      <c r="K165" s="1462"/>
      <c r="L165" s="1462"/>
      <c r="M165" s="1462"/>
      <c r="N165" s="1462"/>
      <c r="O165" s="1462"/>
      <c r="P165" s="1462"/>
      <c r="Q165" s="1462"/>
      <c r="R165" s="1462"/>
      <c r="S165" s="1462"/>
      <c r="T165" s="1462"/>
      <c r="U165" s="1462"/>
      <c r="V165" s="1462"/>
      <c r="W165" s="1462"/>
      <c r="X165" s="1463"/>
      <c r="Y165" s="89"/>
      <c r="Z165" s="89"/>
      <c r="AA165" s="89"/>
      <c r="AB165" s="89"/>
      <c r="AC165" s="89"/>
      <c r="AD165" s="89"/>
      <c r="AE165" s="89"/>
      <c r="AF165" s="89"/>
      <c r="AG165" s="89"/>
    </row>
    <row r="166" spans="1:33" ht="17.25" customHeight="1">
      <c r="Y166" s="89"/>
      <c r="Z166" s="89"/>
      <c r="AA166" s="89"/>
      <c r="AB166" s="89"/>
      <c r="AC166" s="89"/>
      <c r="AD166" s="89"/>
      <c r="AE166" s="89"/>
      <c r="AF166" s="89"/>
      <c r="AG166" s="89"/>
    </row>
    <row r="167" spans="1:33" s="147" customFormat="1">
      <c r="A167" s="1655" t="s">
        <v>490</v>
      </c>
      <c r="B167" s="1656"/>
      <c r="C167" s="1656"/>
      <c r="D167" s="1656"/>
      <c r="E167" s="1656"/>
      <c r="F167" s="1656"/>
      <c r="G167" s="1656"/>
      <c r="H167" s="1657"/>
      <c r="I167" s="1655" t="s">
        <v>390</v>
      </c>
      <c r="J167" s="1656"/>
      <c r="K167" s="1656"/>
      <c r="L167" s="1656"/>
      <c r="M167" s="1656"/>
      <c r="N167" s="1656"/>
      <c r="O167" s="1656"/>
      <c r="P167" s="1657"/>
      <c r="Q167" s="1655" t="s">
        <v>1611</v>
      </c>
      <c r="R167" s="1656"/>
      <c r="S167" s="1656"/>
      <c r="T167" s="1656"/>
      <c r="U167" s="1656"/>
      <c r="V167" s="1656"/>
      <c r="W167" s="1656"/>
      <c r="X167" s="1657"/>
      <c r="Y167" s="170"/>
      <c r="Z167" s="170"/>
      <c r="AA167" s="170"/>
      <c r="AB167" s="170"/>
      <c r="AC167" s="170"/>
      <c r="AD167" s="170"/>
      <c r="AE167" s="170"/>
      <c r="AF167" s="170"/>
      <c r="AG167" s="170"/>
    </row>
    <row r="168" spans="1:33" s="147" customFormat="1">
      <c r="A168" s="1671" t="s">
        <v>394</v>
      </c>
      <c r="B168" s="1489"/>
      <c r="C168" s="1489"/>
      <c r="D168" s="1489"/>
      <c r="E168" s="1489"/>
      <c r="F168" s="1489"/>
      <c r="G168" s="1489"/>
      <c r="H168" s="1490"/>
      <c r="I168" s="1658" t="s">
        <v>394</v>
      </c>
      <c r="J168" s="1548"/>
      <c r="K168" s="1548"/>
      <c r="L168" s="1548"/>
      <c r="M168" s="1548"/>
      <c r="N168" s="1548"/>
      <c r="O168" s="1548"/>
      <c r="P168" s="1549"/>
      <c r="Q168" s="1658" t="s">
        <v>394</v>
      </c>
      <c r="R168" s="1548"/>
      <c r="S168" s="1548"/>
      <c r="T168" s="1548"/>
      <c r="U168" s="1548"/>
      <c r="V168" s="1548"/>
      <c r="W168" s="1548"/>
      <c r="X168" s="1549"/>
      <c r="Y168" s="1474"/>
      <c r="Z168" s="1475"/>
      <c r="AA168" s="1475"/>
      <c r="AB168" s="170"/>
      <c r="AC168" s="170"/>
      <c r="AD168" s="170"/>
      <c r="AE168" s="170"/>
      <c r="AF168" s="170"/>
      <c r="AG168" s="170"/>
    </row>
    <row r="169" spans="1:33" s="147" customFormat="1">
      <c r="A169" s="1491"/>
      <c r="B169" s="1492"/>
      <c r="C169" s="1492"/>
      <c r="D169" s="1492"/>
      <c r="E169" s="1492"/>
      <c r="F169" s="1492"/>
      <c r="G169" s="1492"/>
      <c r="H169" s="1493"/>
      <c r="I169" s="1550"/>
      <c r="J169" s="1551"/>
      <c r="K169" s="1551"/>
      <c r="L169" s="1551"/>
      <c r="M169" s="1551"/>
      <c r="N169" s="1551"/>
      <c r="O169" s="1551"/>
      <c r="P169" s="1552"/>
      <c r="Q169" s="1550"/>
      <c r="R169" s="1551"/>
      <c r="S169" s="1551"/>
      <c r="T169" s="1551"/>
      <c r="U169" s="1551"/>
      <c r="V169" s="1551"/>
      <c r="W169" s="1551"/>
      <c r="X169" s="1552"/>
      <c r="Y169" s="1475"/>
      <c r="Z169" s="1475"/>
      <c r="AA169" s="1475"/>
      <c r="AB169" s="170"/>
      <c r="AC169" s="170"/>
      <c r="AD169" s="170"/>
      <c r="AE169" s="170"/>
      <c r="AF169" s="170"/>
      <c r="AG169" s="170"/>
    </row>
    <row r="170" spans="1:33" s="147" customFormat="1">
      <c r="A170" s="1491"/>
      <c r="B170" s="1492"/>
      <c r="C170" s="1492"/>
      <c r="D170" s="1492"/>
      <c r="E170" s="1492"/>
      <c r="F170" s="1492"/>
      <c r="G170" s="1492"/>
      <c r="H170" s="1493"/>
      <c r="I170" s="1550"/>
      <c r="J170" s="1551"/>
      <c r="K170" s="1551"/>
      <c r="L170" s="1551"/>
      <c r="M170" s="1551"/>
      <c r="N170" s="1551"/>
      <c r="O170" s="1551"/>
      <c r="P170" s="1552"/>
      <c r="Q170" s="1550"/>
      <c r="R170" s="1551"/>
      <c r="S170" s="1551"/>
      <c r="T170" s="1551"/>
      <c r="U170" s="1551"/>
      <c r="V170" s="1551"/>
      <c r="W170" s="1551"/>
      <c r="X170" s="1552"/>
    </row>
    <row r="171" spans="1:33" s="147" customFormat="1">
      <c r="A171" s="1491"/>
      <c r="B171" s="1492"/>
      <c r="C171" s="1492"/>
      <c r="D171" s="1492"/>
      <c r="E171" s="1492"/>
      <c r="F171" s="1492"/>
      <c r="G171" s="1492"/>
      <c r="H171" s="1493"/>
      <c r="I171" s="1550"/>
      <c r="J171" s="1551"/>
      <c r="K171" s="1551"/>
      <c r="L171" s="1551"/>
      <c r="M171" s="1551"/>
      <c r="N171" s="1551"/>
      <c r="O171" s="1551"/>
      <c r="P171" s="1552"/>
      <c r="Q171" s="1550"/>
      <c r="R171" s="1551"/>
      <c r="S171" s="1551"/>
      <c r="T171" s="1551"/>
      <c r="U171" s="1551"/>
      <c r="V171" s="1551"/>
      <c r="W171" s="1551"/>
      <c r="X171" s="1552"/>
    </row>
    <row r="172" spans="1:33" s="147" customFormat="1">
      <c r="A172" s="1491"/>
      <c r="B172" s="1492"/>
      <c r="C172" s="1492"/>
      <c r="D172" s="1492"/>
      <c r="E172" s="1492"/>
      <c r="F172" s="1492"/>
      <c r="G172" s="1492"/>
      <c r="H172" s="1493"/>
      <c r="I172" s="1550"/>
      <c r="J172" s="1551"/>
      <c r="K172" s="1551"/>
      <c r="L172" s="1551"/>
      <c r="M172" s="1551"/>
      <c r="N172" s="1551"/>
      <c r="O172" s="1551"/>
      <c r="P172" s="1552"/>
      <c r="Q172" s="1550"/>
      <c r="R172" s="1551"/>
      <c r="S172" s="1551"/>
      <c r="T172" s="1551"/>
      <c r="U172" s="1551"/>
      <c r="V172" s="1551"/>
      <c r="W172" s="1551"/>
      <c r="X172" s="1552"/>
    </row>
    <row r="173" spans="1:33" s="147" customFormat="1">
      <c r="A173" s="1491"/>
      <c r="B173" s="1492"/>
      <c r="C173" s="1492"/>
      <c r="D173" s="1492"/>
      <c r="E173" s="1492"/>
      <c r="F173" s="1492"/>
      <c r="G173" s="1492"/>
      <c r="H173" s="1493"/>
      <c r="I173" s="1550"/>
      <c r="J173" s="1551"/>
      <c r="K173" s="1551"/>
      <c r="L173" s="1551"/>
      <c r="M173" s="1551"/>
      <c r="N173" s="1551"/>
      <c r="O173" s="1551"/>
      <c r="P173" s="1552"/>
      <c r="Q173" s="1550"/>
      <c r="R173" s="1551"/>
      <c r="S173" s="1551"/>
      <c r="T173" s="1551"/>
      <c r="U173" s="1551"/>
      <c r="V173" s="1551"/>
      <c r="W173" s="1551"/>
      <c r="X173" s="1552"/>
    </row>
    <row r="174" spans="1:33" s="147" customFormat="1">
      <c r="A174" s="1491"/>
      <c r="B174" s="1492"/>
      <c r="C174" s="1492"/>
      <c r="D174" s="1492"/>
      <c r="E174" s="1492"/>
      <c r="F174" s="1492"/>
      <c r="G174" s="1492"/>
      <c r="H174" s="1493"/>
      <c r="I174" s="1550"/>
      <c r="J174" s="1551"/>
      <c r="K174" s="1551"/>
      <c r="L174" s="1551"/>
      <c r="M174" s="1551"/>
      <c r="N174" s="1551"/>
      <c r="O174" s="1551"/>
      <c r="P174" s="1552"/>
      <c r="Q174" s="1550"/>
      <c r="R174" s="1551"/>
      <c r="S174" s="1551"/>
      <c r="T174" s="1551"/>
      <c r="U174" s="1551"/>
      <c r="V174" s="1551"/>
      <c r="W174" s="1551"/>
      <c r="X174" s="1552"/>
    </row>
    <row r="175" spans="1:33" s="147" customFormat="1">
      <c r="A175" s="1491"/>
      <c r="B175" s="1492"/>
      <c r="C175" s="1492"/>
      <c r="D175" s="1492"/>
      <c r="E175" s="1492"/>
      <c r="F175" s="1492"/>
      <c r="G175" s="1492"/>
      <c r="H175" s="1493"/>
      <c r="I175" s="1553"/>
      <c r="J175" s="1554"/>
      <c r="K175" s="1554"/>
      <c r="L175" s="1554"/>
      <c r="M175" s="1554"/>
      <c r="N175" s="1554"/>
      <c r="O175" s="1554"/>
      <c r="P175" s="1555"/>
      <c r="Q175" s="1553"/>
      <c r="R175" s="1554"/>
      <c r="S175" s="1554"/>
      <c r="T175" s="1554"/>
      <c r="U175" s="1554"/>
      <c r="V175" s="1554"/>
      <c r="W175" s="1554"/>
      <c r="X175" s="1555"/>
    </row>
    <row r="176" spans="1:33" s="147" customFormat="1" ht="15" customHeight="1">
      <c r="A176" s="1491"/>
      <c r="B176" s="1492"/>
      <c r="C176" s="1492"/>
      <c r="D176" s="1492"/>
      <c r="E176" s="1492"/>
      <c r="F176" s="1492"/>
      <c r="G176" s="1492"/>
      <c r="H176" s="1493"/>
      <c r="I176" s="1536" t="s">
        <v>487</v>
      </c>
      <c r="J176" s="1537"/>
      <c r="K176" s="1542" t="s">
        <v>1610</v>
      </c>
      <c r="L176" s="1542"/>
      <c r="M176" s="1542"/>
      <c r="N176" s="1542"/>
      <c r="O176" s="1542"/>
      <c r="P176" s="1543"/>
      <c r="Q176" s="1536" t="s">
        <v>487</v>
      </c>
      <c r="R176" s="1537"/>
      <c r="S176" s="1542"/>
      <c r="T176" s="1542"/>
      <c r="U176" s="1542"/>
      <c r="V176" s="1542"/>
      <c r="W176" s="1542"/>
      <c r="X176" s="1543"/>
    </row>
    <row r="177" spans="1:24" s="147" customFormat="1">
      <c r="A177" s="1491"/>
      <c r="B177" s="1492"/>
      <c r="C177" s="1492"/>
      <c r="D177" s="1492"/>
      <c r="E177" s="1492"/>
      <c r="F177" s="1492"/>
      <c r="G177" s="1492"/>
      <c r="H177" s="1493"/>
      <c r="I177" s="1538"/>
      <c r="J177" s="1539"/>
      <c r="K177" s="1474"/>
      <c r="L177" s="1474"/>
      <c r="M177" s="1474"/>
      <c r="N177" s="1474"/>
      <c r="O177" s="1474"/>
      <c r="P177" s="1544"/>
      <c r="Q177" s="1538"/>
      <c r="R177" s="1539"/>
      <c r="S177" s="1474"/>
      <c r="T177" s="1474"/>
      <c r="U177" s="1474"/>
      <c r="V177" s="1474"/>
      <c r="W177" s="1474"/>
      <c r="X177" s="1544"/>
    </row>
    <row r="178" spans="1:24" s="147" customFormat="1">
      <c r="A178" s="1494"/>
      <c r="B178" s="1495"/>
      <c r="C178" s="1495"/>
      <c r="D178" s="1495"/>
      <c r="E178" s="1495"/>
      <c r="F178" s="1495"/>
      <c r="G178" s="1495"/>
      <c r="H178" s="1496"/>
      <c r="I178" s="1540"/>
      <c r="J178" s="1541"/>
      <c r="K178" s="1545"/>
      <c r="L178" s="1545"/>
      <c r="M178" s="1545"/>
      <c r="N178" s="1545"/>
      <c r="O178" s="1545"/>
      <c r="P178" s="1546"/>
      <c r="Q178" s="1540"/>
      <c r="R178" s="1541"/>
      <c r="S178" s="1545"/>
      <c r="T178" s="1545"/>
      <c r="U178" s="1545"/>
      <c r="V178" s="1545"/>
      <c r="W178" s="1545"/>
      <c r="X178" s="1546"/>
    </row>
    <row r="179" spans="1:24" ht="16.5" customHeight="1"/>
    <row r="180" spans="1:24" ht="16.5" customHeight="1"/>
    <row r="181" spans="1:24" ht="16.5" customHeight="1"/>
    <row r="182" spans="1:24" ht="16.5" customHeight="1"/>
    <row r="183" spans="1:24" ht="16.5" customHeight="1"/>
    <row r="184" spans="1:24" ht="10.5" customHeight="1"/>
    <row r="185" spans="1:24" ht="16.5" customHeight="1">
      <c r="A185" s="1670" t="s">
        <v>981</v>
      </c>
      <c r="B185" s="1670"/>
      <c r="C185" s="1670"/>
      <c r="D185" s="1670"/>
      <c r="E185" s="1670"/>
      <c r="F185" s="1670"/>
      <c r="G185" s="1670"/>
      <c r="H185" s="1670"/>
      <c r="I185" s="1670"/>
      <c r="J185" s="1670"/>
      <c r="K185" s="1670"/>
      <c r="L185" s="1670"/>
      <c r="M185" s="1670"/>
      <c r="N185" s="1670"/>
      <c r="O185" s="1670"/>
      <c r="P185" s="1670"/>
      <c r="Q185" s="1670"/>
      <c r="R185" s="1670"/>
      <c r="S185" s="1670"/>
      <c r="T185" s="1670"/>
      <c r="U185" s="1670"/>
      <c r="V185" s="1670"/>
      <c r="W185" s="1670"/>
      <c r="X185" s="1670"/>
    </row>
    <row r="186" spans="1:24" ht="15" customHeight="1">
      <c r="Q186" s="40"/>
      <c r="S186" s="40"/>
      <c r="W186" s="64" t="s">
        <v>875</v>
      </c>
    </row>
    <row r="187" spans="1:24" ht="16.5" customHeight="1">
      <c r="B187" s="922" t="s">
        <v>480</v>
      </c>
      <c r="C187" s="922"/>
      <c r="D187" s="922"/>
      <c r="E187" s="904" t="s">
        <v>1006</v>
      </c>
      <c r="F187" s="922"/>
      <c r="G187" s="922" t="s">
        <v>955</v>
      </c>
      <c r="H187" s="922"/>
      <c r="I187" s="922"/>
      <c r="J187" s="922"/>
      <c r="K187" s="922" t="s">
        <v>848</v>
      </c>
      <c r="L187" s="922"/>
      <c r="M187" s="922"/>
      <c r="N187" s="922"/>
      <c r="O187" s="922"/>
      <c r="P187" s="922"/>
      <c r="Q187" s="904" t="s">
        <v>768</v>
      </c>
      <c r="R187" s="922"/>
      <c r="S187" s="922"/>
      <c r="T187" s="922" t="s">
        <v>393</v>
      </c>
      <c r="U187" s="922"/>
      <c r="V187" s="922"/>
      <c r="W187" s="922"/>
    </row>
    <row r="188" spans="1:24" ht="16.5" customHeight="1">
      <c r="B188" s="922"/>
      <c r="C188" s="922"/>
      <c r="D188" s="922"/>
      <c r="E188" s="922"/>
      <c r="F188" s="922"/>
      <c r="G188" s="922" t="s">
        <v>735</v>
      </c>
      <c r="H188" s="922"/>
      <c r="I188" s="922" t="s">
        <v>728</v>
      </c>
      <c r="J188" s="922"/>
      <c r="K188" s="922" t="s">
        <v>732</v>
      </c>
      <c r="L188" s="922"/>
      <c r="M188" s="922" t="s">
        <v>736</v>
      </c>
      <c r="N188" s="922"/>
      <c r="O188" s="922" t="s">
        <v>733</v>
      </c>
      <c r="P188" s="922"/>
      <c r="Q188" s="922"/>
      <c r="R188" s="922"/>
      <c r="S188" s="922"/>
      <c r="T188" s="922"/>
      <c r="U188" s="922"/>
      <c r="V188" s="922"/>
      <c r="W188" s="922"/>
    </row>
    <row r="189" spans="1:24" ht="16.5" customHeight="1">
      <c r="B189" s="1667" t="s">
        <v>1315</v>
      </c>
      <c r="C189" s="1668"/>
      <c r="D189" s="1669"/>
      <c r="E189" s="1150">
        <v>2019</v>
      </c>
      <c r="F189" s="1666"/>
      <c r="G189" s="1666" t="s">
        <v>1316</v>
      </c>
      <c r="H189" s="1666"/>
      <c r="I189" s="1666"/>
      <c r="J189" s="1666"/>
      <c r="K189" s="1666"/>
      <c r="L189" s="1666"/>
      <c r="M189" s="1666" t="s">
        <v>1316</v>
      </c>
      <c r="N189" s="1666"/>
      <c r="O189" s="1666"/>
      <c r="P189" s="1666"/>
      <c r="Q189" s="1666">
        <v>25.5</v>
      </c>
      <c r="R189" s="1666"/>
      <c r="S189" s="1666"/>
      <c r="T189" s="1666" t="s">
        <v>1317</v>
      </c>
      <c r="U189" s="1666"/>
      <c r="V189" s="1666"/>
      <c r="W189" s="1666"/>
    </row>
    <row r="190" spans="1:24" ht="16.5" customHeight="1">
      <c r="B190" s="1660" t="s">
        <v>1318</v>
      </c>
      <c r="C190" s="1661"/>
      <c r="D190" s="1662"/>
      <c r="E190" s="1134">
        <v>2019</v>
      </c>
      <c r="F190" s="1654"/>
      <c r="G190" s="1654" t="s">
        <v>1316</v>
      </c>
      <c r="H190" s="1654"/>
      <c r="I190" s="1654"/>
      <c r="J190" s="1654"/>
      <c r="K190" s="1654"/>
      <c r="L190" s="1654"/>
      <c r="M190" s="1654" t="s">
        <v>1316</v>
      </c>
      <c r="N190" s="1654"/>
      <c r="O190" s="1654"/>
      <c r="P190" s="1654"/>
      <c r="Q190" s="1654">
        <v>25.5</v>
      </c>
      <c r="R190" s="1654"/>
      <c r="S190" s="1654"/>
      <c r="T190" s="1654" t="s">
        <v>1317</v>
      </c>
      <c r="U190" s="1654"/>
      <c r="V190" s="1654"/>
      <c r="W190" s="1654"/>
    </row>
    <row r="191" spans="1:24" ht="16.5" customHeight="1">
      <c r="B191" s="1660" t="s">
        <v>1319</v>
      </c>
      <c r="C191" s="1661"/>
      <c r="D191" s="1662"/>
      <c r="E191" s="1134">
        <v>2019</v>
      </c>
      <c r="F191" s="1654"/>
      <c r="G191" s="1654" t="s">
        <v>1316</v>
      </c>
      <c r="H191" s="1654"/>
      <c r="I191" s="1654"/>
      <c r="J191" s="1654"/>
      <c r="K191" s="1654"/>
      <c r="L191" s="1654"/>
      <c r="M191" s="1654" t="s">
        <v>1316</v>
      </c>
      <c r="N191" s="1654"/>
      <c r="O191" s="1654"/>
      <c r="P191" s="1654"/>
      <c r="Q191" s="1654">
        <v>25.5</v>
      </c>
      <c r="R191" s="1654"/>
      <c r="S191" s="1654"/>
      <c r="T191" s="1654" t="s">
        <v>1317</v>
      </c>
      <c r="U191" s="1654"/>
      <c r="V191" s="1654"/>
      <c r="W191" s="1654"/>
    </row>
    <row r="192" spans="1:24" ht="16.5" customHeight="1">
      <c r="B192" s="1660" t="s">
        <v>1320</v>
      </c>
      <c r="C192" s="1661"/>
      <c r="D192" s="1662"/>
      <c r="E192" s="1134">
        <v>2019</v>
      </c>
      <c r="F192" s="1654"/>
      <c r="G192" s="1654" t="s">
        <v>1316</v>
      </c>
      <c r="H192" s="1654"/>
      <c r="I192" s="1654"/>
      <c r="J192" s="1654"/>
      <c r="K192" s="1654"/>
      <c r="L192" s="1654"/>
      <c r="M192" s="1654" t="s">
        <v>1316</v>
      </c>
      <c r="N192" s="1654"/>
      <c r="O192" s="1654"/>
      <c r="P192" s="1654"/>
      <c r="Q192" s="1654">
        <v>25.5</v>
      </c>
      <c r="R192" s="1654"/>
      <c r="S192" s="1654"/>
      <c r="T192" s="1654" t="s">
        <v>1317</v>
      </c>
      <c r="U192" s="1654"/>
      <c r="V192" s="1654"/>
      <c r="W192" s="1654"/>
    </row>
    <row r="193" spans="1:24" ht="16.5" customHeight="1">
      <c r="B193" s="1660" t="s">
        <v>1321</v>
      </c>
      <c r="C193" s="1661"/>
      <c r="D193" s="1662"/>
      <c r="E193" s="1134">
        <v>2019</v>
      </c>
      <c r="F193" s="1654"/>
      <c r="G193" s="1654" t="s">
        <v>1316</v>
      </c>
      <c r="H193" s="1654"/>
      <c r="I193" s="1654"/>
      <c r="J193" s="1654"/>
      <c r="K193" s="1654"/>
      <c r="L193" s="1654"/>
      <c r="M193" s="1654" t="s">
        <v>1316</v>
      </c>
      <c r="N193" s="1654"/>
      <c r="O193" s="1654"/>
      <c r="P193" s="1654"/>
      <c r="Q193" s="1654">
        <v>25.5</v>
      </c>
      <c r="R193" s="1654"/>
      <c r="S193" s="1654"/>
      <c r="T193" s="1654" t="s">
        <v>1317</v>
      </c>
      <c r="U193" s="1654"/>
      <c r="V193" s="1654"/>
      <c r="W193" s="1654"/>
    </row>
    <row r="194" spans="1:24" ht="16.5" customHeight="1">
      <c r="B194" s="1660" t="s">
        <v>1322</v>
      </c>
      <c r="C194" s="1661"/>
      <c r="D194" s="1662"/>
      <c r="E194" s="1134">
        <v>2019</v>
      </c>
      <c r="F194" s="1654"/>
      <c r="G194" s="1654" t="s">
        <v>1316</v>
      </c>
      <c r="H194" s="1654"/>
      <c r="I194" s="1654"/>
      <c r="J194" s="1654"/>
      <c r="K194" s="1654"/>
      <c r="L194" s="1654"/>
      <c r="M194" s="1654" t="s">
        <v>1316</v>
      </c>
      <c r="N194" s="1654"/>
      <c r="O194" s="1654"/>
      <c r="P194" s="1654"/>
      <c r="Q194" s="1654">
        <v>25.5</v>
      </c>
      <c r="R194" s="1654"/>
      <c r="S194" s="1654"/>
      <c r="T194" s="1654" t="s">
        <v>1317</v>
      </c>
      <c r="U194" s="1654"/>
      <c r="V194" s="1654"/>
      <c r="W194" s="1654"/>
    </row>
    <row r="195" spans="1:24" ht="16.5" customHeight="1">
      <c r="B195" s="1660" t="s">
        <v>1323</v>
      </c>
      <c r="C195" s="1661"/>
      <c r="D195" s="1662"/>
      <c r="E195" s="1134">
        <v>2019</v>
      </c>
      <c r="F195" s="1654"/>
      <c r="G195" s="1654" t="s">
        <v>1316</v>
      </c>
      <c r="H195" s="1654"/>
      <c r="I195" s="1654"/>
      <c r="J195" s="1654"/>
      <c r="K195" s="1654"/>
      <c r="L195" s="1654"/>
      <c r="M195" s="1654" t="s">
        <v>1316</v>
      </c>
      <c r="N195" s="1654"/>
      <c r="O195" s="1654"/>
      <c r="P195" s="1654"/>
      <c r="Q195" s="1654">
        <v>25.5</v>
      </c>
      <c r="R195" s="1654"/>
      <c r="S195" s="1654"/>
      <c r="T195" s="1654" t="s">
        <v>1317</v>
      </c>
      <c r="U195" s="1654"/>
      <c r="V195" s="1654"/>
      <c r="W195" s="1654"/>
    </row>
    <row r="196" spans="1:24" ht="16.5" customHeight="1">
      <c r="B196" s="1660" t="s">
        <v>1324</v>
      </c>
      <c r="C196" s="1661"/>
      <c r="D196" s="1662"/>
      <c r="E196" s="1134">
        <v>2019</v>
      </c>
      <c r="F196" s="1654"/>
      <c r="G196" s="1654" t="s">
        <v>1316</v>
      </c>
      <c r="H196" s="1654"/>
      <c r="I196" s="1654"/>
      <c r="J196" s="1654"/>
      <c r="K196" s="1654"/>
      <c r="L196" s="1654"/>
      <c r="M196" s="1654" t="s">
        <v>1316</v>
      </c>
      <c r="N196" s="1654"/>
      <c r="O196" s="1654"/>
      <c r="P196" s="1654"/>
      <c r="Q196" s="1654">
        <v>25.5</v>
      </c>
      <c r="R196" s="1654"/>
      <c r="S196" s="1654"/>
      <c r="T196" s="1654" t="s">
        <v>1317</v>
      </c>
      <c r="U196" s="1654"/>
      <c r="V196" s="1654"/>
      <c r="W196" s="1654"/>
    </row>
    <row r="197" spans="1:24" ht="16.5" customHeight="1">
      <c r="B197" s="1660" t="s">
        <v>1325</v>
      </c>
      <c r="C197" s="1661"/>
      <c r="D197" s="1662"/>
      <c r="E197" s="1134">
        <v>2019</v>
      </c>
      <c r="F197" s="1654"/>
      <c r="G197" s="1654" t="s">
        <v>1316</v>
      </c>
      <c r="H197" s="1654"/>
      <c r="I197" s="1654"/>
      <c r="J197" s="1654"/>
      <c r="K197" s="1654"/>
      <c r="L197" s="1654"/>
      <c r="M197" s="1654" t="s">
        <v>1316</v>
      </c>
      <c r="N197" s="1654"/>
      <c r="O197" s="1654"/>
      <c r="P197" s="1654"/>
      <c r="Q197" s="1654">
        <v>25.5</v>
      </c>
      <c r="R197" s="1654"/>
      <c r="S197" s="1654"/>
      <c r="T197" s="1654" t="s">
        <v>1317</v>
      </c>
      <c r="U197" s="1654"/>
      <c r="V197" s="1654"/>
      <c r="W197" s="1654"/>
    </row>
    <row r="198" spans="1:24" ht="16.5" customHeight="1">
      <c r="B198" s="1660" t="s">
        <v>1326</v>
      </c>
      <c r="C198" s="1661"/>
      <c r="D198" s="1662"/>
      <c r="E198" s="1134">
        <v>2019</v>
      </c>
      <c r="F198" s="1654"/>
      <c r="G198" s="1654" t="s">
        <v>1316</v>
      </c>
      <c r="H198" s="1654"/>
      <c r="I198" s="1654"/>
      <c r="J198" s="1654"/>
      <c r="K198" s="1654"/>
      <c r="L198" s="1654"/>
      <c r="M198" s="1654" t="s">
        <v>1316</v>
      </c>
      <c r="N198" s="1654"/>
      <c r="O198" s="1654"/>
      <c r="P198" s="1654"/>
      <c r="Q198" s="1654">
        <v>25.5</v>
      </c>
      <c r="R198" s="1654"/>
      <c r="S198" s="1654"/>
      <c r="T198" s="1654" t="s">
        <v>1317</v>
      </c>
      <c r="U198" s="1654"/>
      <c r="V198" s="1654"/>
      <c r="W198" s="1654"/>
    </row>
    <row r="199" spans="1:24" ht="16.5" customHeight="1">
      <c r="B199" s="1660" t="s">
        <v>1327</v>
      </c>
      <c r="C199" s="1661"/>
      <c r="D199" s="1662"/>
      <c r="E199" s="1134">
        <v>2019</v>
      </c>
      <c r="F199" s="1654"/>
      <c r="G199" s="1654" t="s">
        <v>1316</v>
      </c>
      <c r="H199" s="1654"/>
      <c r="I199" s="1654"/>
      <c r="J199" s="1654"/>
      <c r="K199" s="1654"/>
      <c r="L199" s="1654"/>
      <c r="M199" s="1654" t="s">
        <v>1316</v>
      </c>
      <c r="N199" s="1654"/>
      <c r="O199" s="1654"/>
      <c r="P199" s="1654"/>
      <c r="Q199" s="1654">
        <v>25.5</v>
      </c>
      <c r="R199" s="1654"/>
      <c r="S199" s="1654"/>
      <c r="T199" s="1654" t="s">
        <v>1317</v>
      </c>
      <c r="U199" s="1654"/>
      <c r="V199" s="1654"/>
      <c r="W199" s="1654"/>
    </row>
    <row r="200" spans="1:24" ht="16.5" customHeight="1">
      <c r="B200" s="1660" t="s">
        <v>1328</v>
      </c>
      <c r="C200" s="1661"/>
      <c r="D200" s="1662"/>
      <c r="E200" s="1134">
        <v>2019</v>
      </c>
      <c r="F200" s="1654"/>
      <c r="G200" s="1654" t="s">
        <v>1316</v>
      </c>
      <c r="H200" s="1654"/>
      <c r="I200" s="1654"/>
      <c r="J200" s="1654"/>
      <c r="K200" s="1654"/>
      <c r="L200" s="1654"/>
      <c r="M200" s="1654" t="s">
        <v>1316</v>
      </c>
      <c r="N200" s="1654"/>
      <c r="O200" s="1654"/>
      <c r="P200" s="1654"/>
      <c r="Q200" s="1654">
        <v>25.5</v>
      </c>
      <c r="R200" s="1654"/>
      <c r="S200" s="1654"/>
      <c r="T200" s="1654" t="s">
        <v>1317</v>
      </c>
      <c r="U200" s="1654"/>
      <c r="V200" s="1654"/>
      <c r="W200" s="1654"/>
    </row>
    <row r="201" spans="1:24" ht="16.5" customHeight="1">
      <c r="B201" s="1663" t="s">
        <v>1329</v>
      </c>
      <c r="C201" s="1664"/>
      <c r="D201" s="1665"/>
      <c r="E201" s="1144">
        <v>2019</v>
      </c>
      <c r="F201" s="1659"/>
      <c r="G201" s="1659" t="s">
        <v>1316</v>
      </c>
      <c r="H201" s="1659"/>
      <c r="I201" s="1659"/>
      <c r="J201" s="1659"/>
      <c r="K201" s="1659"/>
      <c r="L201" s="1659"/>
      <c r="M201" s="1659" t="s">
        <v>1316</v>
      </c>
      <c r="N201" s="1659"/>
      <c r="O201" s="1659"/>
      <c r="P201" s="1659"/>
      <c r="Q201" s="1659">
        <v>25.5</v>
      </c>
      <c r="R201" s="1659"/>
      <c r="S201" s="1659"/>
      <c r="T201" s="1659" t="s">
        <v>1317</v>
      </c>
      <c r="U201" s="1659"/>
      <c r="V201" s="1659"/>
      <c r="W201" s="1659"/>
    </row>
    <row r="202" spans="1:24" ht="16.5" customHeight="1">
      <c r="B202" s="87"/>
      <c r="C202" s="87"/>
      <c r="D202" s="87"/>
      <c r="E202" s="68"/>
      <c r="F202" s="68"/>
      <c r="G202" s="68"/>
      <c r="H202" s="68"/>
      <c r="I202" s="68"/>
      <c r="J202" s="68"/>
      <c r="K202" s="68"/>
      <c r="L202" s="68"/>
      <c r="M202" s="68"/>
      <c r="N202" s="68"/>
      <c r="O202" s="68"/>
      <c r="P202" s="68"/>
      <c r="Q202" s="68"/>
      <c r="R202" s="68"/>
      <c r="S202" s="68"/>
      <c r="T202" s="68"/>
      <c r="U202" s="68"/>
      <c r="V202" s="68"/>
      <c r="W202" s="68"/>
    </row>
    <row r="203" spans="1:24" s="147" customFormat="1" ht="30" customHeight="1">
      <c r="A203" s="1636" t="s">
        <v>1087</v>
      </c>
      <c r="B203" s="1636"/>
      <c r="C203" s="1636"/>
      <c r="D203" s="1636"/>
      <c r="E203" s="1636"/>
      <c r="F203" s="1636"/>
      <c r="G203" s="1636"/>
      <c r="H203" s="1636"/>
      <c r="I203" s="1636"/>
      <c r="J203" s="1636"/>
      <c r="K203" s="1636"/>
      <c r="L203" s="1636"/>
      <c r="M203" s="1636"/>
      <c r="N203" s="1636"/>
      <c r="O203" s="1636"/>
      <c r="P203" s="1636"/>
      <c r="Q203" s="1636"/>
      <c r="R203" s="1636"/>
      <c r="S203" s="1636"/>
      <c r="T203" s="1636"/>
      <c r="U203" s="1636"/>
      <c r="V203" s="1636"/>
      <c r="W203" s="1636"/>
      <c r="X203" s="1636"/>
    </row>
    <row r="204" spans="1:24" s="147" customFormat="1" ht="3.75" customHeight="1"/>
    <row r="205" spans="1:24" s="147" customFormat="1" ht="28.5" customHeight="1">
      <c r="A205" s="1637" t="s">
        <v>521</v>
      </c>
      <c r="B205" s="1637"/>
      <c r="C205" s="1637"/>
      <c r="D205" s="1637"/>
      <c r="E205" s="1637"/>
      <c r="F205" s="1637"/>
      <c r="G205" s="1638" t="s">
        <v>997</v>
      </c>
      <c r="H205" s="1639"/>
      <c r="I205" s="1639"/>
      <c r="J205" s="1639"/>
      <c r="K205" s="1639"/>
      <c r="L205" s="1639"/>
      <c r="M205" s="1639"/>
      <c r="N205" s="1639"/>
      <c r="O205" s="1639"/>
      <c r="P205" s="1639"/>
      <c r="Q205" s="1639"/>
      <c r="R205" s="1640"/>
      <c r="S205" s="1637" t="s">
        <v>392</v>
      </c>
      <c r="T205" s="1637"/>
      <c r="U205" s="1637"/>
      <c r="V205" s="1637" t="s">
        <v>368</v>
      </c>
      <c r="W205" s="1637"/>
      <c r="X205" s="1637"/>
    </row>
    <row r="206" spans="1:24" s="147" customFormat="1" ht="42" customHeight="1">
      <c r="A206" s="1637" t="s">
        <v>480</v>
      </c>
      <c r="B206" s="1637"/>
      <c r="C206" s="1637"/>
      <c r="D206" s="1637" t="s">
        <v>514</v>
      </c>
      <c r="E206" s="1637"/>
      <c r="F206" s="1637"/>
      <c r="G206" s="1641" t="s">
        <v>842</v>
      </c>
      <c r="H206" s="1642"/>
      <c r="I206" s="1641" t="s">
        <v>843</v>
      </c>
      <c r="J206" s="1642"/>
      <c r="K206" s="1641" t="s">
        <v>769</v>
      </c>
      <c r="L206" s="1642"/>
      <c r="M206" s="1641" t="s">
        <v>929</v>
      </c>
      <c r="N206" s="1642"/>
      <c r="O206" s="1641" t="s">
        <v>933</v>
      </c>
      <c r="P206" s="1642"/>
      <c r="Q206" s="1643" t="s">
        <v>1945</v>
      </c>
      <c r="R206" s="1644"/>
      <c r="S206" s="1637"/>
      <c r="T206" s="1637"/>
      <c r="U206" s="1637"/>
      <c r="V206" s="1637"/>
      <c r="W206" s="1637"/>
      <c r="X206" s="1637"/>
    </row>
    <row r="207" spans="1:24" s="147" customFormat="1" ht="20.100000000000001" customHeight="1">
      <c r="A207" s="1635" t="s">
        <v>1315</v>
      </c>
      <c r="B207" s="1635"/>
      <c r="C207" s="1635"/>
      <c r="D207" s="1635" t="s">
        <v>1946</v>
      </c>
      <c r="E207" s="1635"/>
      <c r="F207" s="1635"/>
      <c r="G207" s="1621" t="s">
        <v>1316</v>
      </c>
      <c r="H207" s="1621"/>
      <c r="I207" s="1621" t="s">
        <v>1947</v>
      </c>
      <c r="J207" s="1621"/>
      <c r="K207" s="1621" t="s">
        <v>1316</v>
      </c>
      <c r="L207" s="1621"/>
      <c r="M207" s="1621" t="s">
        <v>1947</v>
      </c>
      <c r="N207" s="1621"/>
      <c r="O207" s="1621" t="s">
        <v>1316</v>
      </c>
      <c r="P207" s="1621"/>
      <c r="Q207" s="1621" t="s">
        <v>1316</v>
      </c>
      <c r="R207" s="1621"/>
      <c r="S207" s="1621" t="s">
        <v>1948</v>
      </c>
      <c r="T207" s="1621"/>
      <c r="U207" s="1621"/>
      <c r="V207" s="1621" t="s">
        <v>1949</v>
      </c>
      <c r="W207" s="1621"/>
      <c r="X207" s="1621"/>
    </row>
    <row r="208" spans="1:24" s="147" customFormat="1" ht="20.100000000000001" customHeight="1">
      <c r="A208" s="1635" t="s">
        <v>1950</v>
      </c>
      <c r="B208" s="1635"/>
      <c r="C208" s="1635"/>
      <c r="D208" s="1635" t="s">
        <v>1330</v>
      </c>
      <c r="E208" s="1635"/>
      <c r="F208" s="1635"/>
      <c r="G208" s="1621" t="s">
        <v>1947</v>
      </c>
      <c r="H208" s="1621"/>
      <c r="I208" s="1621" t="s">
        <v>1316</v>
      </c>
      <c r="J208" s="1621"/>
      <c r="K208" s="1621" t="s">
        <v>1947</v>
      </c>
      <c r="L208" s="1621"/>
      <c r="M208" s="1621" t="s">
        <v>1947</v>
      </c>
      <c r="N208" s="1621"/>
      <c r="O208" s="1621" t="s">
        <v>1951</v>
      </c>
      <c r="P208" s="1621"/>
      <c r="Q208" s="1621" t="s">
        <v>1951</v>
      </c>
      <c r="R208" s="1621"/>
      <c r="S208" s="1621" t="s">
        <v>1948</v>
      </c>
      <c r="T208" s="1621"/>
      <c r="U208" s="1621"/>
      <c r="V208" s="1621" t="s">
        <v>1949</v>
      </c>
      <c r="W208" s="1621"/>
      <c r="X208" s="1621"/>
    </row>
    <row r="209" spans="1:24" s="147" customFormat="1" ht="20.100000000000001" customHeight="1">
      <c r="A209" s="1635" t="s">
        <v>1331</v>
      </c>
      <c r="B209" s="1635"/>
      <c r="C209" s="1635"/>
      <c r="D209" s="1635" t="s">
        <v>1330</v>
      </c>
      <c r="E209" s="1635"/>
      <c r="F209" s="1635"/>
      <c r="G209" s="1621" t="s">
        <v>1316</v>
      </c>
      <c r="H209" s="1621"/>
      <c r="I209" s="1621" t="s">
        <v>1952</v>
      </c>
      <c r="J209" s="1621"/>
      <c r="K209" s="1621" t="s">
        <v>1951</v>
      </c>
      <c r="L209" s="1621"/>
      <c r="M209" s="1621" t="s">
        <v>1951</v>
      </c>
      <c r="N209" s="1621"/>
      <c r="O209" s="1621" t="s">
        <v>1951</v>
      </c>
      <c r="P209" s="1621"/>
      <c r="Q209" s="1621" t="s">
        <v>1951</v>
      </c>
      <c r="R209" s="1621"/>
      <c r="S209" s="1621" t="s">
        <v>1948</v>
      </c>
      <c r="T209" s="1621"/>
      <c r="U209" s="1621"/>
      <c r="V209" s="1621" t="s">
        <v>1949</v>
      </c>
      <c r="W209" s="1621"/>
      <c r="X209" s="1621"/>
    </row>
    <row r="210" spans="1:24" s="147" customFormat="1" ht="20.100000000000001" customHeight="1">
      <c r="A210" s="1635" t="s">
        <v>1320</v>
      </c>
      <c r="B210" s="1635"/>
      <c r="C210" s="1635"/>
      <c r="D210" s="1635" t="s">
        <v>1330</v>
      </c>
      <c r="E210" s="1635"/>
      <c r="F210" s="1635"/>
      <c r="G210" s="1621" t="s">
        <v>1316</v>
      </c>
      <c r="H210" s="1621"/>
      <c r="I210" s="1621" t="s">
        <v>1947</v>
      </c>
      <c r="J210" s="1621"/>
      <c r="K210" s="1621" t="s">
        <v>1947</v>
      </c>
      <c r="L210" s="1621"/>
      <c r="M210" s="1621" t="s">
        <v>1316</v>
      </c>
      <c r="N210" s="1621"/>
      <c r="O210" s="1621" t="s">
        <v>1953</v>
      </c>
      <c r="P210" s="1621"/>
      <c r="Q210" s="1621" t="s">
        <v>1953</v>
      </c>
      <c r="R210" s="1621"/>
      <c r="S210" s="1621" t="s">
        <v>1948</v>
      </c>
      <c r="T210" s="1621"/>
      <c r="U210" s="1621"/>
      <c r="V210" s="1621" t="s">
        <v>1949</v>
      </c>
      <c r="W210" s="1621"/>
      <c r="X210" s="1621"/>
    </row>
    <row r="211" spans="1:24" s="147" customFormat="1" ht="20.100000000000001" customHeight="1">
      <c r="A211" s="1635" t="s">
        <v>1321</v>
      </c>
      <c r="B211" s="1635"/>
      <c r="C211" s="1635"/>
      <c r="D211" s="1635" t="s">
        <v>1330</v>
      </c>
      <c r="E211" s="1635"/>
      <c r="F211" s="1635"/>
      <c r="G211" s="1621" t="s">
        <v>1316</v>
      </c>
      <c r="H211" s="1621"/>
      <c r="I211" s="1621" t="s">
        <v>1947</v>
      </c>
      <c r="J211" s="1621"/>
      <c r="K211" s="1621" t="s">
        <v>1316</v>
      </c>
      <c r="L211" s="1621"/>
      <c r="M211" s="1621" t="s">
        <v>1316</v>
      </c>
      <c r="N211" s="1621"/>
      <c r="O211" s="1621" t="s">
        <v>1947</v>
      </c>
      <c r="P211" s="1621"/>
      <c r="Q211" s="1621" t="s">
        <v>1316</v>
      </c>
      <c r="R211" s="1621"/>
      <c r="S211" s="1621" t="s">
        <v>1948</v>
      </c>
      <c r="T211" s="1621"/>
      <c r="U211" s="1621"/>
      <c r="V211" s="1621" t="s">
        <v>1949</v>
      </c>
      <c r="W211" s="1621"/>
      <c r="X211" s="1621"/>
    </row>
    <row r="212" spans="1:24" s="147" customFormat="1" ht="20.100000000000001" customHeight="1">
      <c r="A212" s="1635" t="s">
        <v>1322</v>
      </c>
      <c r="B212" s="1635"/>
      <c r="C212" s="1635"/>
      <c r="D212" s="1635" t="s">
        <v>1946</v>
      </c>
      <c r="E212" s="1635"/>
      <c r="F212" s="1635"/>
      <c r="G212" s="1621" t="s">
        <v>1316</v>
      </c>
      <c r="H212" s="1621"/>
      <c r="I212" s="1621" t="s">
        <v>1316</v>
      </c>
      <c r="J212" s="1621"/>
      <c r="K212" s="1621" t="s">
        <v>1316</v>
      </c>
      <c r="L212" s="1621"/>
      <c r="M212" s="1621" t="s">
        <v>1316</v>
      </c>
      <c r="N212" s="1621"/>
      <c r="O212" s="1621" t="s">
        <v>1316</v>
      </c>
      <c r="P212" s="1621"/>
      <c r="Q212" s="1621" t="s">
        <v>1947</v>
      </c>
      <c r="R212" s="1621"/>
      <c r="S212" s="1621" t="s">
        <v>1948</v>
      </c>
      <c r="T212" s="1621"/>
      <c r="U212" s="1621"/>
      <c r="V212" s="1621" t="s">
        <v>1949</v>
      </c>
      <c r="W212" s="1621"/>
      <c r="X212" s="1621"/>
    </row>
    <row r="213" spans="1:24" s="147" customFormat="1" ht="20.100000000000001" customHeight="1">
      <c r="A213" s="1635" t="s">
        <v>1323</v>
      </c>
      <c r="B213" s="1635"/>
      <c r="C213" s="1635"/>
      <c r="D213" s="1635" t="s">
        <v>1946</v>
      </c>
      <c r="E213" s="1635"/>
      <c r="F213" s="1635"/>
      <c r="G213" s="1621" t="s">
        <v>1947</v>
      </c>
      <c r="H213" s="1621"/>
      <c r="I213" s="1621" t="s">
        <v>1947</v>
      </c>
      <c r="J213" s="1621"/>
      <c r="K213" s="1621" t="s">
        <v>1316</v>
      </c>
      <c r="L213" s="1621"/>
      <c r="M213" s="1621" t="s">
        <v>1316</v>
      </c>
      <c r="N213" s="1621"/>
      <c r="O213" s="1621" t="s">
        <v>1947</v>
      </c>
      <c r="P213" s="1621"/>
      <c r="Q213" s="1621" t="s">
        <v>1316</v>
      </c>
      <c r="R213" s="1621"/>
      <c r="S213" s="1621" t="s">
        <v>1948</v>
      </c>
      <c r="T213" s="1621"/>
      <c r="U213" s="1621"/>
      <c r="V213" s="1621" t="s">
        <v>1949</v>
      </c>
      <c r="W213" s="1621"/>
      <c r="X213" s="1621"/>
    </row>
    <row r="214" spans="1:24" s="147" customFormat="1" ht="20.100000000000001" customHeight="1">
      <c r="A214" s="1635" t="s">
        <v>1324</v>
      </c>
      <c r="B214" s="1635"/>
      <c r="C214" s="1635"/>
      <c r="D214" s="1635" t="s">
        <v>1330</v>
      </c>
      <c r="E214" s="1635"/>
      <c r="F214" s="1635"/>
      <c r="G214" s="1621" t="s">
        <v>1947</v>
      </c>
      <c r="H214" s="1621"/>
      <c r="I214" s="1621" t="s">
        <v>1947</v>
      </c>
      <c r="J214" s="1621"/>
      <c r="K214" s="1621" t="s">
        <v>1947</v>
      </c>
      <c r="L214" s="1621"/>
      <c r="M214" s="1621" t="s">
        <v>1316</v>
      </c>
      <c r="N214" s="1621"/>
      <c r="O214" s="1621" t="s">
        <v>1316</v>
      </c>
      <c r="P214" s="1621"/>
      <c r="Q214" s="1621" t="s">
        <v>1316</v>
      </c>
      <c r="R214" s="1621"/>
      <c r="S214" s="1621" t="s">
        <v>1948</v>
      </c>
      <c r="T214" s="1621"/>
      <c r="U214" s="1621"/>
      <c r="V214" s="1621" t="s">
        <v>1949</v>
      </c>
      <c r="W214" s="1621"/>
      <c r="X214" s="1621"/>
    </row>
    <row r="215" spans="1:24" s="147" customFormat="1" ht="20.100000000000001" customHeight="1">
      <c r="A215" s="1635" t="s">
        <v>1325</v>
      </c>
      <c r="B215" s="1635"/>
      <c r="C215" s="1635"/>
      <c r="D215" s="1635" t="s">
        <v>1330</v>
      </c>
      <c r="E215" s="1635"/>
      <c r="F215" s="1635"/>
      <c r="G215" s="1621" t="s">
        <v>1947</v>
      </c>
      <c r="H215" s="1621"/>
      <c r="I215" s="1621" t="s">
        <v>1316</v>
      </c>
      <c r="J215" s="1621"/>
      <c r="K215" s="1621" t="s">
        <v>1947</v>
      </c>
      <c r="L215" s="1621"/>
      <c r="M215" s="1621" t="s">
        <v>1316</v>
      </c>
      <c r="N215" s="1621"/>
      <c r="O215" s="1621" t="s">
        <v>1316</v>
      </c>
      <c r="P215" s="1621"/>
      <c r="Q215" s="1621" t="s">
        <v>1316</v>
      </c>
      <c r="R215" s="1621"/>
      <c r="S215" s="1621" t="s">
        <v>1948</v>
      </c>
      <c r="T215" s="1621"/>
      <c r="U215" s="1621"/>
      <c r="V215" s="1621" t="s">
        <v>1949</v>
      </c>
      <c r="W215" s="1621"/>
      <c r="X215" s="1621"/>
    </row>
    <row r="216" spans="1:24" s="147" customFormat="1" ht="20.100000000000001" customHeight="1">
      <c r="A216" s="1635" t="s">
        <v>1326</v>
      </c>
      <c r="B216" s="1635"/>
      <c r="C216" s="1635"/>
      <c r="D216" s="1635" t="s">
        <v>1946</v>
      </c>
      <c r="E216" s="1635"/>
      <c r="F216" s="1635"/>
      <c r="G216" s="1621" t="s">
        <v>1316</v>
      </c>
      <c r="H216" s="1621"/>
      <c r="I216" s="1621" t="s">
        <v>1316</v>
      </c>
      <c r="J216" s="1621"/>
      <c r="K216" s="1621" t="s">
        <v>1316</v>
      </c>
      <c r="L216" s="1621"/>
      <c r="M216" s="1621" t="s">
        <v>1316</v>
      </c>
      <c r="N216" s="1621"/>
      <c r="O216" s="1621" t="s">
        <v>1316</v>
      </c>
      <c r="P216" s="1621"/>
      <c r="Q216" s="1621" t="s">
        <v>1316</v>
      </c>
      <c r="R216" s="1621"/>
      <c r="S216" s="1621" t="s">
        <v>1948</v>
      </c>
      <c r="T216" s="1621"/>
      <c r="U216" s="1621"/>
      <c r="V216" s="1621" t="s">
        <v>1949</v>
      </c>
      <c r="W216" s="1621"/>
      <c r="X216" s="1621"/>
    </row>
    <row r="217" spans="1:24" s="147" customFormat="1" ht="20.100000000000001" customHeight="1">
      <c r="A217" s="1635" t="s">
        <v>1327</v>
      </c>
      <c r="B217" s="1635"/>
      <c r="C217" s="1635"/>
      <c r="D217" s="1635" t="s">
        <v>1330</v>
      </c>
      <c r="E217" s="1635"/>
      <c r="F217" s="1635"/>
      <c r="G217" s="1621" t="s">
        <v>1316</v>
      </c>
      <c r="H217" s="1621"/>
      <c r="I217" s="1621" t="s">
        <v>1316</v>
      </c>
      <c r="J217" s="1621"/>
      <c r="K217" s="1621" t="s">
        <v>1316</v>
      </c>
      <c r="L217" s="1621"/>
      <c r="M217" s="1621" t="s">
        <v>1316</v>
      </c>
      <c r="N217" s="1621"/>
      <c r="O217" s="1621" t="s">
        <v>1316</v>
      </c>
      <c r="P217" s="1621"/>
      <c r="Q217" s="1621" t="s">
        <v>1316</v>
      </c>
      <c r="R217" s="1621"/>
      <c r="S217" s="1621" t="s">
        <v>1948</v>
      </c>
      <c r="T217" s="1621"/>
      <c r="U217" s="1621"/>
      <c r="V217" s="1621" t="s">
        <v>1949</v>
      </c>
      <c r="W217" s="1621"/>
      <c r="X217" s="1621"/>
    </row>
    <row r="218" spans="1:24" s="147" customFormat="1" ht="20.100000000000001" customHeight="1">
      <c r="A218" s="277" t="s">
        <v>288</v>
      </c>
      <c r="B218" s="278"/>
      <c r="C218" s="278"/>
      <c r="D218" s="278"/>
      <c r="E218" s="278"/>
      <c r="F218" s="279"/>
      <c r="G218" s="1626" t="s">
        <v>1954</v>
      </c>
      <c r="H218" s="1627"/>
      <c r="I218" s="1627"/>
      <c r="J218" s="1627"/>
      <c r="K218" s="1627"/>
      <c r="L218" s="1627"/>
      <c r="M218" s="1627"/>
      <c r="N218" s="1627"/>
      <c r="O218" s="1627"/>
      <c r="P218" s="1627"/>
      <c r="Q218" s="1627"/>
      <c r="R218" s="1627"/>
      <c r="S218" s="1627"/>
      <c r="T218" s="1627"/>
      <c r="U218" s="1627"/>
      <c r="V218" s="1627"/>
      <c r="W218" s="1627"/>
      <c r="X218" s="1628"/>
    </row>
    <row r="219" spans="1:24" s="147" customFormat="1" ht="20.100000000000001" customHeight="1">
      <c r="A219" s="1622"/>
      <c r="B219" s="251"/>
      <c r="C219" s="251"/>
      <c r="D219" s="251"/>
      <c r="E219" s="251"/>
      <c r="F219" s="252"/>
      <c r="G219" s="1629"/>
      <c r="H219" s="1630"/>
      <c r="I219" s="1630"/>
      <c r="J219" s="1630"/>
      <c r="K219" s="1630"/>
      <c r="L219" s="1630"/>
      <c r="M219" s="1630"/>
      <c r="N219" s="1630"/>
      <c r="O219" s="1630"/>
      <c r="P219" s="1630"/>
      <c r="Q219" s="1630"/>
      <c r="R219" s="1630"/>
      <c r="S219" s="1630"/>
      <c r="T219" s="1630"/>
      <c r="U219" s="1630"/>
      <c r="V219" s="1630"/>
      <c r="W219" s="1630"/>
      <c r="X219" s="1631"/>
    </row>
    <row r="220" spans="1:24" s="147" customFormat="1" ht="20.100000000000001" customHeight="1">
      <c r="A220" s="1623"/>
      <c r="B220" s="1624"/>
      <c r="C220" s="1624"/>
      <c r="D220" s="1624"/>
      <c r="E220" s="1624"/>
      <c r="F220" s="1625"/>
      <c r="G220" s="1632"/>
      <c r="H220" s="1633"/>
      <c r="I220" s="1633"/>
      <c r="J220" s="1633"/>
      <c r="K220" s="1633"/>
      <c r="L220" s="1633"/>
      <c r="M220" s="1633"/>
      <c r="N220" s="1633"/>
      <c r="O220" s="1633"/>
      <c r="P220" s="1633"/>
      <c r="Q220" s="1633"/>
      <c r="R220" s="1633"/>
      <c r="S220" s="1633"/>
      <c r="T220" s="1633"/>
      <c r="U220" s="1633"/>
      <c r="V220" s="1633"/>
      <c r="W220" s="1633"/>
      <c r="X220" s="1634"/>
    </row>
    <row r="221" spans="1:24" ht="16.5" customHeight="1">
      <c r="B221" s="87"/>
      <c r="C221" s="87"/>
      <c r="D221" s="87"/>
      <c r="E221" s="68"/>
      <c r="F221" s="68"/>
      <c r="G221" s="68"/>
      <c r="H221" s="68"/>
      <c r="I221" s="68"/>
      <c r="J221" s="68"/>
      <c r="K221" s="68"/>
      <c r="L221" s="68"/>
      <c r="M221" s="68"/>
      <c r="N221" s="68"/>
      <c r="O221" s="68"/>
      <c r="P221" s="68"/>
      <c r="Q221" s="68"/>
      <c r="R221" s="68"/>
      <c r="S221" s="68"/>
      <c r="T221" s="68"/>
      <c r="U221" s="68"/>
      <c r="V221" s="68"/>
      <c r="W221" s="68"/>
    </row>
    <row r="222" spans="1:24" ht="16.5" customHeight="1"/>
    <row r="223" spans="1:24" ht="16.5" customHeight="1"/>
    <row r="224" spans="1:24" ht="16.5" customHeight="1"/>
    <row r="225" ht="16.5" customHeight="1"/>
    <row r="226" ht="16.5" customHeight="1"/>
    <row r="227" ht="15" customHeight="1"/>
  </sheetData>
  <mergeCells count="424">
    <mergeCell ref="C10:U10"/>
    <mergeCell ref="V10:X10"/>
    <mergeCell ref="A5:C5"/>
    <mergeCell ref="H5:I5"/>
    <mergeCell ref="T5:X5"/>
    <mergeCell ref="A6:B6"/>
    <mergeCell ref="C6:U6"/>
    <mergeCell ref="V6:X6"/>
    <mergeCell ref="R3:T3"/>
    <mergeCell ref="U3:X3"/>
    <mergeCell ref="A4:B4"/>
    <mergeCell ref="C4:H4"/>
    <mergeCell ref="I4:K4"/>
    <mergeCell ref="L4:Q4"/>
    <mergeCell ref="R4:T4"/>
    <mergeCell ref="U4:X4"/>
    <mergeCell ref="A2:Q3"/>
    <mergeCell ref="R2:T2"/>
    <mergeCell ref="U2:X2"/>
    <mergeCell ref="C11:U11"/>
    <mergeCell ref="V11:X11"/>
    <mergeCell ref="C12:U12"/>
    <mergeCell ref="V12:X12"/>
    <mergeCell ref="A44:X44"/>
    <mergeCell ref="A45:C45"/>
    <mergeCell ref="H45:I45"/>
    <mergeCell ref="A46:B46"/>
    <mergeCell ref="C46:X46"/>
    <mergeCell ref="A33:B34"/>
    <mergeCell ref="C33:X34"/>
    <mergeCell ref="A36:X36"/>
    <mergeCell ref="A13:B18"/>
    <mergeCell ref="C13:X15"/>
    <mergeCell ref="C16:X18"/>
    <mergeCell ref="A19:B32"/>
    <mergeCell ref="C19:X32"/>
    <mergeCell ref="A7:B12"/>
    <mergeCell ref="C7:U7"/>
    <mergeCell ref="V7:X7"/>
    <mergeCell ref="C8:U8"/>
    <mergeCell ref="V8:X8"/>
    <mergeCell ref="C9:U9"/>
    <mergeCell ref="V9:X9"/>
    <mergeCell ref="A47:B49"/>
    <mergeCell ref="C47:X47"/>
    <mergeCell ref="C48:X48"/>
    <mergeCell ref="C49:X49"/>
    <mergeCell ref="A37:X37"/>
    <mergeCell ref="A38:X38"/>
    <mergeCell ref="A39:X39"/>
    <mergeCell ref="A40:X40"/>
    <mergeCell ref="A41:X41"/>
    <mergeCell ref="A64:X64"/>
    <mergeCell ref="A65:C65"/>
    <mergeCell ref="H65:I65"/>
    <mergeCell ref="A66:B66"/>
    <mergeCell ref="C66:X66"/>
    <mergeCell ref="A67:B68"/>
    <mergeCell ref="C67:X68"/>
    <mergeCell ref="A51:H51"/>
    <mergeCell ref="I51:P51"/>
    <mergeCell ref="Q51:X51"/>
    <mergeCell ref="A52:H62"/>
    <mergeCell ref="I52:P59"/>
    <mergeCell ref="Q52:X59"/>
    <mergeCell ref="I60:J62"/>
    <mergeCell ref="K60:P62"/>
    <mergeCell ref="Q60:R62"/>
    <mergeCell ref="S60:X62"/>
    <mergeCell ref="A75:H85"/>
    <mergeCell ref="I75:P82"/>
    <mergeCell ref="Q75:X82"/>
    <mergeCell ref="A91:X91"/>
    <mergeCell ref="S83:X85"/>
    <mergeCell ref="A69:B72"/>
    <mergeCell ref="C69:X69"/>
    <mergeCell ref="C70:X70"/>
    <mergeCell ref="C71:X71"/>
    <mergeCell ref="C72:X72"/>
    <mergeCell ref="A74:H74"/>
    <mergeCell ref="I74:P74"/>
    <mergeCell ref="Q74:X74"/>
    <mergeCell ref="I83:J85"/>
    <mergeCell ref="K83:P85"/>
    <mergeCell ref="Q83:R85"/>
    <mergeCell ref="Q99:X99"/>
    <mergeCell ref="A100:H110"/>
    <mergeCell ref="I100:P107"/>
    <mergeCell ref="Q100:X107"/>
    <mergeCell ref="A92:C92"/>
    <mergeCell ref="H92:I92"/>
    <mergeCell ref="A93:B93"/>
    <mergeCell ref="C93:X93"/>
    <mergeCell ref="A94:B95"/>
    <mergeCell ref="C94:X95"/>
    <mergeCell ref="I108:J110"/>
    <mergeCell ref="K108:P110"/>
    <mergeCell ref="Q108:R110"/>
    <mergeCell ref="S108:X110"/>
    <mergeCell ref="O188:P188"/>
    <mergeCell ref="I155:J157"/>
    <mergeCell ref="K155:P157"/>
    <mergeCell ref="Q155:R157"/>
    <mergeCell ref="S155:X157"/>
    <mergeCell ref="A185:X185"/>
    <mergeCell ref="B187:D188"/>
    <mergeCell ref="E187:F188"/>
    <mergeCell ref="G187:J187"/>
    <mergeCell ref="K187:P187"/>
    <mergeCell ref="Q187:S188"/>
    <mergeCell ref="T187:W188"/>
    <mergeCell ref="G188:H188"/>
    <mergeCell ref="I188:J188"/>
    <mergeCell ref="K188:L188"/>
    <mergeCell ref="M188:N188"/>
    <mergeCell ref="A167:H167"/>
    <mergeCell ref="A168:H178"/>
    <mergeCell ref="C162:X163"/>
    <mergeCell ref="Q189:S189"/>
    <mergeCell ref="T189:W189"/>
    <mergeCell ref="B190:D190"/>
    <mergeCell ref="E190:F190"/>
    <mergeCell ref="G190:H190"/>
    <mergeCell ref="I190:J190"/>
    <mergeCell ref="K190:L190"/>
    <mergeCell ref="M190:N190"/>
    <mergeCell ref="O190:P190"/>
    <mergeCell ref="Q190:S190"/>
    <mergeCell ref="T190:W190"/>
    <mergeCell ref="B189:D189"/>
    <mergeCell ref="E189:F189"/>
    <mergeCell ref="G189:H189"/>
    <mergeCell ref="I189:J189"/>
    <mergeCell ref="K189:L189"/>
    <mergeCell ref="M189:N189"/>
    <mergeCell ref="O189:P189"/>
    <mergeCell ref="B191:D191"/>
    <mergeCell ref="E191:F191"/>
    <mergeCell ref="G191:H191"/>
    <mergeCell ref="I191:J191"/>
    <mergeCell ref="K191:L191"/>
    <mergeCell ref="M191:N191"/>
    <mergeCell ref="O191:P191"/>
    <mergeCell ref="Q191:S191"/>
    <mergeCell ref="T191:W191"/>
    <mergeCell ref="O192:P192"/>
    <mergeCell ref="Q192:S192"/>
    <mergeCell ref="T192:W192"/>
    <mergeCell ref="B193:D193"/>
    <mergeCell ref="E193:F193"/>
    <mergeCell ref="G193:H193"/>
    <mergeCell ref="I193:J193"/>
    <mergeCell ref="K193:L193"/>
    <mergeCell ref="M193:N193"/>
    <mergeCell ref="O193:P193"/>
    <mergeCell ref="B192:D192"/>
    <mergeCell ref="E192:F192"/>
    <mergeCell ref="G192:H192"/>
    <mergeCell ref="I192:J192"/>
    <mergeCell ref="K192:L192"/>
    <mergeCell ref="M192:N192"/>
    <mergeCell ref="Q193:S193"/>
    <mergeCell ref="T193:W193"/>
    <mergeCell ref="B194:D194"/>
    <mergeCell ref="E194:F194"/>
    <mergeCell ref="G194:H194"/>
    <mergeCell ref="I194:J194"/>
    <mergeCell ref="K194:L194"/>
    <mergeCell ref="M194:N194"/>
    <mergeCell ref="O194:P194"/>
    <mergeCell ref="Q194:S194"/>
    <mergeCell ref="T194:W194"/>
    <mergeCell ref="B195:D195"/>
    <mergeCell ref="E195:F195"/>
    <mergeCell ref="G195:H195"/>
    <mergeCell ref="I195:J195"/>
    <mergeCell ref="K195:L195"/>
    <mergeCell ref="M195:N195"/>
    <mergeCell ref="O195:P195"/>
    <mergeCell ref="Q195:S195"/>
    <mergeCell ref="T195:W195"/>
    <mergeCell ref="T198:W198"/>
    <mergeCell ref="O196:P196"/>
    <mergeCell ref="Q196:S196"/>
    <mergeCell ref="T196:W196"/>
    <mergeCell ref="B197:D197"/>
    <mergeCell ref="E197:F197"/>
    <mergeCell ref="G197:H197"/>
    <mergeCell ref="I197:J197"/>
    <mergeCell ref="K197:L197"/>
    <mergeCell ref="M197:N197"/>
    <mergeCell ref="O197:P197"/>
    <mergeCell ref="B196:D196"/>
    <mergeCell ref="E196:F196"/>
    <mergeCell ref="G196:H196"/>
    <mergeCell ref="I196:J196"/>
    <mergeCell ref="K196:L196"/>
    <mergeCell ref="M196:N196"/>
    <mergeCell ref="Q197:S197"/>
    <mergeCell ref="T197:W197"/>
    <mergeCell ref="M200:N200"/>
    <mergeCell ref="B198:D198"/>
    <mergeCell ref="E198:F198"/>
    <mergeCell ref="G198:H198"/>
    <mergeCell ref="I198:J198"/>
    <mergeCell ref="K198:L198"/>
    <mergeCell ref="M198:N198"/>
    <mergeCell ref="O198:P198"/>
    <mergeCell ref="Q198:S198"/>
    <mergeCell ref="A138:X138"/>
    <mergeCell ref="Q201:S201"/>
    <mergeCell ref="T201:W201"/>
    <mergeCell ref="B199:D199"/>
    <mergeCell ref="E199:F199"/>
    <mergeCell ref="G199:H199"/>
    <mergeCell ref="I199:J199"/>
    <mergeCell ref="K199:L199"/>
    <mergeCell ref="M199:N199"/>
    <mergeCell ref="O199:P199"/>
    <mergeCell ref="Q199:S199"/>
    <mergeCell ref="T199:W199"/>
    <mergeCell ref="B201:D201"/>
    <mergeCell ref="E201:F201"/>
    <mergeCell ref="G201:H201"/>
    <mergeCell ref="I201:J201"/>
    <mergeCell ref="K201:L201"/>
    <mergeCell ref="M201:N201"/>
    <mergeCell ref="O201:P201"/>
    <mergeCell ref="B200:D200"/>
    <mergeCell ref="E200:F200"/>
    <mergeCell ref="G200:H200"/>
    <mergeCell ref="I200:J200"/>
    <mergeCell ref="K200:L200"/>
    <mergeCell ref="Z47:AC48"/>
    <mergeCell ref="Z69:AC71"/>
    <mergeCell ref="Z96:AC97"/>
    <mergeCell ref="AE96:AF96"/>
    <mergeCell ref="Z117:AC119"/>
    <mergeCell ref="AE117:AF117"/>
    <mergeCell ref="Z143:AC144"/>
    <mergeCell ref="AE143:AF143"/>
    <mergeCell ref="O200:P200"/>
    <mergeCell ref="Q200:S200"/>
    <mergeCell ref="I167:P167"/>
    <mergeCell ref="Q167:X167"/>
    <mergeCell ref="I168:P175"/>
    <mergeCell ref="Q168:X175"/>
    <mergeCell ref="Y168:AA169"/>
    <mergeCell ref="I176:J178"/>
    <mergeCell ref="K176:P178"/>
    <mergeCell ref="Q176:R178"/>
    <mergeCell ref="S176:X178"/>
    <mergeCell ref="A159:X159"/>
    <mergeCell ref="A161:B161"/>
    <mergeCell ref="C161:X161"/>
    <mergeCell ref="A162:B163"/>
    <mergeCell ref="T200:W200"/>
    <mergeCell ref="A117:B118"/>
    <mergeCell ref="C117:X118"/>
    <mergeCell ref="A120:H120"/>
    <mergeCell ref="I120:P120"/>
    <mergeCell ref="Q120:X120"/>
    <mergeCell ref="A121:H131"/>
    <mergeCell ref="I121:P128"/>
    <mergeCell ref="Q121:X128"/>
    <mergeCell ref="Z59:AF61"/>
    <mergeCell ref="A112:X112"/>
    <mergeCell ref="A113:C113"/>
    <mergeCell ref="H113:I113"/>
    <mergeCell ref="A114:B114"/>
    <mergeCell ref="C114:X114"/>
    <mergeCell ref="A115:B116"/>
    <mergeCell ref="C115:X116"/>
    <mergeCell ref="I129:J131"/>
    <mergeCell ref="K129:P131"/>
    <mergeCell ref="Q129:R131"/>
    <mergeCell ref="S129:X131"/>
    <mergeCell ref="A96:B97"/>
    <mergeCell ref="C96:X97"/>
    <mergeCell ref="A99:H99"/>
    <mergeCell ref="I99:P99"/>
    <mergeCell ref="AC162:AD164"/>
    <mergeCell ref="A164:B165"/>
    <mergeCell ref="C164:X165"/>
    <mergeCell ref="A139:C139"/>
    <mergeCell ref="H139:I139"/>
    <mergeCell ref="A140:B140"/>
    <mergeCell ref="C140:X140"/>
    <mergeCell ref="A141:B142"/>
    <mergeCell ref="C141:X142"/>
    <mergeCell ref="C143:X144"/>
    <mergeCell ref="A146:H146"/>
    <mergeCell ref="I146:P146"/>
    <mergeCell ref="Q146:X146"/>
    <mergeCell ref="A147:H157"/>
    <mergeCell ref="I147:P154"/>
    <mergeCell ref="Q147:X154"/>
    <mergeCell ref="A143:B144"/>
    <mergeCell ref="Y162:AB164"/>
    <mergeCell ref="A203:X203"/>
    <mergeCell ref="A205:F205"/>
    <mergeCell ref="G205:R205"/>
    <mergeCell ref="S205:U206"/>
    <mergeCell ref="V205:X206"/>
    <mergeCell ref="A206:C206"/>
    <mergeCell ref="D206:F206"/>
    <mergeCell ref="G206:H206"/>
    <mergeCell ref="I206:J206"/>
    <mergeCell ref="K206:L206"/>
    <mergeCell ref="M206:N206"/>
    <mergeCell ref="O206:P206"/>
    <mergeCell ref="Q206:R206"/>
    <mergeCell ref="V207:X207"/>
    <mergeCell ref="A208:C208"/>
    <mergeCell ref="D208:F208"/>
    <mergeCell ref="G208:H208"/>
    <mergeCell ref="I208:J208"/>
    <mergeCell ref="K208:L208"/>
    <mergeCell ref="M208:N208"/>
    <mergeCell ref="O208:P208"/>
    <mergeCell ref="Q208:R208"/>
    <mergeCell ref="S208:U208"/>
    <mergeCell ref="V208:X208"/>
    <mergeCell ref="A207:C207"/>
    <mergeCell ref="D207:F207"/>
    <mergeCell ref="G207:H207"/>
    <mergeCell ref="I207:J207"/>
    <mergeCell ref="K207:L207"/>
    <mergeCell ref="M207:N207"/>
    <mergeCell ref="O207:P207"/>
    <mergeCell ref="Q207:R207"/>
    <mergeCell ref="S207:U207"/>
    <mergeCell ref="V209:X209"/>
    <mergeCell ref="A210:C210"/>
    <mergeCell ref="D210:F210"/>
    <mergeCell ref="G210:H210"/>
    <mergeCell ref="I210:J210"/>
    <mergeCell ref="K210:L210"/>
    <mergeCell ref="M210:N210"/>
    <mergeCell ref="O210:P210"/>
    <mergeCell ref="Q210:R210"/>
    <mergeCell ref="S210:U210"/>
    <mergeCell ref="V210:X210"/>
    <mergeCell ref="A209:C209"/>
    <mergeCell ref="D209:F209"/>
    <mergeCell ref="G209:H209"/>
    <mergeCell ref="I209:J209"/>
    <mergeCell ref="K209:L209"/>
    <mergeCell ref="M209:N209"/>
    <mergeCell ref="O209:P209"/>
    <mergeCell ref="Q209:R209"/>
    <mergeCell ref="S209:U209"/>
    <mergeCell ref="V211:X211"/>
    <mergeCell ref="A212:C212"/>
    <mergeCell ref="D212:F212"/>
    <mergeCell ref="G212:H212"/>
    <mergeCell ref="I212:J212"/>
    <mergeCell ref="K212:L212"/>
    <mergeCell ref="M212:N212"/>
    <mergeCell ref="O212:P212"/>
    <mergeCell ref="Q212:R212"/>
    <mergeCell ref="S212:U212"/>
    <mergeCell ref="V212:X212"/>
    <mergeCell ref="A211:C211"/>
    <mergeCell ref="D211:F211"/>
    <mergeCell ref="G211:H211"/>
    <mergeCell ref="I211:J211"/>
    <mergeCell ref="K211:L211"/>
    <mergeCell ref="M211:N211"/>
    <mergeCell ref="O211:P211"/>
    <mergeCell ref="Q211:R211"/>
    <mergeCell ref="S211:U211"/>
    <mergeCell ref="V213:X213"/>
    <mergeCell ref="A214:C214"/>
    <mergeCell ref="D214:F214"/>
    <mergeCell ref="G214:H214"/>
    <mergeCell ref="I214:J214"/>
    <mergeCell ref="K214:L214"/>
    <mergeCell ref="M214:N214"/>
    <mergeCell ref="O214:P214"/>
    <mergeCell ref="Q214:R214"/>
    <mergeCell ref="S214:U214"/>
    <mergeCell ref="V214:X214"/>
    <mergeCell ref="A213:C213"/>
    <mergeCell ref="D213:F213"/>
    <mergeCell ref="G213:H213"/>
    <mergeCell ref="I213:J213"/>
    <mergeCell ref="K213:L213"/>
    <mergeCell ref="M213:N213"/>
    <mergeCell ref="O213:P213"/>
    <mergeCell ref="Q213:R213"/>
    <mergeCell ref="S213:U213"/>
    <mergeCell ref="V215:X215"/>
    <mergeCell ref="A216:C216"/>
    <mergeCell ref="D216:F216"/>
    <mergeCell ref="G216:H216"/>
    <mergeCell ref="I216:J216"/>
    <mergeCell ref="K216:L216"/>
    <mergeCell ref="M216:N216"/>
    <mergeCell ref="O216:P216"/>
    <mergeCell ref="Q216:R216"/>
    <mergeCell ref="S216:U216"/>
    <mergeCell ref="V216:X216"/>
    <mergeCell ref="A215:C215"/>
    <mergeCell ref="D215:F215"/>
    <mergeCell ref="G215:H215"/>
    <mergeCell ref="I215:J215"/>
    <mergeCell ref="K215:L215"/>
    <mergeCell ref="M215:N215"/>
    <mergeCell ref="O215:P215"/>
    <mergeCell ref="Q215:R215"/>
    <mergeCell ref="S215:U215"/>
    <mergeCell ref="V217:X217"/>
    <mergeCell ref="A218:F220"/>
    <mergeCell ref="G218:X220"/>
    <mergeCell ref="A217:C217"/>
    <mergeCell ref="D217:F217"/>
    <mergeCell ref="G217:H217"/>
    <mergeCell ref="I217:J217"/>
    <mergeCell ref="K217:L217"/>
    <mergeCell ref="M217:N217"/>
    <mergeCell ref="O217:P217"/>
    <mergeCell ref="Q217:R217"/>
    <mergeCell ref="S217:U217"/>
  </mergeCells>
  <phoneticPr fontId="54" type="noConversion"/>
  <dataValidations disablePrompts="1" count="1">
    <dataValidation type="list" allowBlank="1" showInputMessage="1" showErrorMessage="1" sqref="V7:X12">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2:AE2087"/>
  <sheetViews>
    <sheetView view="pageBreakPreview" zoomScale="115" zoomScaleNormal="100" zoomScaleSheetLayoutView="115" workbookViewId="0"/>
  </sheetViews>
  <sheetFormatPr defaultColWidth="9" defaultRowHeight="15"/>
  <cols>
    <col min="1" max="24" width="3.25" style="1" customWidth="1"/>
    <col min="25" max="16384" width="9" style="1"/>
  </cols>
  <sheetData>
    <row r="2" spans="1:24" ht="24.75" customHeight="1">
      <c r="A2" s="924" t="s">
        <v>210</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1839</v>
      </c>
      <c r="S3" s="1116"/>
      <c r="T3" s="1117"/>
      <c r="U3" s="476"/>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thickBo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thickTop="1">
      <c r="A7" s="1444" t="s">
        <v>481</v>
      </c>
      <c r="B7" s="1445"/>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row>
    <row r="8" spans="1:24" ht="18" customHeight="1">
      <c r="A8" s="1080"/>
      <c r="B8" s="1081"/>
      <c r="C8" s="1446" t="s">
        <v>74</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18" customHeight="1">
      <c r="A9" s="1080"/>
      <c r="B9" s="1081"/>
      <c r="C9" s="1446" t="s">
        <v>635</v>
      </c>
      <c r="D9" s="1446"/>
      <c r="E9" s="1446"/>
      <c r="F9" s="1446"/>
      <c r="G9" s="1446"/>
      <c r="H9" s="1446"/>
      <c r="I9" s="1446"/>
      <c r="J9" s="1446"/>
      <c r="K9" s="1446"/>
      <c r="L9" s="1446"/>
      <c r="M9" s="1446"/>
      <c r="N9" s="1446"/>
      <c r="O9" s="1446"/>
      <c r="P9" s="1446"/>
      <c r="Q9" s="1446"/>
      <c r="R9" s="1446"/>
      <c r="S9" s="1446"/>
      <c r="T9" s="1446"/>
      <c r="U9" s="1446"/>
      <c r="V9" s="1447" t="s">
        <v>375</v>
      </c>
      <c r="W9" s="1447"/>
      <c r="X9" s="1447"/>
    </row>
    <row r="10" spans="1:24" ht="18" customHeight="1">
      <c r="A10" s="1080"/>
      <c r="B10" s="1081"/>
      <c r="C10" s="1446" t="s">
        <v>27</v>
      </c>
      <c r="D10" s="1446"/>
      <c r="E10" s="1446"/>
      <c r="F10" s="1446"/>
      <c r="G10" s="1446"/>
      <c r="H10" s="1446"/>
      <c r="I10" s="1446"/>
      <c r="J10" s="1446"/>
      <c r="K10" s="1446"/>
      <c r="L10" s="1446"/>
      <c r="M10" s="1446"/>
      <c r="N10" s="1446"/>
      <c r="O10" s="1446"/>
      <c r="P10" s="1446"/>
      <c r="Q10" s="1446"/>
      <c r="R10" s="1446"/>
      <c r="S10" s="1446"/>
      <c r="T10" s="1446"/>
      <c r="U10" s="1446"/>
      <c r="V10" s="1447" t="s">
        <v>375</v>
      </c>
      <c r="W10" s="1447"/>
      <c r="X10" s="1447"/>
    </row>
    <row r="11" spans="1:24" ht="18" customHeight="1">
      <c r="A11" s="1080"/>
      <c r="B11" s="1081"/>
      <c r="C11" s="1446" t="s">
        <v>1614</v>
      </c>
      <c r="D11" s="1446"/>
      <c r="E11" s="1446"/>
      <c r="F11" s="1446"/>
      <c r="G11" s="1446"/>
      <c r="H11" s="1446"/>
      <c r="I11" s="1446"/>
      <c r="J11" s="1446"/>
      <c r="K11" s="1446"/>
      <c r="L11" s="1446"/>
      <c r="M11" s="1446"/>
      <c r="N11" s="1446"/>
      <c r="O11" s="1446"/>
      <c r="P11" s="1446"/>
      <c r="Q11" s="1446"/>
      <c r="R11" s="1446"/>
      <c r="S11" s="1446"/>
      <c r="T11" s="1446"/>
      <c r="U11" s="1446"/>
      <c r="V11" s="1447" t="s">
        <v>375</v>
      </c>
      <c r="W11" s="1447"/>
      <c r="X11" s="1447"/>
    </row>
    <row r="12" spans="1:24" ht="18" customHeight="1">
      <c r="A12" s="1080"/>
      <c r="B12" s="1081"/>
      <c r="C12" s="1451" t="s">
        <v>1595</v>
      </c>
      <c r="D12" s="1451"/>
      <c r="E12" s="1451"/>
      <c r="F12" s="1451"/>
      <c r="G12" s="1451"/>
      <c r="H12" s="1451"/>
      <c r="I12" s="1451"/>
      <c r="J12" s="1451"/>
      <c r="K12" s="1451"/>
      <c r="L12" s="1451"/>
      <c r="M12" s="1451"/>
      <c r="N12" s="1451"/>
      <c r="O12" s="1451"/>
      <c r="P12" s="1451"/>
      <c r="Q12" s="1451"/>
      <c r="R12" s="1451"/>
      <c r="S12" s="1451"/>
      <c r="T12" s="1451"/>
      <c r="U12" s="1451"/>
      <c r="V12" s="1452" t="s">
        <v>375</v>
      </c>
      <c r="W12" s="1452"/>
      <c r="X12" s="1452"/>
    </row>
    <row r="13" spans="1:24" ht="18" customHeight="1">
      <c r="A13" s="484"/>
      <c r="B13" s="486"/>
      <c r="C13" s="1442" t="s">
        <v>1596</v>
      </c>
      <c r="D13" s="1442"/>
      <c r="E13" s="1442"/>
      <c r="F13" s="1442"/>
      <c r="G13" s="1442"/>
      <c r="H13" s="1442"/>
      <c r="I13" s="1442"/>
      <c r="J13" s="1442"/>
      <c r="K13" s="1442"/>
      <c r="L13" s="1442"/>
      <c r="M13" s="1442"/>
      <c r="N13" s="1442"/>
      <c r="O13" s="1442"/>
      <c r="P13" s="1442"/>
      <c r="Q13" s="1442"/>
      <c r="R13" s="1442"/>
      <c r="S13" s="1442"/>
      <c r="T13" s="1442"/>
      <c r="U13" s="1442"/>
      <c r="V13" s="1443" t="s">
        <v>375</v>
      </c>
      <c r="W13" s="1443"/>
      <c r="X13" s="1443"/>
    </row>
    <row r="14" spans="1:24" ht="18" customHeight="1">
      <c r="A14" s="904" t="s">
        <v>1647</v>
      </c>
      <c r="B14" s="904"/>
      <c r="C14" s="1453" t="s">
        <v>1648</v>
      </c>
      <c r="D14" s="1453"/>
      <c r="E14" s="1453"/>
      <c r="F14" s="1453"/>
      <c r="G14" s="1453"/>
      <c r="H14" s="1453"/>
      <c r="I14" s="1453"/>
      <c r="J14" s="1453"/>
      <c r="K14" s="1453"/>
      <c r="L14" s="1453"/>
      <c r="M14" s="1453"/>
      <c r="N14" s="1453"/>
      <c r="O14" s="1453"/>
      <c r="P14" s="1453"/>
      <c r="Q14" s="1453"/>
      <c r="R14" s="1453"/>
      <c r="S14" s="1453"/>
      <c r="T14" s="1453"/>
      <c r="U14" s="1453"/>
      <c r="V14" s="1453"/>
      <c r="W14" s="1453"/>
      <c r="X14" s="1453"/>
    </row>
    <row r="15" spans="1:24" ht="18" customHeight="1">
      <c r="A15" s="904"/>
      <c r="B15" s="904"/>
      <c r="C15" s="1453"/>
      <c r="D15" s="1453"/>
      <c r="E15" s="1453"/>
      <c r="F15" s="1453"/>
      <c r="G15" s="1453"/>
      <c r="H15" s="1453"/>
      <c r="I15" s="1453"/>
      <c r="J15" s="1453"/>
      <c r="K15" s="1453"/>
      <c r="L15" s="1453"/>
      <c r="M15" s="1453"/>
      <c r="N15" s="1453"/>
      <c r="O15" s="1453"/>
      <c r="P15" s="1453"/>
      <c r="Q15" s="1453"/>
      <c r="R15" s="1453"/>
      <c r="S15" s="1453"/>
      <c r="T15" s="1453"/>
      <c r="U15" s="1453"/>
      <c r="V15" s="1453"/>
      <c r="W15" s="1453"/>
      <c r="X15" s="1453"/>
    </row>
    <row r="16" spans="1:24" ht="18" customHeight="1">
      <c r="A16" s="904"/>
      <c r="B16" s="904"/>
      <c r="C16" s="912" t="s">
        <v>70</v>
      </c>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c r="B17" s="904"/>
      <c r="C17" s="912"/>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904" t="s">
        <v>503</v>
      </c>
      <c r="B18" s="904"/>
      <c r="C18" s="558"/>
      <c r="D18" s="704"/>
      <c r="E18" s="704"/>
      <c r="F18" s="704"/>
      <c r="G18" s="704"/>
      <c r="H18" s="704"/>
      <c r="I18" s="704"/>
      <c r="J18" s="704"/>
      <c r="K18" s="704"/>
      <c r="L18" s="704"/>
      <c r="M18" s="704"/>
      <c r="N18" s="704"/>
      <c r="O18" s="704"/>
      <c r="P18" s="704"/>
      <c r="Q18" s="704"/>
      <c r="R18" s="704"/>
      <c r="S18" s="704"/>
      <c r="T18" s="704"/>
      <c r="U18" s="704"/>
      <c r="V18" s="704"/>
      <c r="W18" s="704"/>
      <c r="X18" s="559"/>
    </row>
    <row r="19" spans="1:24" ht="18"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29" ht="18" customHeight="1">
      <c r="A33" s="904"/>
      <c r="B33" s="904"/>
      <c r="C33" s="560"/>
      <c r="D33" s="577"/>
      <c r="E33" s="577"/>
      <c r="F33" s="577"/>
      <c r="G33" s="577"/>
      <c r="H33" s="577"/>
      <c r="I33" s="577"/>
      <c r="J33" s="577"/>
      <c r="K33" s="577"/>
      <c r="L33" s="577"/>
      <c r="M33" s="577"/>
      <c r="N33" s="577"/>
      <c r="O33" s="577"/>
      <c r="P33" s="577"/>
      <c r="Q33" s="577"/>
      <c r="R33" s="577"/>
      <c r="S33" s="577"/>
      <c r="T33" s="577"/>
      <c r="U33" s="577"/>
      <c r="V33" s="577"/>
      <c r="W33" s="577"/>
      <c r="X33" s="561"/>
    </row>
    <row r="34" spans="1:29" ht="18" customHeight="1">
      <c r="A34" s="904" t="s">
        <v>368</v>
      </c>
      <c r="B34" s="904"/>
      <c r="C34" s="804"/>
      <c r="D34" s="804"/>
      <c r="E34" s="804"/>
      <c r="F34" s="804"/>
      <c r="G34" s="804"/>
      <c r="H34" s="804"/>
      <c r="I34" s="804"/>
      <c r="J34" s="804"/>
      <c r="K34" s="804"/>
      <c r="L34" s="804"/>
      <c r="M34" s="804"/>
      <c r="N34" s="804"/>
      <c r="O34" s="804"/>
      <c r="P34" s="804"/>
      <c r="Q34" s="804"/>
      <c r="R34" s="804"/>
      <c r="S34" s="804"/>
      <c r="T34" s="804"/>
      <c r="U34" s="804"/>
      <c r="V34" s="804"/>
      <c r="W34" s="804"/>
      <c r="X34" s="804"/>
    </row>
    <row r="35" spans="1:29" ht="3" customHeight="1">
      <c r="A35" s="4"/>
      <c r="B35" s="4"/>
      <c r="C35" s="5"/>
      <c r="D35" s="5"/>
      <c r="E35" s="5"/>
      <c r="F35" s="5"/>
      <c r="G35" s="5"/>
      <c r="H35" s="5"/>
      <c r="I35" s="5"/>
      <c r="J35" s="5"/>
      <c r="K35" s="5"/>
      <c r="L35" s="5"/>
      <c r="M35" s="5"/>
      <c r="N35" s="5"/>
      <c r="O35" s="5"/>
      <c r="P35" s="5"/>
      <c r="Q35" s="5"/>
      <c r="R35" s="5"/>
      <c r="S35" s="5"/>
      <c r="T35" s="5"/>
      <c r="U35" s="5"/>
      <c r="V35" s="5"/>
      <c r="W35" s="5"/>
      <c r="X35" s="5"/>
    </row>
    <row r="36" spans="1:29" ht="18" customHeight="1" thickBot="1">
      <c r="A36" s="1710" t="s">
        <v>473</v>
      </c>
      <c r="B36" s="1711"/>
      <c r="C36" s="1711"/>
      <c r="D36" s="1711"/>
      <c r="E36" s="1711"/>
      <c r="F36" s="1711"/>
      <c r="G36" s="1711"/>
      <c r="H36" s="1711"/>
      <c r="I36" s="1711"/>
      <c r="J36" s="1711"/>
      <c r="K36" s="1711"/>
      <c r="L36" s="1711"/>
      <c r="M36" s="1711"/>
      <c r="N36" s="1711"/>
      <c r="O36" s="1711"/>
      <c r="P36" s="1711"/>
      <c r="Q36" s="1711"/>
      <c r="R36" s="1711"/>
      <c r="S36" s="1711"/>
      <c r="T36" s="1711"/>
      <c r="U36" s="1711"/>
      <c r="V36" s="1711"/>
      <c r="W36" s="1711"/>
      <c r="X36" s="1712"/>
    </row>
    <row r="37" spans="1:29" s="147" customFormat="1" ht="13.7" customHeight="1">
      <c r="A37" s="883" t="s">
        <v>93</v>
      </c>
      <c r="B37" s="884"/>
      <c r="C37" s="884"/>
      <c r="D37" s="884"/>
      <c r="E37" s="884"/>
      <c r="F37" s="884"/>
      <c r="G37" s="884"/>
      <c r="H37" s="884"/>
      <c r="I37" s="884"/>
      <c r="J37" s="884"/>
      <c r="K37" s="884"/>
      <c r="L37" s="884"/>
      <c r="M37" s="884"/>
      <c r="N37" s="884"/>
      <c r="O37" s="884"/>
      <c r="P37" s="884"/>
      <c r="Q37" s="884"/>
      <c r="R37" s="884"/>
      <c r="S37" s="884"/>
      <c r="T37" s="884"/>
      <c r="U37" s="884"/>
      <c r="V37" s="884"/>
      <c r="W37" s="884"/>
      <c r="X37" s="885"/>
    </row>
    <row r="38" spans="1:29" s="147" customFormat="1" ht="13.7" customHeight="1">
      <c r="A38" s="886" t="s">
        <v>1649</v>
      </c>
      <c r="B38" s="887"/>
      <c r="C38" s="887"/>
      <c r="D38" s="887"/>
      <c r="E38" s="887"/>
      <c r="F38" s="887"/>
      <c r="G38" s="887"/>
      <c r="H38" s="887"/>
      <c r="I38" s="887"/>
      <c r="J38" s="887"/>
      <c r="K38" s="887"/>
      <c r="L38" s="887"/>
      <c r="M38" s="887"/>
      <c r="N38" s="887"/>
      <c r="O38" s="887"/>
      <c r="P38" s="887"/>
      <c r="Q38" s="887"/>
      <c r="R38" s="887"/>
      <c r="S38" s="887"/>
      <c r="T38" s="887"/>
      <c r="U38" s="887"/>
      <c r="V38" s="887"/>
      <c r="W38" s="887"/>
      <c r="X38" s="888"/>
    </row>
    <row r="39" spans="1:29" s="147" customFormat="1" ht="13.7" customHeight="1">
      <c r="A39" s="886" t="s">
        <v>1650</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29" s="147" customFormat="1" ht="13.7" customHeight="1">
      <c r="A40" s="886" t="s">
        <v>1665</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29" s="147" customFormat="1" ht="13.7" customHeight="1">
      <c r="A41" s="889" t="s">
        <v>1697</v>
      </c>
      <c r="B41" s="890"/>
      <c r="C41" s="890"/>
      <c r="D41" s="890"/>
      <c r="E41" s="890"/>
      <c r="F41" s="890"/>
      <c r="G41" s="890"/>
      <c r="H41" s="890"/>
      <c r="I41" s="890"/>
      <c r="J41" s="890"/>
      <c r="K41" s="890"/>
      <c r="L41" s="890"/>
      <c r="M41" s="890"/>
      <c r="N41" s="890"/>
      <c r="O41" s="890"/>
      <c r="P41" s="890"/>
      <c r="Q41" s="890"/>
      <c r="R41" s="890"/>
      <c r="S41" s="890"/>
      <c r="T41" s="890"/>
      <c r="U41" s="890"/>
      <c r="V41" s="890"/>
      <c r="W41" s="890"/>
      <c r="X41" s="891"/>
    </row>
    <row r="42" spans="1:29">
      <c r="X42" s="17"/>
    </row>
    <row r="43" spans="1:29">
      <c r="X43" s="17"/>
    </row>
    <row r="44" spans="1:29" ht="16.5" customHeight="1">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5" spans="1:29" ht="16.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29" ht="16.5" customHeight="1">
      <c r="A46" s="1006" t="s">
        <v>350</v>
      </c>
      <c r="B46" s="1008"/>
      <c r="C46" s="1006" t="s">
        <v>465</v>
      </c>
      <c r="D46" s="1007"/>
      <c r="E46" s="1007"/>
      <c r="F46" s="1007"/>
      <c r="G46" s="1007"/>
      <c r="H46" s="1007"/>
      <c r="I46" s="1007"/>
      <c r="J46" s="1007"/>
      <c r="K46" s="1007"/>
      <c r="L46" s="1007"/>
      <c r="M46" s="1007"/>
      <c r="N46" s="1007"/>
      <c r="O46" s="1007"/>
      <c r="P46" s="1007"/>
      <c r="Q46" s="1007"/>
      <c r="R46" s="1007"/>
      <c r="S46" s="1007"/>
      <c r="T46" s="1007"/>
      <c r="U46" s="1007"/>
      <c r="V46" s="1007"/>
      <c r="W46" s="1007"/>
      <c r="X46" s="1008"/>
    </row>
    <row r="47" spans="1:29" ht="16.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Y47" s="490" t="s">
        <v>428</v>
      </c>
      <c r="Z47" s="651"/>
      <c r="AA47" s="651"/>
      <c r="AC47" s="1" t="s">
        <v>305</v>
      </c>
    </row>
    <row r="48" spans="1:29" ht="16.5" customHeight="1">
      <c r="A48" s="550"/>
      <c r="B48" s="551"/>
      <c r="C48" s="897" t="s">
        <v>9</v>
      </c>
      <c r="D48" s="898"/>
      <c r="E48" s="898"/>
      <c r="F48" s="898"/>
      <c r="G48" s="898"/>
      <c r="H48" s="898"/>
      <c r="I48" s="898"/>
      <c r="J48" s="898"/>
      <c r="K48" s="898"/>
      <c r="L48" s="898"/>
      <c r="M48" s="898"/>
      <c r="N48" s="898"/>
      <c r="O48" s="898"/>
      <c r="P48" s="898"/>
      <c r="Q48" s="898"/>
      <c r="R48" s="898"/>
      <c r="S48" s="898"/>
      <c r="T48" s="898"/>
      <c r="U48" s="898"/>
      <c r="V48" s="898"/>
      <c r="W48" s="898"/>
      <c r="X48" s="1033"/>
      <c r="Y48" s="651"/>
      <c r="Z48" s="651"/>
      <c r="AA48" s="651"/>
    </row>
    <row r="49" spans="1:31" ht="16.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row>
    <row r="51" spans="1:31">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row>
    <row r="52" spans="1:31">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1">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1">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1">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1">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1">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1">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1">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c r="Y59" s="490" t="s">
        <v>1255</v>
      </c>
      <c r="Z59" s="490"/>
      <c r="AA59" s="490"/>
      <c r="AB59" s="490"/>
      <c r="AC59" s="490"/>
      <c r="AD59" s="490"/>
      <c r="AE59" s="490"/>
    </row>
    <row r="60" spans="1:31">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Y60" s="490"/>
      <c r="Z60" s="490"/>
      <c r="AA60" s="490"/>
      <c r="AB60" s="490"/>
      <c r="AC60" s="490"/>
      <c r="AD60" s="490"/>
      <c r="AE60" s="490"/>
    </row>
    <row r="61" spans="1:31">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c r="Y61" s="490"/>
      <c r="Z61" s="490"/>
      <c r="AA61" s="490"/>
      <c r="AB61" s="490"/>
      <c r="AC61" s="490"/>
      <c r="AD61" s="490"/>
      <c r="AE61" s="490"/>
    </row>
    <row r="62" spans="1:31">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row>
    <row r="64" spans="1:31" ht="16.5" customHeight="1">
      <c r="A64" s="1209" t="s">
        <v>208</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6" spans="1:29"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29" ht="15" customHeight="1">
      <c r="A67" s="803" t="s">
        <v>497</v>
      </c>
      <c r="B67" s="803"/>
      <c r="C67" s="804" t="s">
        <v>190</v>
      </c>
      <c r="D67" s="804"/>
      <c r="E67" s="804"/>
      <c r="F67" s="804"/>
      <c r="G67" s="804"/>
      <c r="H67" s="804"/>
      <c r="I67" s="804"/>
      <c r="J67" s="804"/>
      <c r="K67" s="804"/>
      <c r="L67" s="804"/>
      <c r="M67" s="804"/>
      <c r="N67" s="804"/>
      <c r="O67" s="804"/>
      <c r="P67" s="804"/>
      <c r="Q67" s="804"/>
      <c r="R67" s="804"/>
      <c r="S67" s="804"/>
      <c r="T67" s="804"/>
      <c r="U67" s="804"/>
      <c r="V67" s="804"/>
      <c r="W67" s="804"/>
      <c r="X67" s="804"/>
    </row>
    <row r="68" spans="1:29">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row>
    <row r="69" spans="1:29" ht="17.25" customHeight="1">
      <c r="A69" s="803" t="s">
        <v>491</v>
      </c>
      <c r="B69" s="803"/>
      <c r="C69" s="1556" t="s">
        <v>257</v>
      </c>
      <c r="D69" s="1556"/>
      <c r="E69" s="1556"/>
      <c r="F69" s="1556"/>
      <c r="G69" s="1556"/>
      <c r="H69" s="1556"/>
      <c r="I69" s="1556"/>
      <c r="J69" s="1556"/>
      <c r="K69" s="1556"/>
      <c r="L69" s="1556"/>
      <c r="M69" s="1556"/>
      <c r="N69" s="1556"/>
      <c r="O69" s="1556"/>
      <c r="P69" s="1556"/>
      <c r="Q69" s="1556"/>
      <c r="R69" s="1556"/>
      <c r="S69" s="1556"/>
      <c r="T69" s="1556"/>
      <c r="U69" s="1556"/>
      <c r="V69" s="1556"/>
      <c r="W69" s="1556"/>
      <c r="X69" s="1556"/>
      <c r="Y69" s="490" t="s">
        <v>286</v>
      </c>
      <c r="Z69" s="651"/>
      <c r="AA69" s="651"/>
      <c r="AC69" s="1" t="s">
        <v>312</v>
      </c>
    </row>
    <row r="70" spans="1:29" ht="17.25" customHeight="1">
      <c r="A70" s="803"/>
      <c r="B70" s="803"/>
      <c r="C70" s="1557" t="s">
        <v>259</v>
      </c>
      <c r="D70" s="1557"/>
      <c r="E70" s="1557"/>
      <c r="F70" s="1557"/>
      <c r="G70" s="1557"/>
      <c r="H70" s="1557"/>
      <c r="I70" s="1557"/>
      <c r="J70" s="1557"/>
      <c r="K70" s="1557"/>
      <c r="L70" s="1557"/>
      <c r="M70" s="1557"/>
      <c r="N70" s="1557"/>
      <c r="O70" s="1557"/>
      <c r="P70" s="1557"/>
      <c r="Q70" s="1557"/>
      <c r="R70" s="1557"/>
      <c r="S70" s="1557"/>
      <c r="T70" s="1557"/>
      <c r="U70" s="1557"/>
      <c r="V70" s="1557"/>
      <c r="W70" s="1557"/>
      <c r="X70" s="1557"/>
      <c r="Y70" s="651"/>
      <c r="Z70" s="651"/>
      <c r="AA70" s="651"/>
    </row>
    <row r="71" spans="1:29" ht="17.25" customHeight="1">
      <c r="A71" s="803"/>
      <c r="B71" s="803"/>
      <c r="C71" s="1557" t="s">
        <v>647</v>
      </c>
      <c r="D71" s="1557"/>
      <c r="E71" s="1557"/>
      <c r="F71" s="1557"/>
      <c r="G71" s="1557"/>
      <c r="H71" s="1557"/>
      <c r="I71" s="1557"/>
      <c r="J71" s="1557"/>
      <c r="K71" s="1557"/>
      <c r="L71" s="1557"/>
      <c r="M71" s="1557"/>
      <c r="N71" s="1557"/>
      <c r="O71" s="1557"/>
      <c r="P71" s="1557"/>
      <c r="Q71" s="1557"/>
      <c r="R71" s="1557"/>
      <c r="S71" s="1557"/>
      <c r="T71" s="1557"/>
      <c r="U71" s="1557"/>
      <c r="V71" s="1557"/>
      <c r="W71" s="1557"/>
      <c r="X71" s="1557"/>
      <c r="Y71" s="651"/>
      <c r="Z71" s="651"/>
      <c r="AA71" s="651"/>
    </row>
    <row r="72" spans="1:29" ht="17.25" customHeight="1">
      <c r="A72" s="803"/>
      <c r="B72" s="803"/>
      <c r="C72" s="1557" t="s">
        <v>253</v>
      </c>
      <c r="D72" s="1557"/>
      <c r="E72" s="1557"/>
      <c r="F72" s="1557"/>
      <c r="G72" s="1557"/>
      <c r="H72" s="1557"/>
      <c r="I72" s="1557"/>
      <c r="J72" s="1557"/>
      <c r="K72" s="1557"/>
      <c r="L72" s="1557"/>
      <c r="M72" s="1557"/>
      <c r="N72" s="1557"/>
      <c r="O72" s="1557"/>
      <c r="P72" s="1557"/>
      <c r="Q72" s="1557"/>
      <c r="R72" s="1557"/>
      <c r="S72" s="1557"/>
      <c r="T72" s="1557"/>
      <c r="U72" s="1557"/>
      <c r="V72" s="1557"/>
      <c r="W72" s="1557"/>
      <c r="X72" s="1557"/>
    </row>
    <row r="73" spans="1:29" ht="17.25" customHeight="1">
      <c r="A73" s="803"/>
      <c r="B73" s="803"/>
      <c r="C73" s="1558" t="s">
        <v>258</v>
      </c>
      <c r="D73" s="1558"/>
      <c r="E73" s="1558"/>
      <c r="F73" s="1558"/>
      <c r="G73" s="1558"/>
      <c r="H73" s="1558"/>
      <c r="I73" s="1558"/>
      <c r="J73" s="1558"/>
      <c r="K73" s="1558"/>
      <c r="L73" s="1558"/>
      <c r="M73" s="1558"/>
      <c r="N73" s="1558"/>
      <c r="O73" s="1558"/>
      <c r="P73" s="1558"/>
      <c r="Q73" s="1558"/>
      <c r="R73" s="1558"/>
      <c r="S73" s="1558"/>
      <c r="T73" s="1558"/>
      <c r="U73" s="1558"/>
      <c r="V73" s="1558"/>
      <c r="W73" s="1558"/>
      <c r="X73" s="1558"/>
    </row>
    <row r="74" spans="1:29" ht="17.25" customHeight="1"/>
    <row r="75" spans="1:29" ht="15" customHeight="1">
      <c r="A75" s="473" t="s">
        <v>490</v>
      </c>
      <c r="B75" s="474"/>
      <c r="C75" s="474"/>
      <c r="D75" s="474"/>
      <c r="E75" s="474"/>
      <c r="F75" s="474"/>
      <c r="G75" s="474"/>
      <c r="H75" s="475"/>
      <c r="I75" s="473" t="s">
        <v>390</v>
      </c>
      <c r="J75" s="474"/>
      <c r="K75" s="474"/>
      <c r="L75" s="474"/>
      <c r="M75" s="474"/>
      <c r="N75" s="474"/>
      <c r="O75" s="474"/>
      <c r="P75" s="475"/>
      <c r="Q75" s="1006" t="s">
        <v>1653</v>
      </c>
      <c r="R75" s="1007"/>
      <c r="S75" s="1007"/>
      <c r="T75" s="1007"/>
      <c r="U75" s="1007"/>
      <c r="V75" s="1007"/>
      <c r="W75" s="1007"/>
      <c r="X75" s="1008"/>
    </row>
    <row r="76" spans="1:29" ht="15" customHeight="1">
      <c r="A76" s="1018" t="s">
        <v>394</v>
      </c>
      <c r="B76" s="1019"/>
      <c r="C76" s="1019"/>
      <c r="D76" s="1019"/>
      <c r="E76" s="1019"/>
      <c r="F76" s="1019"/>
      <c r="G76" s="1019"/>
      <c r="H76" s="1020"/>
      <c r="I76" s="1018" t="s">
        <v>394</v>
      </c>
      <c r="J76" s="1019"/>
      <c r="K76" s="1019"/>
      <c r="L76" s="1019"/>
      <c r="M76" s="1019"/>
      <c r="N76" s="1019"/>
      <c r="O76" s="1019"/>
      <c r="P76" s="1020"/>
      <c r="Q76" s="1018" t="s">
        <v>394</v>
      </c>
      <c r="R76" s="1019"/>
      <c r="S76" s="1019"/>
      <c r="T76" s="1019"/>
      <c r="U76" s="1019"/>
      <c r="V76" s="1019"/>
      <c r="W76" s="1019"/>
      <c r="X76" s="1020"/>
    </row>
    <row r="77" spans="1:29">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29">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29">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29">
      <c r="A80" s="1021"/>
      <c r="B80" s="1022"/>
      <c r="C80" s="1022"/>
      <c r="D80" s="1022"/>
      <c r="E80" s="1022"/>
      <c r="F80" s="1022"/>
      <c r="G80" s="1022"/>
      <c r="H80" s="1023"/>
      <c r="I80" s="1021"/>
      <c r="J80" s="1022"/>
      <c r="K80" s="1022"/>
      <c r="L80" s="1022"/>
      <c r="M80" s="1022"/>
      <c r="N80" s="1022"/>
      <c r="O80" s="1022"/>
      <c r="P80" s="1023"/>
      <c r="Q80" s="1021"/>
      <c r="R80" s="1022"/>
      <c r="S80" s="1022"/>
      <c r="T80" s="1022"/>
      <c r="U80" s="1022"/>
      <c r="V80" s="1022"/>
      <c r="W80" s="1022"/>
      <c r="X80" s="1023"/>
    </row>
    <row r="81" spans="1:29">
      <c r="A81" s="1021"/>
      <c r="B81" s="1022"/>
      <c r="C81" s="1022"/>
      <c r="D81" s="1022"/>
      <c r="E81" s="1022"/>
      <c r="F81" s="1022"/>
      <c r="G81" s="1022"/>
      <c r="H81" s="1023"/>
      <c r="I81" s="1021"/>
      <c r="J81" s="1022"/>
      <c r="K81" s="1022"/>
      <c r="L81" s="1022"/>
      <c r="M81" s="1022"/>
      <c r="N81" s="1022"/>
      <c r="O81" s="1022"/>
      <c r="P81" s="1023"/>
      <c r="Q81" s="1021"/>
      <c r="R81" s="1022"/>
      <c r="S81" s="1022"/>
      <c r="T81" s="1022"/>
      <c r="U81" s="1022"/>
      <c r="V81" s="1022"/>
      <c r="W81" s="1022"/>
      <c r="X81" s="1023"/>
    </row>
    <row r="82" spans="1:29">
      <c r="A82" s="1021"/>
      <c r="B82" s="1022"/>
      <c r="C82" s="1022"/>
      <c r="D82" s="1022"/>
      <c r="E82" s="1022"/>
      <c r="F82" s="1022"/>
      <c r="G82" s="1022"/>
      <c r="H82" s="1023"/>
      <c r="I82" s="1021"/>
      <c r="J82" s="1022"/>
      <c r="K82" s="1022"/>
      <c r="L82" s="1022"/>
      <c r="M82" s="1022"/>
      <c r="N82" s="1022"/>
      <c r="O82" s="1022"/>
      <c r="P82" s="1023"/>
      <c r="Q82" s="1021"/>
      <c r="R82" s="1022"/>
      <c r="S82" s="1022"/>
      <c r="T82" s="1022"/>
      <c r="U82" s="1022"/>
      <c r="V82" s="1022"/>
      <c r="W82" s="1022"/>
      <c r="X82" s="1023"/>
    </row>
    <row r="83" spans="1:29">
      <c r="A83" s="1021"/>
      <c r="B83" s="1022"/>
      <c r="C83" s="1022"/>
      <c r="D83" s="1022"/>
      <c r="E83" s="1022"/>
      <c r="F83" s="1022"/>
      <c r="G83" s="1022"/>
      <c r="H83" s="1023"/>
      <c r="I83" s="1024"/>
      <c r="J83" s="1025"/>
      <c r="K83" s="1025"/>
      <c r="L83" s="1025"/>
      <c r="M83" s="1025"/>
      <c r="N83" s="1025"/>
      <c r="O83" s="1025"/>
      <c r="P83" s="1026"/>
      <c r="Q83" s="1024"/>
      <c r="R83" s="1025"/>
      <c r="S83" s="1025"/>
      <c r="T83" s="1025"/>
      <c r="U83" s="1025"/>
      <c r="V83" s="1025"/>
      <c r="W83" s="1025"/>
      <c r="X83" s="1026"/>
    </row>
    <row r="84" spans="1:29" ht="15" customHeight="1">
      <c r="A84" s="1021"/>
      <c r="B84" s="1022"/>
      <c r="C84" s="1022"/>
      <c r="D84" s="1022"/>
      <c r="E84" s="1022"/>
      <c r="F84" s="1022"/>
      <c r="G84" s="1022"/>
      <c r="H84" s="1023"/>
      <c r="I84" s="558" t="s">
        <v>487</v>
      </c>
      <c r="J84" s="704"/>
      <c r="K84" s="699" t="s">
        <v>1498</v>
      </c>
      <c r="L84" s="699"/>
      <c r="M84" s="699"/>
      <c r="N84" s="699"/>
      <c r="O84" s="699"/>
      <c r="P84" s="700"/>
      <c r="Q84" s="558" t="s">
        <v>487</v>
      </c>
      <c r="R84" s="704"/>
      <c r="S84" s="699"/>
      <c r="T84" s="699"/>
      <c r="U84" s="699"/>
      <c r="V84" s="699"/>
      <c r="W84" s="699"/>
      <c r="X84" s="700"/>
    </row>
    <row r="85" spans="1:29">
      <c r="A85" s="1021"/>
      <c r="B85" s="1022"/>
      <c r="C85" s="1022"/>
      <c r="D85" s="1022"/>
      <c r="E85" s="1022"/>
      <c r="F85" s="1022"/>
      <c r="G85" s="1022"/>
      <c r="H85" s="1023"/>
      <c r="I85" s="550"/>
      <c r="J85" s="541"/>
      <c r="K85" s="490"/>
      <c r="L85" s="490"/>
      <c r="M85" s="490"/>
      <c r="N85" s="490"/>
      <c r="O85" s="490"/>
      <c r="P85" s="701"/>
      <c r="Q85" s="550"/>
      <c r="R85" s="541"/>
      <c r="S85" s="490"/>
      <c r="T85" s="490"/>
      <c r="U85" s="490"/>
      <c r="V85" s="490"/>
      <c r="W85" s="490"/>
      <c r="X85" s="701"/>
    </row>
    <row r="86" spans="1:29">
      <c r="A86" s="1024"/>
      <c r="B86" s="1025"/>
      <c r="C86" s="1025"/>
      <c r="D86" s="1025"/>
      <c r="E86" s="1025"/>
      <c r="F86" s="1025"/>
      <c r="G86" s="1025"/>
      <c r="H86" s="1026"/>
      <c r="I86" s="560"/>
      <c r="J86" s="577"/>
      <c r="K86" s="686"/>
      <c r="L86" s="686"/>
      <c r="M86" s="686"/>
      <c r="N86" s="686"/>
      <c r="O86" s="686"/>
      <c r="P86" s="687"/>
      <c r="Q86" s="560"/>
      <c r="R86" s="577"/>
      <c r="S86" s="686"/>
      <c r="T86" s="686"/>
      <c r="U86" s="686"/>
      <c r="V86" s="686"/>
      <c r="W86" s="686"/>
      <c r="X86" s="687"/>
    </row>
    <row r="87" spans="1:29">
      <c r="A87" s="7"/>
      <c r="B87" s="7"/>
      <c r="C87" s="7"/>
      <c r="D87" s="7"/>
      <c r="E87" s="7"/>
      <c r="F87" s="7"/>
      <c r="G87" s="7"/>
      <c r="H87" s="7"/>
      <c r="I87" s="4"/>
      <c r="J87" s="4"/>
      <c r="K87" s="5"/>
      <c r="L87" s="5"/>
      <c r="M87" s="5"/>
      <c r="N87" s="5"/>
      <c r="O87" s="5"/>
      <c r="P87" s="5"/>
      <c r="Q87" s="4"/>
      <c r="R87" s="4"/>
      <c r="S87" s="5"/>
      <c r="T87" s="5"/>
      <c r="U87" s="5"/>
      <c r="V87" s="5"/>
      <c r="W87" s="5"/>
      <c r="X87" s="5"/>
    </row>
    <row r="88" spans="1:29">
      <c r="A88" s="7"/>
      <c r="B88" s="7"/>
      <c r="C88" s="7"/>
      <c r="D88" s="7"/>
      <c r="E88" s="7"/>
      <c r="F88" s="7"/>
      <c r="G88" s="7"/>
      <c r="H88" s="7"/>
      <c r="I88" s="4"/>
      <c r="J88" s="4"/>
      <c r="K88" s="5"/>
      <c r="L88" s="5"/>
      <c r="M88" s="5"/>
      <c r="N88" s="5"/>
      <c r="O88" s="5"/>
      <c r="P88" s="5"/>
      <c r="Q88" s="4"/>
      <c r="R88" s="4"/>
      <c r="S88" s="5"/>
      <c r="T88" s="5"/>
      <c r="U88" s="5"/>
      <c r="V88" s="5"/>
      <c r="W88" s="5"/>
      <c r="X88" s="5"/>
    </row>
    <row r="89" spans="1:29">
      <c r="A89" s="7"/>
      <c r="B89" s="7"/>
      <c r="C89" s="7"/>
      <c r="D89" s="7"/>
      <c r="E89" s="7"/>
      <c r="F89" s="7"/>
      <c r="G89" s="7"/>
      <c r="H89" s="7"/>
      <c r="I89" s="4"/>
      <c r="J89" s="4"/>
      <c r="K89" s="5"/>
      <c r="L89" s="5"/>
      <c r="M89" s="5"/>
      <c r="N89" s="5"/>
      <c r="O89" s="5"/>
      <c r="P89" s="5"/>
      <c r="Q89" s="4"/>
      <c r="R89" s="4"/>
      <c r="S89" s="5"/>
      <c r="T89" s="5"/>
      <c r="U89" s="5"/>
      <c r="V89" s="5"/>
      <c r="W89" s="5"/>
      <c r="X89" s="5"/>
    </row>
    <row r="90" spans="1:29">
      <c r="A90" s="7"/>
      <c r="B90" s="7"/>
      <c r="C90" s="7"/>
      <c r="D90" s="7"/>
      <c r="E90" s="7"/>
      <c r="F90" s="7"/>
      <c r="G90" s="7"/>
      <c r="H90" s="7"/>
      <c r="I90" s="4"/>
      <c r="J90" s="4"/>
      <c r="K90" s="5"/>
      <c r="L90" s="5"/>
      <c r="M90" s="5"/>
      <c r="N90" s="5"/>
      <c r="O90" s="5"/>
      <c r="P90" s="5"/>
      <c r="Q90" s="4"/>
      <c r="R90" s="4"/>
      <c r="S90" s="5"/>
      <c r="T90" s="5"/>
      <c r="U90" s="5"/>
      <c r="V90" s="5"/>
      <c r="W90" s="5"/>
      <c r="X90" s="5"/>
    </row>
    <row r="91" spans="1:29" ht="16.5" customHeight="1">
      <c r="A91" s="1209" t="s">
        <v>635</v>
      </c>
      <c r="B91" s="1209"/>
      <c r="C91" s="1209"/>
      <c r="D91" s="1209"/>
      <c r="E91" s="1209"/>
      <c r="F91" s="1209"/>
      <c r="G91" s="1209"/>
      <c r="H91" s="1209"/>
      <c r="I91" s="1209"/>
      <c r="J91" s="1209"/>
      <c r="K91" s="1209"/>
      <c r="L91" s="1209"/>
      <c r="M91" s="1209"/>
      <c r="N91" s="1209"/>
      <c r="O91" s="1209"/>
      <c r="P91" s="1209"/>
      <c r="Q91" s="1209"/>
      <c r="R91" s="1209"/>
      <c r="S91" s="1209"/>
      <c r="T91" s="1209"/>
      <c r="U91" s="1209"/>
      <c r="V91" s="1209"/>
      <c r="W91" s="1209"/>
      <c r="X91" s="1209"/>
    </row>
    <row r="93" spans="1:29" ht="16.5" customHeight="1">
      <c r="A93" s="904" t="s">
        <v>350</v>
      </c>
      <c r="B93" s="904"/>
      <c r="C93" s="904" t="s">
        <v>465</v>
      </c>
      <c r="D93" s="904"/>
      <c r="E93" s="904"/>
      <c r="F93" s="904"/>
      <c r="G93" s="904"/>
      <c r="H93" s="904"/>
      <c r="I93" s="904"/>
      <c r="J93" s="904"/>
      <c r="K93" s="904"/>
      <c r="L93" s="904"/>
      <c r="M93" s="904"/>
      <c r="N93" s="904"/>
      <c r="O93" s="904"/>
      <c r="P93" s="904"/>
      <c r="Q93" s="904"/>
      <c r="R93" s="904"/>
      <c r="S93" s="904"/>
      <c r="T93" s="904"/>
      <c r="U93" s="904"/>
      <c r="V93" s="904"/>
      <c r="W93" s="904"/>
      <c r="X93" s="904"/>
    </row>
    <row r="94" spans="1:29" ht="15" customHeight="1">
      <c r="A94" s="803" t="s">
        <v>497</v>
      </c>
      <c r="B94" s="803"/>
      <c r="C94" s="804" t="s">
        <v>17</v>
      </c>
      <c r="D94" s="804"/>
      <c r="E94" s="804"/>
      <c r="F94" s="804"/>
      <c r="G94" s="804"/>
      <c r="H94" s="804"/>
      <c r="I94" s="804"/>
      <c r="J94" s="804"/>
      <c r="K94" s="804"/>
      <c r="L94" s="804"/>
      <c r="M94" s="804"/>
      <c r="N94" s="804"/>
      <c r="O94" s="804"/>
      <c r="P94" s="804"/>
      <c r="Q94" s="804"/>
      <c r="R94" s="804"/>
      <c r="S94" s="804"/>
      <c r="T94" s="804"/>
      <c r="U94" s="804"/>
      <c r="V94" s="804"/>
      <c r="W94" s="804"/>
      <c r="X94" s="804"/>
    </row>
    <row r="95" spans="1:29">
      <c r="A95" s="803"/>
      <c r="B95" s="803"/>
      <c r="C95" s="804"/>
      <c r="D95" s="804"/>
      <c r="E95" s="804"/>
      <c r="F95" s="804"/>
      <c r="G95" s="804"/>
      <c r="H95" s="804"/>
      <c r="I95" s="804"/>
      <c r="J95" s="804"/>
      <c r="K95" s="804"/>
      <c r="L95" s="804"/>
      <c r="M95" s="804"/>
      <c r="N95" s="804"/>
      <c r="O95" s="804"/>
      <c r="P95" s="804"/>
      <c r="Q95" s="804"/>
      <c r="R95" s="804"/>
      <c r="S95" s="804"/>
      <c r="T95" s="804"/>
      <c r="U95" s="804"/>
      <c r="V95" s="804"/>
      <c r="W95" s="804"/>
      <c r="X95" s="804"/>
    </row>
    <row r="96" spans="1:29" ht="17.25" customHeight="1">
      <c r="A96" s="803" t="s">
        <v>491</v>
      </c>
      <c r="B96" s="803"/>
      <c r="C96" s="840" t="s">
        <v>585</v>
      </c>
      <c r="D96" s="699"/>
      <c r="E96" s="699"/>
      <c r="F96" s="699"/>
      <c r="G96" s="699"/>
      <c r="H96" s="699"/>
      <c r="I96" s="699"/>
      <c r="J96" s="699"/>
      <c r="K96" s="699"/>
      <c r="L96" s="699"/>
      <c r="M96" s="699"/>
      <c r="N96" s="699"/>
      <c r="O96" s="699"/>
      <c r="P96" s="699"/>
      <c r="Q96" s="699"/>
      <c r="R96" s="699"/>
      <c r="S96" s="699"/>
      <c r="T96" s="699"/>
      <c r="U96" s="699"/>
      <c r="V96" s="699"/>
      <c r="W96" s="699"/>
      <c r="X96" s="700"/>
      <c r="Y96" s="490" t="s">
        <v>435</v>
      </c>
      <c r="Z96" s="651"/>
      <c r="AA96" s="651"/>
      <c r="AC96" s="1" t="s">
        <v>59</v>
      </c>
    </row>
    <row r="97" spans="1:27" ht="17.25" customHeight="1">
      <c r="A97" s="803"/>
      <c r="B97" s="803"/>
      <c r="C97" s="685"/>
      <c r="D97" s="686"/>
      <c r="E97" s="686"/>
      <c r="F97" s="686"/>
      <c r="G97" s="686"/>
      <c r="H97" s="686"/>
      <c r="I97" s="686"/>
      <c r="J97" s="686"/>
      <c r="K97" s="686"/>
      <c r="L97" s="686"/>
      <c r="M97" s="686"/>
      <c r="N97" s="686"/>
      <c r="O97" s="686"/>
      <c r="P97" s="686"/>
      <c r="Q97" s="686"/>
      <c r="R97" s="686"/>
      <c r="S97" s="686"/>
      <c r="T97" s="686"/>
      <c r="U97" s="686"/>
      <c r="V97" s="686"/>
      <c r="W97" s="686"/>
      <c r="X97" s="687"/>
      <c r="Y97" s="651"/>
      <c r="Z97" s="651"/>
      <c r="AA97" s="651"/>
    </row>
    <row r="98" spans="1:27" ht="17.25" customHeight="1"/>
    <row r="99" spans="1:27" ht="15" customHeight="1">
      <c r="A99" s="473" t="s">
        <v>490</v>
      </c>
      <c r="B99" s="474"/>
      <c r="C99" s="474"/>
      <c r="D99" s="474"/>
      <c r="E99" s="474"/>
      <c r="F99" s="474"/>
      <c r="G99" s="474"/>
      <c r="H99" s="475"/>
      <c r="I99" s="473" t="s">
        <v>390</v>
      </c>
      <c r="J99" s="474"/>
      <c r="K99" s="474"/>
      <c r="L99" s="474"/>
      <c r="M99" s="474"/>
      <c r="N99" s="474"/>
      <c r="O99" s="474"/>
      <c r="P99" s="475"/>
      <c r="Q99" s="1006" t="s">
        <v>1653</v>
      </c>
      <c r="R99" s="1007"/>
      <c r="S99" s="1007"/>
      <c r="T99" s="1007"/>
      <c r="U99" s="1007"/>
      <c r="V99" s="1007"/>
      <c r="W99" s="1007"/>
      <c r="X99" s="1008"/>
    </row>
    <row r="100" spans="1:27" ht="15" customHeight="1">
      <c r="A100" s="1018" t="s">
        <v>394</v>
      </c>
      <c r="B100" s="1019"/>
      <c r="C100" s="1019"/>
      <c r="D100" s="1019"/>
      <c r="E100" s="1019"/>
      <c r="F100" s="1019"/>
      <c r="G100" s="1019"/>
      <c r="H100" s="1020"/>
      <c r="I100" s="1018" t="s">
        <v>394</v>
      </c>
      <c r="J100" s="1019"/>
      <c r="K100" s="1019"/>
      <c r="L100" s="1019"/>
      <c r="M100" s="1019"/>
      <c r="N100" s="1019"/>
      <c r="O100" s="1019"/>
      <c r="P100" s="1020"/>
      <c r="Q100" s="1018" t="s">
        <v>394</v>
      </c>
      <c r="R100" s="1019"/>
      <c r="S100" s="1019"/>
      <c r="T100" s="1019"/>
      <c r="U100" s="1019"/>
      <c r="V100" s="1019"/>
      <c r="W100" s="1019"/>
      <c r="X100" s="1020"/>
    </row>
    <row r="101" spans="1:27">
      <c r="A101" s="1021"/>
      <c r="B101" s="1022"/>
      <c r="C101" s="1022"/>
      <c r="D101" s="1022"/>
      <c r="E101" s="1022"/>
      <c r="F101" s="1022"/>
      <c r="G101" s="1022"/>
      <c r="H101" s="1023"/>
      <c r="I101" s="1021"/>
      <c r="J101" s="1022"/>
      <c r="K101" s="1022"/>
      <c r="L101" s="1022"/>
      <c r="M101" s="1022"/>
      <c r="N101" s="1022"/>
      <c r="O101" s="1022"/>
      <c r="P101" s="1023"/>
      <c r="Q101" s="1021"/>
      <c r="R101" s="1022"/>
      <c r="S101" s="1022"/>
      <c r="T101" s="1022"/>
      <c r="U101" s="1022"/>
      <c r="V101" s="1022"/>
      <c r="W101" s="1022"/>
      <c r="X101" s="1023"/>
    </row>
    <row r="102" spans="1:27">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27">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27">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27">
      <c r="A105" s="1021"/>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023"/>
    </row>
    <row r="106" spans="1:27">
      <c r="A106" s="1021"/>
      <c r="B106" s="1022"/>
      <c r="C106" s="1022"/>
      <c r="D106" s="1022"/>
      <c r="E106" s="1022"/>
      <c r="F106" s="1022"/>
      <c r="G106" s="1022"/>
      <c r="H106" s="1023"/>
      <c r="I106" s="1021"/>
      <c r="J106" s="1022"/>
      <c r="K106" s="1022"/>
      <c r="L106" s="1022"/>
      <c r="M106" s="1022"/>
      <c r="N106" s="1022"/>
      <c r="O106" s="1022"/>
      <c r="P106" s="1023"/>
      <c r="Q106" s="1021"/>
      <c r="R106" s="1022"/>
      <c r="S106" s="1022"/>
      <c r="T106" s="1022"/>
      <c r="U106" s="1022"/>
      <c r="V106" s="1022"/>
      <c r="W106" s="1022"/>
      <c r="X106" s="1023"/>
    </row>
    <row r="107" spans="1:27">
      <c r="A107" s="1021"/>
      <c r="B107" s="1022"/>
      <c r="C107" s="1022"/>
      <c r="D107" s="1022"/>
      <c r="E107" s="1022"/>
      <c r="F107" s="1022"/>
      <c r="G107" s="1022"/>
      <c r="H107" s="1023"/>
      <c r="I107" s="1024"/>
      <c r="J107" s="1025"/>
      <c r="K107" s="1025"/>
      <c r="L107" s="1025"/>
      <c r="M107" s="1025"/>
      <c r="N107" s="1025"/>
      <c r="O107" s="1025"/>
      <c r="P107" s="1026"/>
      <c r="Q107" s="1024"/>
      <c r="R107" s="1025"/>
      <c r="S107" s="1025"/>
      <c r="T107" s="1025"/>
      <c r="U107" s="1025"/>
      <c r="V107" s="1025"/>
      <c r="W107" s="1025"/>
      <c r="X107" s="1026"/>
    </row>
    <row r="108" spans="1:27" ht="15" customHeight="1">
      <c r="A108" s="1021"/>
      <c r="B108" s="1022"/>
      <c r="C108" s="1022"/>
      <c r="D108" s="1022"/>
      <c r="E108" s="1022"/>
      <c r="F108" s="1022"/>
      <c r="G108" s="1022"/>
      <c r="H108" s="1023"/>
      <c r="I108" s="558" t="s">
        <v>487</v>
      </c>
      <c r="J108" s="704"/>
      <c r="K108" s="699" t="s">
        <v>1499</v>
      </c>
      <c r="L108" s="699"/>
      <c r="M108" s="699"/>
      <c r="N108" s="699"/>
      <c r="O108" s="699"/>
      <c r="P108" s="700"/>
      <c r="Q108" s="558" t="s">
        <v>487</v>
      </c>
      <c r="R108" s="704"/>
      <c r="S108" s="699"/>
      <c r="T108" s="699"/>
      <c r="U108" s="699"/>
      <c r="V108" s="699"/>
      <c r="W108" s="699"/>
      <c r="X108" s="700"/>
    </row>
    <row r="109" spans="1:27">
      <c r="A109" s="1021"/>
      <c r="B109" s="1022"/>
      <c r="C109" s="1022"/>
      <c r="D109" s="1022"/>
      <c r="E109" s="1022"/>
      <c r="F109" s="1022"/>
      <c r="G109" s="1022"/>
      <c r="H109" s="1023"/>
      <c r="I109" s="550"/>
      <c r="J109" s="541"/>
      <c r="K109" s="490"/>
      <c r="L109" s="490"/>
      <c r="M109" s="490"/>
      <c r="N109" s="490"/>
      <c r="O109" s="490"/>
      <c r="P109" s="701"/>
      <c r="Q109" s="550"/>
      <c r="R109" s="541"/>
      <c r="S109" s="490"/>
      <c r="T109" s="490"/>
      <c r="U109" s="490"/>
      <c r="V109" s="490"/>
      <c r="W109" s="490"/>
      <c r="X109" s="701"/>
    </row>
    <row r="110" spans="1:27">
      <c r="A110" s="1024"/>
      <c r="B110" s="1025"/>
      <c r="C110" s="1025"/>
      <c r="D110" s="1025"/>
      <c r="E110" s="1025"/>
      <c r="F110" s="1025"/>
      <c r="G110" s="1025"/>
      <c r="H110" s="1026"/>
      <c r="I110" s="560"/>
      <c r="J110" s="577"/>
      <c r="K110" s="686"/>
      <c r="L110" s="686"/>
      <c r="M110" s="686"/>
      <c r="N110" s="686"/>
      <c r="O110" s="686"/>
      <c r="P110" s="687"/>
      <c r="Q110" s="560"/>
      <c r="R110" s="577"/>
      <c r="S110" s="686"/>
      <c r="T110" s="686"/>
      <c r="U110" s="686"/>
      <c r="V110" s="686"/>
      <c r="W110" s="686"/>
      <c r="X110" s="687"/>
    </row>
    <row r="112" spans="1:27" ht="16.5" customHeight="1">
      <c r="A112" s="1209" t="s">
        <v>29</v>
      </c>
      <c r="B112" s="1209"/>
      <c r="C112" s="1209"/>
      <c r="D112" s="1209"/>
      <c r="E112" s="1209"/>
      <c r="F112" s="1209"/>
      <c r="G112" s="1209"/>
      <c r="H112" s="1209"/>
      <c r="I112" s="1209"/>
      <c r="J112" s="1209"/>
      <c r="K112" s="1209"/>
      <c r="L112" s="1209"/>
      <c r="M112" s="1209"/>
      <c r="N112" s="1209"/>
      <c r="O112" s="1209"/>
      <c r="P112" s="1209"/>
      <c r="Q112" s="1209"/>
      <c r="R112" s="1209"/>
      <c r="S112" s="1209"/>
      <c r="T112" s="1209"/>
      <c r="U112" s="1209"/>
      <c r="V112" s="1209"/>
      <c r="W112" s="1209"/>
      <c r="X112" s="1209"/>
    </row>
    <row r="114" spans="1:29" ht="16.5" customHeight="1">
      <c r="A114" s="904" t="s">
        <v>350</v>
      </c>
      <c r="B114" s="904"/>
      <c r="C114" s="904" t="s">
        <v>465</v>
      </c>
      <c r="D114" s="904"/>
      <c r="E114" s="904"/>
      <c r="F114" s="904"/>
      <c r="G114" s="904"/>
      <c r="H114" s="904"/>
      <c r="I114" s="904"/>
      <c r="J114" s="904"/>
      <c r="K114" s="904"/>
      <c r="L114" s="904"/>
      <c r="M114" s="904"/>
      <c r="N114" s="904"/>
      <c r="O114" s="904"/>
      <c r="P114" s="904"/>
      <c r="Q114" s="904"/>
      <c r="R114" s="904"/>
      <c r="S114" s="904"/>
      <c r="T114" s="904"/>
      <c r="U114" s="904"/>
      <c r="V114" s="904"/>
      <c r="W114" s="904"/>
      <c r="X114" s="904"/>
    </row>
    <row r="115" spans="1:29" ht="15" customHeight="1">
      <c r="A115" s="803" t="s">
        <v>497</v>
      </c>
      <c r="B115" s="803"/>
      <c r="C115" s="804" t="s">
        <v>137</v>
      </c>
      <c r="D115" s="804"/>
      <c r="E115" s="804"/>
      <c r="F115" s="804"/>
      <c r="G115" s="804"/>
      <c r="H115" s="804"/>
      <c r="I115" s="804"/>
      <c r="J115" s="804"/>
      <c r="K115" s="804"/>
      <c r="L115" s="804"/>
      <c r="M115" s="804"/>
      <c r="N115" s="804"/>
      <c r="O115" s="804"/>
      <c r="P115" s="804"/>
      <c r="Q115" s="804"/>
      <c r="R115" s="804"/>
      <c r="S115" s="804"/>
      <c r="T115" s="804"/>
      <c r="U115" s="804"/>
      <c r="V115" s="804"/>
      <c r="W115" s="804"/>
      <c r="X115" s="804"/>
    </row>
    <row r="116" spans="1:29">
      <c r="A116" s="803"/>
      <c r="B116" s="803"/>
      <c r="C116" s="804"/>
      <c r="D116" s="804"/>
      <c r="E116" s="804"/>
      <c r="F116" s="804"/>
      <c r="G116" s="804"/>
      <c r="H116" s="804"/>
      <c r="I116" s="804"/>
      <c r="J116" s="804"/>
      <c r="K116" s="804"/>
      <c r="L116" s="804"/>
      <c r="M116" s="804"/>
      <c r="N116" s="804"/>
      <c r="O116" s="804"/>
      <c r="P116" s="804"/>
      <c r="Q116" s="804"/>
      <c r="R116" s="804"/>
      <c r="S116" s="804"/>
      <c r="T116" s="804"/>
      <c r="U116" s="804"/>
      <c r="V116" s="804"/>
      <c r="W116" s="804"/>
      <c r="X116" s="804"/>
    </row>
    <row r="117" spans="1:29" ht="17.25" customHeight="1">
      <c r="A117" s="803" t="s">
        <v>491</v>
      </c>
      <c r="B117" s="803"/>
      <c r="C117" s="863" t="s">
        <v>1352</v>
      </c>
      <c r="D117" s="864"/>
      <c r="E117" s="864"/>
      <c r="F117" s="864"/>
      <c r="G117" s="864"/>
      <c r="H117" s="864"/>
      <c r="I117" s="864"/>
      <c r="J117" s="864"/>
      <c r="K117" s="864"/>
      <c r="L117" s="864"/>
      <c r="M117" s="864"/>
      <c r="N117" s="864"/>
      <c r="O117" s="864"/>
      <c r="P117" s="864"/>
      <c r="Q117" s="864"/>
      <c r="R117" s="864"/>
      <c r="S117" s="864"/>
      <c r="T117" s="864"/>
      <c r="U117" s="864"/>
      <c r="V117" s="864"/>
      <c r="W117" s="864"/>
      <c r="X117" s="1323"/>
      <c r="Y117" s="1" t="s">
        <v>311</v>
      </c>
      <c r="AC117" s="1" t="s">
        <v>54</v>
      </c>
    </row>
    <row r="118" spans="1:29" ht="17.25" customHeight="1">
      <c r="A118" s="803"/>
      <c r="B118" s="803"/>
      <c r="C118" s="1709" t="s">
        <v>268</v>
      </c>
      <c r="D118" s="1327"/>
      <c r="E118" s="1327"/>
      <c r="F118" s="1327"/>
      <c r="G118" s="1327"/>
      <c r="H118" s="1327"/>
      <c r="I118" s="1327"/>
      <c r="J118" s="1327"/>
      <c r="K118" s="1327"/>
      <c r="L118" s="1327"/>
      <c r="M118" s="1327"/>
      <c r="N118" s="1327"/>
      <c r="O118" s="1327"/>
      <c r="P118" s="1327"/>
      <c r="Q118" s="1327"/>
      <c r="R118" s="1327"/>
      <c r="S118" s="1327"/>
      <c r="T118" s="1327"/>
      <c r="U118" s="1327"/>
      <c r="V118" s="1327"/>
      <c r="W118" s="1327"/>
      <c r="X118" s="1328"/>
    </row>
    <row r="119" spans="1:29" ht="17.25" customHeight="1">
      <c r="Y119" s="1" t="s">
        <v>58</v>
      </c>
      <c r="AC119" s="1" t="s">
        <v>61</v>
      </c>
    </row>
    <row r="120" spans="1:29" ht="15" customHeight="1">
      <c r="A120" s="473" t="s">
        <v>490</v>
      </c>
      <c r="B120" s="474"/>
      <c r="C120" s="474"/>
      <c r="D120" s="474"/>
      <c r="E120" s="474"/>
      <c r="F120" s="474"/>
      <c r="G120" s="474"/>
      <c r="H120" s="475"/>
      <c r="I120" s="473" t="s">
        <v>390</v>
      </c>
      <c r="J120" s="474"/>
      <c r="K120" s="474"/>
      <c r="L120" s="474"/>
      <c r="M120" s="474"/>
      <c r="N120" s="474"/>
      <c r="O120" s="474"/>
      <c r="P120" s="475"/>
      <c r="Q120" s="1006" t="s">
        <v>1653</v>
      </c>
      <c r="R120" s="1007"/>
      <c r="S120" s="1007"/>
      <c r="T120" s="1007"/>
      <c r="U120" s="1007"/>
      <c r="V120" s="1007"/>
      <c r="W120" s="1007"/>
      <c r="X120" s="1008"/>
    </row>
    <row r="121" spans="1:29" ht="15" customHeight="1">
      <c r="A121" s="1018" t="s">
        <v>394</v>
      </c>
      <c r="B121" s="1019"/>
      <c r="C121" s="1019"/>
      <c r="D121" s="1019"/>
      <c r="E121" s="1019"/>
      <c r="F121" s="1019"/>
      <c r="G121" s="1019"/>
      <c r="H121" s="1020"/>
      <c r="I121" s="1018" t="s">
        <v>394</v>
      </c>
      <c r="J121" s="1019"/>
      <c r="K121" s="1019"/>
      <c r="L121" s="1019"/>
      <c r="M121" s="1019"/>
      <c r="N121" s="1019"/>
      <c r="O121" s="1019"/>
      <c r="P121" s="1020"/>
      <c r="Q121" s="1018" t="s">
        <v>394</v>
      </c>
      <c r="R121" s="1019"/>
      <c r="S121" s="1019"/>
      <c r="T121" s="1019"/>
      <c r="U121" s="1019"/>
      <c r="V121" s="1019"/>
      <c r="W121" s="1019"/>
      <c r="X121" s="1020"/>
    </row>
    <row r="122" spans="1:29">
      <c r="A122" s="1021"/>
      <c r="B122" s="1022"/>
      <c r="C122" s="1022"/>
      <c r="D122" s="1022"/>
      <c r="E122" s="1022"/>
      <c r="F122" s="1022"/>
      <c r="G122" s="1022"/>
      <c r="H122" s="1023"/>
      <c r="I122" s="1021"/>
      <c r="J122" s="1022"/>
      <c r="K122" s="1022"/>
      <c r="L122" s="1022"/>
      <c r="M122" s="1022"/>
      <c r="N122" s="1022"/>
      <c r="O122" s="1022"/>
      <c r="P122" s="1023"/>
      <c r="Q122" s="1021"/>
      <c r="R122" s="1022"/>
      <c r="S122" s="1022"/>
      <c r="T122" s="1022"/>
      <c r="U122" s="1022"/>
      <c r="V122" s="1022"/>
      <c r="W122" s="1022"/>
      <c r="X122" s="1023"/>
    </row>
    <row r="123" spans="1:29">
      <c r="A123" s="1021"/>
      <c r="B123" s="1022"/>
      <c r="C123" s="1022"/>
      <c r="D123" s="1022"/>
      <c r="E123" s="1022"/>
      <c r="F123" s="1022"/>
      <c r="G123" s="1022"/>
      <c r="H123" s="1023"/>
      <c r="I123" s="1021"/>
      <c r="J123" s="1022"/>
      <c r="K123" s="1022"/>
      <c r="L123" s="1022"/>
      <c r="M123" s="1022"/>
      <c r="N123" s="1022"/>
      <c r="O123" s="1022"/>
      <c r="P123" s="1023"/>
      <c r="Q123" s="1021"/>
      <c r="R123" s="1022"/>
      <c r="S123" s="1022"/>
      <c r="T123" s="1022"/>
      <c r="U123" s="1022"/>
      <c r="V123" s="1022"/>
      <c r="W123" s="1022"/>
      <c r="X123" s="1023"/>
    </row>
    <row r="124" spans="1:29">
      <c r="A124" s="1021"/>
      <c r="B124" s="1022"/>
      <c r="C124" s="1022"/>
      <c r="D124" s="1022"/>
      <c r="E124" s="1022"/>
      <c r="F124" s="1022"/>
      <c r="G124" s="1022"/>
      <c r="H124" s="1023"/>
      <c r="I124" s="1021"/>
      <c r="J124" s="1022"/>
      <c r="K124" s="1022"/>
      <c r="L124" s="1022"/>
      <c r="M124" s="1022"/>
      <c r="N124" s="1022"/>
      <c r="O124" s="1022"/>
      <c r="P124" s="1023"/>
      <c r="Q124" s="1021"/>
      <c r="R124" s="1022"/>
      <c r="S124" s="1022"/>
      <c r="T124" s="1022"/>
      <c r="U124" s="1022"/>
      <c r="V124" s="1022"/>
      <c r="W124" s="1022"/>
      <c r="X124" s="1023"/>
    </row>
    <row r="125" spans="1:29">
      <c r="A125" s="1021"/>
      <c r="B125" s="1022"/>
      <c r="C125" s="1022"/>
      <c r="D125" s="1022"/>
      <c r="E125" s="1022"/>
      <c r="F125" s="1022"/>
      <c r="G125" s="1022"/>
      <c r="H125" s="1023"/>
      <c r="I125" s="1021"/>
      <c r="J125" s="1022"/>
      <c r="K125" s="1022"/>
      <c r="L125" s="1022"/>
      <c r="M125" s="1022"/>
      <c r="N125" s="1022"/>
      <c r="O125" s="1022"/>
      <c r="P125" s="1023"/>
      <c r="Q125" s="1021"/>
      <c r="R125" s="1022"/>
      <c r="S125" s="1022"/>
      <c r="T125" s="1022"/>
      <c r="U125" s="1022"/>
      <c r="V125" s="1022"/>
      <c r="W125" s="1022"/>
      <c r="X125" s="1023"/>
    </row>
    <row r="126" spans="1:29">
      <c r="A126" s="1021"/>
      <c r="B126" s="1022"/>
      <c r="C126" s="1022"/>
      <c r="D126" s="1022"/>
      <c r="E126" s="1022"/>
      <c r="F126" s="1022"/>
      <c r="G126" s="1022"/>
      <c r="H126" s="1023"/>
      <c r="I126" s="1021"/>
      <c r="J126" s="1022"/>
      <c r="K126" s="1022"/>
      <c r="L126" s="1022"/>
      <c r="M126" s="1022"/>
      <c r="N126" s="1022"/>
      <c r="O126" s="1022"/>
      <c r="P126" s="1023"/>
      <c r="Q126" s="1021"/>
      <c r="R126" s="1022"/>
      <c r="S126" s="1022"/>
      <c r="T126" s="1022"/>
      <c r="U126" s="1022"/>
      <c r="V126" s="1022"/>
      <c r="W126" s="1022"/>
      <c r="X126" s="1023"/>
    </row>
    <row r="127" spans="1:29">
      <c r="A127" s="1021"/>
      <c r="B127" s="1022"/>
      <c r="C127" s="1022"/>
      <c r="D127" s="1022"/>
      <c r="E127" s="1022"/>
      <c r="F127" s="1022"/>
      <c r="G127" s="1022"/>
      <c r="H127" s="1023"/>
      <c r="I127" s="1021"/>
      <c r="J127" s="1022"/>
      <c r="K127" s="1022"/>
      <c r="L127" s="1022"/>
      <c r="M127" s="1022"/>
      <c r="N127" s="1022"/>
      <c r="O127" s="1022"/>
      <c r="P127" s="1023"/>
      <c r="Q127" s="1021"/>
      <c r="R127" s="1022"/>
      <c r="S127" s="1022"/>
      <c r="T127" s="1022"/>
      <c r="U127" s="1022"/>
      <c r="V127" s="1022"/>
      <c r="W127" s="1022"/>
      <c r="X127" s="1023"/>
    </row>
    <row r="128" spans="1:29">
      <c r="A128" s="1021"/>
      <c r="B128" s="1022"/>
      <c r="C128" s="1022"/>
      <c r="D128" s="1022"/>
      <c r="E128" s="1022"/>
      <c r="F128" s="1022"/>
      <c r="G128" s="1022"/>
      <c r="H128" s="1023"/>
      <c r="I128" s="1024"/>
      <c r="J128" s="1025"/>
      <c r="K128" s="1025"/>
      <c r="L128" s="1025"/>
      <c r="M128" s="1025"/>
      <c r="N128" s="1025"/>
      <c r="O128" s="1025"/>
      <c r="P128" s="1026"/>
      <c r="Q128" s="1024"/>
      <c r="R128" s="1025"/>
      <c r="S128" s="1025"/>
      <c r="T128" s="1025"/>
      <c r="U128" s="1025"/>
      <c r="V128" s="1025"/>
      <c r="W128" s="1025"/>
      <c r="X128" s="1026"/>
    </row>
    <row r="129" spans="1:24" ht="15" customHeight="1">
      <c r="A129" s="1021"/>
      <c r="B129" s="1022"/>
      <c r="C129" s="1022"/>
      <c r="D129" s="1022"/>
      <c r="E129" s="1022"/>
      <c r="F129" s="1022"/>
      <c r="G129" s="1022"/>
      <c r="H129" s="1023"/>
      <c r="I129" s="558" t="s">
        <v>487</v>
      </c>
      <c r="J129" s="704"/>
      <c r="K129" s="699" t="s">
        <v>1500</v>
      </c>
      <c r="L129" s="699"/>
      <c r="M129" s="699"/>
      <c r="N129" s="699"/>
      <c r="O129" s="699"/>
      <c r="P129" s="700"/>
      <c r="Q129" s="558" t="s">
        <v>487</v>
      </c>
      <c r="R129" s="704"/>
      <c r="S129" s="699"/>
      <c r="T129" s="699"/>
      <c r="U129" s="699"/>
      <c r="V129" s="699"/>
      <c r="W129" s="699"/>
      <c r="X129" s="700"/>
    </row>
    <row r="130" spans="1:24">
      <c r="A130" s="1021"/>
      <c r="B130" s="1022"/>
      <c r="C130" s="1022"/>
      <c r="D130" s="1022"/>
      <c r="E130" s="1022"/>
      <c r="F130" s="1022"/>
      <c r="G130" s="1022"/>
      <c r="H130" s="1023"/>
      <c r="I130" s="550"/>
      <c r="J130" s="541"/>
      <c r="K130" s="490"/>
      <c r="L130" s="490"/>
      <c r="M130" s="490"/>
      <c r="N130" s="490"/>
      <c r="O130" s="490"/>
      <c r="P130" s="701"/>
      <c r="Q130" s="550"/>
      <c r="R130" s="541"/>
      <c r="S130" s="490"/>
      <c r="T130" s="490"/>
      <c r="U130" s="490"/>
      <c r="V130" s="490"/>
      <c r="W130" s="490"/>
      <c r="X130" s="701"/>
    </row>
    <row r="131" spans="1:24">
      <c r="A131" s="1024"/>
      <c r="B131" s="1025"/>
      <c r="C131" s="1025"/>
      <c r="D131" s="1025"/>
      <c r="E131" s="1025"/>
      <c r="F131" s="1025"/>
      <c r="G131" s="1025"/>
      <c r="H131" s="1026"/>
      <c r="I131" s="560"/>
      <c r="J131" s="577"/>
      <c r="K131" s="686"/>
      <c r="L131" s="686"/>
      <c r="M131" s="686"/>
      <c r="N131" s="686"/>
      <c r="O131" s="686"/>
      <c r="P131" s="687"/>
      <c r="Q131" s="560"/>
      <c r="R131" s="577"/>
      <c r="S131" s="686"/>
      <c r="T131" s="686"/>
      <c r="U131" s="686"/>
      <c r="V131" s="686"/>
      <c r="W131" s="686"/>
      <c r="X131" s="687"/>
    </row>
    <row r="132" spans="1:24" ht="16.5" customHeight="1"/>
    <row r="133" spans="1:24" ht="16.5" customHeight="1"/>
    <row r="134" spans="1:24" ht="16.5" customHeight="1"/>
    <row r="135" spans="1:24" ht="16.5" customHeight="1"/>
    <row r="136" spans="1:24" ht="16.5" customHeight="1"/>
    <row r="138" spans="1:24" s="89" customFormat="1" ht="16.5" customHeight="1">
      <c r="A138" s="1401" t="s">
        <v>1614</v>
      </c>
      <c r="B138" s="1401"/>
      <c r="C138" s="1401"/>
      <c r="D138" s="1401"/>
      <c r="E138" s="1401"/>
      <c r="F138" s="1401"/>
      <c r="G138" s="1401"/>
      <c r="H138" s="1401"/>
      <c r="I138" s="1401"/>
      <c r="J138" s="1401"/>
      <c r="K138" s="1401"/>
      <c r="L138" s="1401"/>
      <c r="M138" s="1401"/>
      <c r="N138" s="1401"/>
      <c r="O138" s="1401"/>
      <c r="P138" s="1401"/>
      <c r="Q138" s="1401"/>
      <c r="R138" s="1401"/>
      <c r="S138" s="1401"/>
      <c r="T138" s="1401"/>
      <c r="U138" s="1401"/>
      <c r="V138" s="1401"/>
      <c r="W138" s="1401"/>
      <c r="X138" s="1401"/>
    </row>
    <row r="139" spans="1:24" s="89" customFormat="1"/>
    <row r="140" spans="1:24" s="89" customFormat="1" ht="16.5" customHeight="1">
      <c r="A140" s="1702" t="s">
        <v>350</v>
      </c>
      <c r="B140" s="1702"/>
      <c r="C140" s="1702" t="s">
        <v>465</v>
      </c>
      <c r="D140" s="1702"/>
      <c r="E140" s="1702"/>
      <c r="F140" s="1702"/>
      <c r="G140" s="1702"/>
      <c r="H140" s="1702"/>
      <c r="I140" s="1702"/>
      <c r="J140" s="1702"/>
      <c r="K140" s="1702"/>
      <c r="L140" s="1702"/>
      <c r="M140" s="1702"/>
      <c r="N140" s="1702"/>
      <c r="O140" s="1702"/>
      <c r="P140" s="1702"/>
      <c r="Q140" s="1702"/>
      <c r="R140" s="1702"/>
      <c r="S140" s="1702"/>
      <c r="T140" s="1702"/>
      <c r="U140" s="1702"/>
      <c r="V140" s="1702"/>
      <c r="W140" s="1702"/>
      <c r="X140" s="1702"/>
    </row>
    <row r="141" spans="1:24" s="89" customFormat="1" ht="15" customHeight="1">
      <c r="A141" s="1457" t="s">
        <v>497</v>
      </c>
      <c r="B141" s="1457"/>
      <c r="C141" s="1460" t="s">
        <v>1710</v>
      </c>
      <c r="D141" s="1460"/>
      <c r="E141" s="1460"/>
      <c r="F141" s="1460"/>
      <c r="G141" s="1460"/>
      <c r="H141" s="1460"/>
      <c r="I141" s="1460"/>
      <c r="J141" s="1460"/>
      <c r="K141" s="1460"/>
      <c r="L141" s="1460"/>
      <c r="M141" s="1460"/>
      <c r="N141" s="1460"/>
      <c r="O141" s="1460"/>
      <c r="P141" s="1460"/>
      <c r="Q141" s="1460"/>
      <c r="R141" s="1460"/>
      <c r="S141" s="1460"/>
      <c r="T141" s="1460"/>
      <c r="U141" s="1460"/>
      <c r="V141" s="1460"/>
      <c r="W141" s="1460"/>
      <c r="X141" s="1460"/>
    </row>
    <row r="142" spans="1:24" s="89" customFormat="1">
      <c r="A142" s="1457"/>
      <c r="B142" s="1457"/>
      <c r="C142" s="1460"/>
      <c r="D142" s="1460"/>
      <c r="E142" s="1460"/>
      <c r="F142" s="1460"/>
      <c r="G142" s="1460"/>
      <c r="H142" s="1460"/>
      <c r="I142" s="1460"/>
      <c r="J142" s="1460"/>
      <c r="K142" s="1460"/>
      <c r="L142" s="1460"/>
      <c r="M142" s="1460"/>
      <c r="N142" s="1460"/>
      <c r="O142" s="1460"/>
      <c r="P142" s="1460"/>
      <c r="Q142" s="1460"/>
      <c r="R142" s="1460"/>
      <c r="S142" s="1460"/>
      <c r="T142" s="1460"/>
      <c r="U142" s="1460"/>
      <c r="V142" s="1460"/>
      <c r="W142" s="1460"/>
      <c r="X142" s="1460"/>
    </row>
    <row r="143" spans="1:24" s="89" customFormat="1" ht="17.25" customHeight="1">
      <c r="A143" s="1457" t="s">
        <v>491</v>
      </c>
      <c r="B143" s="1457"/>
      <c r="C143" s="1704" t="s">
        <v>1711</v>
      </c>
      <c r="D143" s="734"/>
      <c r="E143" s="734"/>
      <c r="F143" s="734"/>
      <c r="G143" s="734"/>
      <c r="H143" s="734"/>
      <c r="I143" s="734"/>
      <c r="J143" s="734"/>
      <c r="K143" s="734"/>
      <c r="L143" s="734"/>
      <c r="M143" s="734"/>
      <c r="N143" s="734"/>
      <c r="O143" s="734"/>
      <c r="P143" s="734"/>
      <c r="Q143" s="734"/>
      <c r="R143" s="734"/>
      <c r="S143" s="734"/>
      <c r="T143" s="734"/>
      <c r="U143" s="734"/>
      <c r="V143" s="734"/>
      <c r="W143" s="734"/>
      <c r="X143" s="1705"/>
    </row>
    <row r="144" spans="1:24" s="89" customFormat="1" ht="17.25" customHeight="1">
      <c r="A144" s="1457"/>
      <c r="B144" s="1457"/>
      <c r="C144" s="1706"/>
      <c r="D144" s="1707"/>
      <c r="E144" s="1707"/>
      <c r="F144" s="1707"/>
      <c r="G144" s="1707"/>
      <c r="H144" s="1707"/>
      <c r="I144" s="1707"/>
      <c r="J144" s="1707"/>
      <c r="K144" s="1707"/>
      <c r="L144" s="1707"/>
      <c r="M144" s="1707"/>
      <c r="N144" s="1707"/>
      <c r="O144" s="1707"/>
      <c r="P144" s="1707"/>
      <c r="Q144" s="1707"/>
      <c r="R144" s="1707"/>
      <c r="S144" s="1707"/>
      <c r="T144" s="1707"/>
      <c r="U144" s="1707"/>
      <c r="V144" s="1707"/>
      <c r="W144" s="1707"/>
      <c r="X144" s="1708"/>
    </row>
    <row r="145" spans="1:25" ht="17.25" customHeight="1"/>
    <row r="146" spans="1:25" ht="15" customHeight="1">
      <c r="A146" s="473" t="s">
        <v>490</v>
      </c>
      <c r="B146" s="474"/>
      <c r="C146" s="474"/>
      <c r="D146" s="474"/>
      <c r="E146" s="474"/>
      <c r="F146" s="474"/>
      <c r="G146" s="474"/>
      <c r="H146" s="475"/>
      <c r="I146" s="473" t="s">
        <v>390</v>
      </c>
      <c r="J146" s="474"/>
      <c r="K146" s="474"/>
      <c r="L146" s="474"/>
      <c r="M146" s="474"/>
      <c r="N146" s="474"/>
      <c r="O146" s="474"/>
      <c r="P146" s="475"/>
      <c r="Q146" s="1006" t="s">
        <v>1653</v>
      </c>
      <c r="R146" s="1007"/>
      <c r="S146" s="1007"/>
      <c r="T146" s="1007"/>
      <c r="U146" s="1007"/>
      <c r="V146" s="1007"/>
      <c r="W146" s="1007"/>
      <c r="X146" s="1008"/>
    </row>
    <row r="147" spans="1:25" ht="15" customHeight="1">
      <c r="A147" s="1386" t="s">
        <v>394</v>
      </c>
      <c r="B147" s="1387"/>
      <c r="C147" s="1387"/>
      <c r="D147" s="1387"/>
      <c r="E147" s="1387"/>
      <c r="F147" s="1387"/>
      <c r="G147" s="1387"/>
      <c r="H147" s="1388"/>
      <c r="I147" s="1692" t="s">
        <v>394</v>
      </c>
      <c r="J147" s="1693"/>
      <c r="K147" s="1693"/>
      <c r="L147" s="1693"/>
      <c r="M147" s="1693" t="s">
        <v>1763</v>
      </c>
      <c r="N147" s="1693"/>
      <c r="O147" s="1693"/>
      <c r="P147" s="1696"/>
      <c r="Q147" s="1386" t="s">
        <v>394</v>
      </c>
      <c r="R147" s="1387"/>
      <c r="S147" s="1387"/>
      <c r="T147" s="1387"/>
      <c r="U147" s="1387"/>
      <c r="V147" s="1387"/>
      <c r="W147" s="1387"/>
      <c r="X147" s="1388"/>
    </row>
    <row r="148" spans="1:25">
      <c r="A148" s="1389"/>
      <c r="B148" s="1390"/>
      <c r="C148" s="1390"/>
      <c r="D148" s="1390"/>
      <c r="E148" s="1390"/>
      <c r="F148" s="1390"/>
      <c r="G148" s="1390"/>
      <c r="H148" s="1391"/>
      <c r="I148" s="1694"/>
      <c r="J148" s="1695"/>
      <c r="K148" s="1695"/>
      <c r="L148" s="1695"/>
      <c r="M148" s="1695"/>
      <c r="N148" s="1695"/>
      <c r="O148" s="1695"/>
      <c r="P148" s="1697"/>
      <c r="Q148" s="1389"/>
      <c r="R148" s="1390"/>
      <c r="S148" s="1390"/>
      <c r="T148" s="1390"/>
      <c r="U148" s="1390"/>
      <c r="V148" s="1390"/>
      <c r="W148" s="1390"/>
      <c r="X148" s="1391"/>
    </row>
    <row r="149" spans="1:25" ht="16.5">
      <c r="A149" s="1389"/>
      <c r="B149" s="1390"/>
      <c r="C149" s="1390"/>
      <c r="D149" s="1390"/>
      <c r="E149" s="1390"/>
      <c r="F149" s="1390"/>
      <c r="G149" s="1390"/>
      <c r="H149" s="1391"/>
      <c r="I149" s="1694"/>
      <c r="J149" s="1695"/>
      <c r="K149" s="1695"/>
      <c r="L149" s="1695"/>
      <c r="M149" s="1695"/>
      <c r="N149" s="1695"/>
      <c r="O149" s="1695"/>
      <c r="P149" s="1697"/>
      <c r="Q149" s="1389"/>
      <c r="R149" s="1390"/>
      <c r="S149" s="1390"/>
      <c r="T149" s="1390"/>
      <c r="U149" s="1390"/>
      <c r="V149" s="1390"/>
      <c r="W149" s="1390"/>
      <c r="X149" s="1391"/>
      <c r="Y149" s="171" t="s">
        <v>1712</v>
      </c>
    </row>
    <row r="150" spans="1:25">
      <c r="A150" s="1389"/>
      <c r="B150" s="1390"/>
      <c r="C150" s="1390"/>
      <c r="D150" s="1390"/>
      <c r="E150" s="1390"/>
      <c r="F150" s="1390"/>
      <c r="G150" s="1390"/>
      <c r="H150" s="1391"/>
      <c r="I150" s="1694"/>
      <c r="J150" s="1695"/>
      <c r="K150" s="1695"/>
      <c r="L150" s="1695"/>
      <c r="M150" s="1695"/>
      <c r="N150" s="1695"/>
      <c r="O150" s="1695"/>
      <c r="P150" s="1697"/>
      <c r="Q150" s="1389"/>
      <c r="R150" s="1390"/>
      <c r="S150" s="1390"/>
      <c r="T150" s="1390"/>
      <c r="U150" s="1390"/>
      <c r="V150" s="1390"/>
      <c r="W150" s="1390"/>
      <c r="X150" s="1391"/>
    </row>
    <row r="151" spans="1:25">
      <c r="A151" s="1389"/>
      <c r="B151" s="1390"/>
      <c r="C151" s="1390"/>
      <c r="D151" s="1390"/>
      <c r="E151" s="1390"/>
      <c r="F151" s="1390"/>
      <c r="G151" s="1390"/>
      <c r="H151" s="1391"/>
      <c r="I151" s="1694" t="s">
        <v>1763</v>
      </c>
      <c r="J151" s="1695"/>
      <c r="K151" s="1695"/>
      <c r="L151" s="1695"/>
      <c r="M151" s="1700" t="s">
        <v>1763</v>
      </c>
      <c r="N151" s="1700"/>
      <c r="O151" s="1700"/>
      <c r="P151" s="1697"/>
      <c r="Q151" s="1389"/>
      <c r="R151" s="1390"/>
      <c r="S151" s="1390"/>
      <c r="T151" s="1390"/>
      <c r="U151" s="1390"/>
      <c r="V151" s="1390"/>
      <c r="W151" s="1390"/>
      <c r="X151" s="1391"/>
    </row>
    <row r="152" spans="1:25">
      <c r="A152" s="1389"/>
      <c r="B152" s="1390"/>
      <c r="C152" s="1390"/>
      <c r="D152" s="1390"/>
      <c r="E152" s="1390"/>
      <c r="F152" s="1390"/>
      <c r="G152" s="1390"/>
      <c r="H152" s="1391"/>
      <c r="I152" s="1694"/>
      <c r="J152" s="1695"/>
      <c r="K152" s="1695"/>
      <c r="L152" s="1695"/>
      <c r="M152" s="1700"/>
      <c r="N152" s="1700"/>
      <c r="O152" s="1700"/>
      <c r="P152" s="1697"/>
      <c r="Q152" s="1389"/>
      <c r="R152" s="1390"/>
      <c r="S152" s="1390"/>
      <c r="T152" s="1390"/>
      <c r="U152" s="1390"/>
      <c r="V152" s="1390"/>
      <c r="W152" s="1390"/>
      <c r="X152" s="1391"/>
    </row>
    <row r="153" spans="1:25">
      <c r="A153" s="1389"/>
      <c r="B153" s="1390"/>
      <c r="C153" s="1390"/>
      <c r="D153" s="1390"/>
      <c r="E153" s="1390"/>
      <c r="F153" s="1390"/>
      <c r="G153" s="1390"/>
      <c r="H153" s="1391"/>
      <c r="I153" s="1694"/>
      <c r="J153" s="1695"/>
      <c r="K153" s="1695"/>
      <c r="L153" s="1695"/>
      <c r="M153" s="1700"/>
      <c r="N153" s="1700"/>
      <c r="O153" s="1700"/>
      <c r="P153" s="1697"/>
      <c r="Q153" s="1389"/>
      <c r="R153" s="1390"/>
      <c r="S153" s="1390"/>
      <c r="T153" s="1390"/>
      <c r="U153" s="1390"/>
      <c r="V153" s="1390"/>
      <c r="W153" s="1390"/>
      <c r="X153" s="1391"/>
    </row>
    <row r="154" spans="1:25">
      <c r="A154" s="1389"/>
      <c r="B154" s="1390"/>
      <c r="C154" s="1390"/>
      <c r="D154" s="1390"/>
      <c r="E154" s="1390"/>
      <c r="F154" s="1390"/>
      <c r="G154" s="1390"/>
      <c r="H154" s="1391"/>
      <c r="I154" s="1698"/>
      <c r="J154" s="1699"/>
      <c r="K154" s="1699"/>
      <c r="L154" s="1699"/>
      <c r="M154" s="1699"/>
      <c r="N154" s="1699"/>
      <c r="O154" s="1699"/>
      <c r="P154" s="1701"/>
      <c r="Q154" s="1392"/>
      <c r="R154" s="1393"/>
      <c r="S154" s="1393"/>
      <c r="T154" s="1393"/>
      <c r="U154" s="1393"/>
      <c r="V154" s="1393"/>
      <c r="W154" s="1393"/>
      <c r="X154" s="1394"/>
    </row>
    <row r="155" spans="1:25" ht="15" customHeight="1">
      <c r="A155" s="1389"/>
      <c r="B155" s="1390"/>
      <c r="C155" s="1390"/>
      <c r="D155" s="1390"/>
      <c r="E155" s="1390"/>
      <c r="F155" s="1390"/>
      <c r="G155" s="1390"/>
      <c r="H155" s="1391"/>
      <c r="I155" s="1703" t="s">
        <v>487</v>
      </c>
      <c r="J155" s="1403"/>
      <c r="K155" s="735" t="s">
        <v>1735</v>
      </c>
      <c r="L155" s="735"/>
      <c r="M155" s="735"/>
      <c r="N155" s="735"/>
      <c r="O155" s="735"/>
      <c r="P155" s="736"/>
      <c r="Q155" s="1703" t="s">
        <v>487</v>
      </c>
      <c r="R155" s="1403"/>
      <c r="S155" s="735"/>
      <c r="T155" s="735"/>
      <c r="U155" s="735"/>
      <c r="V155" s="735"/>
      <c r="W155" s="735"/>
      <c r="X155" s="736"/>
    </row>
    <row r="156" spans="1:25">
      <c r="A156" s="1389"/>
      <c r="B156" s="1390"/>
      <c r="C156" s="1390"/>
      <c r="D156" s="1390"/>
      <c r="E156" s="1390"/>
      <c r="F156" s="1390"/>
      <c r="G156" s="1390"/>
      <c r="H156" s="1391"/>
      <c r="I156" s="1404"/>
      <c r="J156" s="1405"/>
      <c r="K156" s="737"/>
      <c r="L156" s="737"/>
      <c r="M156" s="737"/>
      <c r="N156" s="737"/>
      <c r="O156" s="737"/>
      <c r="P156" s="738"/>
      <c r="Q156" s="1404"/>
      <c r="R156" s="1405"/>
      <c r="S156" s="737"/>
      <c r="T156" s="737"/>
      <c r="U156" s="737"/>
      <c r="V156" s="737"/>
      <c r="W156" s="737"/>
      <c r="X156" s="738"/>
    </row>
    <row r="157" spans="1:25">
      <c r="A157" s="1392"/>
      <c r="B157" s="1393"/>
      <c r="C157" s="1393"/>
      <c r="D157" s="1393"/>
      <c r="E157" s="1393"/>
      <c r="F157" s="1393"/>
      <c r="G157" s="1393"/>
      <c r="H157" s="1394"/>
      <c r="I157" s="1406"/>
      <c r="J157" s="1407"/>
      <c r="K157" s="1408"/>
      <c r="L157" s="1408"/>
      <c r="M157" s="1408"/>
      <c r="N157" s="1408"/>
      <c r="O157" s="1408"/>
      <c r="P157" s="1409"/>
      <c r="Q157" s="1406"/>
      <c r="R157" s="1407"/>
      <c r="S157" s="1408"/>
      <c r="T157" s="1408"/>
      <c r="U157" s="1408"/>
      <c r="V157" s="1408"/>
      <c r="W157" s="1408"/>
      <c r="X157" s="1409"/>
    </row>
    <row r="158" spans="1:25" ht="16.5" customHeight="1"/>
    <row r="159" spans="1:25" ht="16.5" customHeight="1"/>
    <row r="160" spans="1:25" ht="16.5" customHeight="1">
      <c r="A160" s="1209" t="s">
        <v>1750</v>
      </c>
      <c r="B160" s="1209"/>
      <c r="C160" s="1209"/>
      <c r="D160" s="1209"/>
      <c r="E160" s="1209"/>
      <c r="F160" s="1209"/>
      <c r="G160" s="1209"/>
      <c r="H160" s="1209"/>
      <c r="I160" s="1209"/>
      <c r="J160" s="1209"/>
      <c r="K160" s="1209"/>
      <c r="L160" s="1209"/>
      <c r="M160" s="1209"/>
      <c r="N160" s="1209"/>
      <c r="O160" s="1209"/>
      <c r="P160" s="1209"/>
      <c r="Q160" s="1209"/>
      <c r="R160" s="1209"/>
      <c r="S160" s="1209"/>
      <c r="T160" s="1209"/>
      <c r="U160" s="1209"/>
      <c r="V160" s="1209"/>
      <c r="W160" s="1209"/>
      <c r="X160" s="1209"/>
    </row>
    <row r="161" spans="1:31" ht="16.5" customHeight="1"/>
    <row r="162" spans="1:31" ht="16.5" customHeight="1">
      <c r="A162" s="904" t="s">
        <v>350</v>
      </c>
      <c r="B162" s="904"/>
      <c r="C162" s="904" t="s">
        <v>465</v>
      </c>
      <c r="D162" s="904"/>
      <c r="E162" s="904"/>
      <c r="F162" s="904"/>
      <c r="G162" s="904"/>
      <c r="H162" s="904"/>
      <c r="I162" s="904"/>
      <c r="J162" s="904"/>
      <c r="K162" s="904"/>
      <c r="L162" s="904"/>
      <c r="M162" s="904"/>
      <c r="N162" s="904"/>
      <c r="O162" s="904"/>
      <c r="P162" s="904"/>
      <c r="Q162" s="904"/>
      <c r="R162" s="904"/>
      <c r="S162" s="904"/>
      <c r="T162" s="904"/>
      <c r="U162" s="904"/>
      <c r="V162" s="904"/>
      <c r="W162" s="904"/>
      <c r="X162" s="904"/>
    </row>
    <row r="163" spans="1:31" ht="16.5" customHeight="1">
      <c r="A163" s="803" t="s">
        <v>497</v>
      </c>
      <c r="B163" s="803"/>
      <c r="C163" s="804" t="s">
        <v>139</v>
      </c>
      <c r="D163" s="804"/>
      <c r="E163" s="804"/>
      <c r="F163" s="804"/>
      <c r="G163" s="804"/>
      <c r="H163" s="804"/>
      <c r="I163" s="804"/>
      <c r="J163" s="804"/>
      <c r="K163" s="804"/>
      <c r="L163" s="804"/>
      <c r="M163" s="804"/>
      <c r="N163" s="804"/>
      <c r="O163" s="804"/>
      <c r="P163" s="804"/>
      <c r="Q163" s="804"/>
      <c r="R163" s="804"/>
      <c r="S163" s="804"/>
      <c r="T163" s="804"/>
      <c r="U163" s="804"/>
      <c r="V163" s="804"/>
      <c r="W163" s="804"/>
      <c r="X163" s="804"/>
      <c r="Y163" s="490" t="s">
        <v>588</v>
      </c>
      <c r="Z163" s="651"/>
      <c r="AA163" s="651"/>
      <c r="AC163" s="1" t="s">
        <v>306</v>
      </c>
    </row>
    <row r="164" spans="1:31" ht="16.5" customHeight="1">
      <c r="A164" s="803"/>
      <c r="B164" s="803"/>
      <c r="C164" s="804"/>
      <c r="D164" s="804"/>
      <c r="E164" s="804"/>
      <c r="F164" s="804"/>
      <c r="G164" s="804"/>
      <c r="H164" s="804"/>
      <c r="I164" s="804"/>
      <c r="J164" s="804"/>
      <c r="K164" s="804"/>
      <c r="L164" s="804"/>
      <c r="M164" s="804"/>
      <c r="N164" s="804"/>
      <c r="O164" s="804"/>
      <c r="P164" s="804"/>
      <c r="Q164" s="804"/>
      <c r="R164" s="804"/>
      <c r="S164" s="804"/>
      <c r="T164" s="804"/>
      <c r="U164" s="804"/>
      <c r="V164" s="804"/>
      <c r="W164" s="804"/>
      <c r="X164" s="804"/>
      <c r="Y164" s="651"/>
      <c r="Z164" s="651"/>
      <c r="AA164" s="651"/>
    </row>
    <row r="165" spans="1:31" ht="16.5" customHeight="1">
      <c r="A165" s="803"/>
      <c r="B165" s="803"/>
      <c r="C165" s="804"/>
      <c r="D165" s="804"/>
      <c r="E165" s="804"/>
      <c r="F165" s="804"/>
      <c r="G165" s="804"/>
      <c r="H165" s="804"/>
      <c r="I165" s="804"/>
      <c r="J165" s="804"/>
      <c r="K165" s="804"/>
      <c r="L165" s="804"/>
      <c r="M165" s="804"/>
      <c r="N165" s="804"/>
      <c r="O165" s="804"/>
      <c r="P165" s="804"/>
      <c r="Q165" s="804"/>
      <c r="R165" s="804"/>
      <c r="S165" s="804"/>
      <c r="T165" s="804"/>
      <c r="U165" s="804"/>
      <c r="V165" s="804"/>
      <c r="W165" s="804"/>
      <c r="X165" s="804"/>
    </row>
    <row r="166" spans="1:31" ht="16.5" customHeight="1">
      <c r="A166" s="803" t="s">
        <v>491</v>
      </c>
      <c r="B166" s="803"/>
      <c r="C166" s="863" t="s">
        <v>569</v>
      </c>
      <c r="D166" s="864"/>
      <c r="E166" s="864"/>
      <c r="F166" s="864"/>
      <c r="G166" s="864"/>
      <c r="H166" s="864"/>
      <c r="I166" s="864"/>
      <c r="J166" s="864"/>
      <c r="K166" s="864"/>
      <c r="L166" s="864"/>
      <c r="M166" s="864"/>
      <c r="N166" s="864"/>
      <c r="O166" s="864"/>
      <c r="P166" s="864"/>
      <c r="Q166" s="864"/>
      <c r="R166" s="864"/>
      <c r="S166" s="864"/>
      <c r="T166" s="864"/>
      <c r="U166" s="864"/>
      <c r="V166" s="864"/>
      <c r="W166" s="864"/>
      <c r="X166" s="1323"/>
      <c r="Y166" s="490" t="s">
        <v>169</v>
      </c>
      <c r="Z166" s="651"/>
      <c r="AA166" s="651"/>
      <c r="AC166" s="490" t="s">
        <v>434</v>
      </c>
      <c r="AD166" s="490"/>
      <c r="AE166" s="490"/>
    </row>
    <row r="167" spans="1:31" ht="16.5" customHeight="1">
      <c r="A167" s="803"/>
      <c r="B167" s="803"/>
      <c r="C167" s="1709" t="s">
        <v>561</v>
      </c>
      <c r="D167" s="1327"/>
      <c r="E167" s="1327"/>
      <c r="F167" s="1327"/>
      <c r="G167" s="1327"/>
      <c r="H167" s="1327"/>
      <c r="I167" s="1327"/>
      <c r="J167" s="1327"/>
      <c r="K167" s="1327"/>
      <c r="L167" s="1327"/>
      <c r="M167" s="1327"/>
      <c r="N167" s="1327"/>
      <c r="O167" s="1327"/>
      <c r="P167" s="1327"/>
      <c r="Q167" s="1327"/>
      <c r="R167" s="1327"/>
      <c r="S167" s="1327"/>
      <c r="T167" s="1327"/>
      <c r="U167" s="1327"/>
      <c r="V167" s="1327"/>
      <c r="W167" s="1327"/>
      <c r="X167" s="1328"/>
      <c r="Y167" s="651"/>
      <c r="Z167" s="651"/>
      <c r="AA167" s="651"/>
      <c r="AC167" s="490"/>
      <c r="AD167" s="490"/>
      <c r="AE167" s="490"/>
    </row>
    <row r="168" spans="1:31" ht="16.5" customHeight="1"/>
    <row r="169" spans="1:31" ht="15" customHeight="1">
      <c r="A169" s="473" t="s">
        <v>490</v>
      </c>
      <c r="B169" s="474"/>
      <c r="C169" s="474"/>
      <c r="D169" s="474"/>
      <c r="E169" s="474"/>
      <c r="F169" s="474"/>
      <c r="G169" s="474"/>
      <c r="H169" s="475"/>
      <c r="I169" s="473" t="s">
        <v>390</v>
      </c>
      <c r="J169" s="474"/>
      <c r="K169" s="474"/>
      <c r="L169" s="474"/>
      <c r="M169" s="474"/>
      <c r="N169" s="474"/>
      <c r="O169" s="474"/>
      <c r="P169" s="475"/>
      <c r="Q169" s="1006" t="s">
        <v>1653</v>
      </c>
      <c r="R169" s="1007"/>
      <c r="S169" s="1007"/>
      <c r="T169" s="1007"/>
      <c r="U169" s="1007"/>
      <c r="V169" s="1007"/>
      <c r="W169" s="1007"/>
      <c r="X169" s="1008"/>
    </row>
    <row r="170" spans="1:31" ht="15" customHeight="1">
      <c r="A170" s="1018" t="s">
        <v>394</v>
      </c>
      <c r="B170" s="1019"/>
      <c r="C170" s="1019"/>
      <c r="D170" s="1019"/>
      <c r="E170" s="1019"/>
      <c r="F170" s="1019"/>
      <c r="G170" s="1019"/>
      <c r="H170" s="1020"/>
      <c r="I170" s="1692" t="s">
        <v>1931</v>
      </c>
      <c r="J170" s="1693"/>
      <c r="K170" s="1693"/>
      <c r="L170" s="1693"/>
      <c r="M170" s="1693" t="s">
        <v>1955</v>
      </c>
      <c r="N170" s="1693"/>
      <c r="O170" s="1693"/>
      <c r="P170" s="1696"/>
      <c r="Q170" s="1018" t="s">
        <v>394</v>
      </c>
      <c r="R170" s="1019"/>
      <c r="S170" s="1019"/>
      <c r="T170" s="1019"/>
      <c r="U170" s="1019"/>
      <c r="V170" s="1019"/>
      <c r="W170" s="1019"/>
      <c r="X170" s="1020"/>
    </row>
    <row r="171" spans="1:31">
      <c r="A171" s="1021"/>
      <c r="B171" s="1022"/>
      <c r="C171" s="1022"/>
      <c r="D171" s="1022"/>
      <c r="E171" s="1022"/>
      <c r="F171" s="1022"/>
      <c r="G171" s="1022"/>
      <c r="H171" s="1023"/>
      <c r="I171" s="1694"/>
      <c r="J171" s="1695"/>
      <c r="K171" s="1695"/>
      <c r="L171" s="1695"/>
      <c r="M171" s="1695"/>
      <c r="N171" s="1695"/>
      <c r="O171" s="1695"/>
      <c r="P171" s="1697"/>
      <c r="Q171" s="1021"/>
      <c r="R171" s="1022"/>
      <c r="S171" s="1022"/>
      <c r="T171" s="1022"/>
      <c r="U171" s="1022"/>
      <c r="V171" s="1022"/>
      <c r="W171" s="1022"/>
      <c r="X171" s="1023"/>
    </row>
    <row r="172" spans="1:31">
      <c r="A172" s="1021"/>
      <c r="B172" s="1022"/>
      <c r="C172" s="1022"/>
      <c r="D172" s="1022"/>
      <c r="E172" s="1022"/>
      <c r="F172" s="1022"/>
      <c r="G172" s="1022"/>
      <c r="H172" s="1023"/>
      <c r="I172" s="1694"/>
      <c r="J172" s="1695"/>
      <c r="K172" s="1695"/>
      <c r="L172" s="1695"/>
      <c r="M172" s="1695"/>
      <c r="N172" s="1695"/>
      <c r="O172" s="1695"/>
      <c r="P172" s="1697"/>
      <c r="Q172" s="1021"/>
      <c r="R172" s="1022"/>
      <c r="S172" s="1022"/>
      <c r="T172" s="1022"/>
      <c r="U172" s="1022"/>
      <c r="V172" s="1022"/>
      <c r="W172" s="1022"/>
      <c r="X172" s="1023"/>
    </row>
    <row r="173" spans="1:31">
      <c r="A173" s="1021"/>
      <c r="B173" s="1022"/>
      <c r="C173" s="1022"/>
      <c r="D173" s="1022"/>
      <c r="E173" s="1022"/>
      <c r="F173" s="1022"/>
      <c r="G173" s="1022"/>
      <c r="H173" s="1023"/>
      <c r="I173" s="1694"/>
      <c r="J173" s="1695"/>
      <c r="K173" s="1695"/>
      <c r="L173" s="1695"/>
      <c r="M173" s="1695"/>
      <c r="N173" s="1695"/>
      <c r="O173" s="1695"/>
      <c r="P173" s="1697"/>
      <c r="Q173" s="1021"/>
      <c r="R173" s="1022"/>
      <c r="S173" s="1022"/>
      <c r="T173" s="1022"/>
      <c r="U173" s="1022"/>
      <c r="V173" s="1022"/>
      <c r="W173" s="1022"/>
      <c r="X173" s="1023"/>
    </row>
    <row r="174" spans="1:31">
      <c r="A174" s="1021"/>
      <c r="B174" s="1022"/>
      <c r="C174" s="1022"/>
      <c r="D174" s="1022"/>
      <c r="E174" s="1022"/>
      <c r="F174" s="1022"/>
      <c r="G174" s="1022"/>
      <c r="H174" s="1023"/>
      <c r="I174" s="1694"/>
      <c r="J174" s="1695"/>
      <c r="K174" s="1695"/>
      <c r="L174" s="1695"/>
      <c r="M174" s="1695"/>
      <c r="N174" s="1695"/>
      <c r="O174" s="1695"/>
      <c r="P174" s="1697"/>
      <c r="Q174" s="1021"/>
      <c r="R174" s="1022"/>
      <c r="S174" s="1022"/>
      <c r="T174" s="1022"/>
      <c r="U174" s="1022"/>
      <c r="V174" s="1022"/>
      <c r="W174" s="1022"/>
      <c r="X174" s="1023"/>
    </row>
    <row r="175" spans="1:31">
      <c r="A175" s="1021"/>
      <c r="B175" s="1022"/>
      <c r="C175" s="1022"/>
      <c r="D175" s="1022"/>
      <c r="E175" s="1022"/>
      <c r="F175" s="1022"/>
      <c r="G175" s="1022"/>
      <c r="H175" s="1023"/>
      <c r="I175" s="1694"/>
      <c r="J175" s="1695"/>
      <c r="K175" s="1695"/>
      <c r="L175" s="1695"/>
      <c r="M175" s="1695"/>
      <c r="N175" s="1695"/>
      <c r="O175" s="1695"/>
      <c r="P175" s="1697"/>
      <c r="Q175" s="1021"/>
      <c r="R175" s="1022"/>
      <c r="S175" s="1022"/>
      <c r="T175" s="1022"/>
      <c r="U175" s="1022"/>
      <c r="V175" s="1022"/>
      <c r="W175" s="1022"/>
      <c r="X175" s="1023"/>
    </row>
    <row r="176" spans="1:31">
      <c r="A176" s="1021"/>
      <c r="B176" s="1022"/>
      <c r="C176" s="1022"/>
      <c r="D176" s="1022"/>
      <c r="E176" s="1022"/>
      <c r="F176" s="1022"/>
      <c r="G176" s="1022"/>
      <c r="H176" s="1023"/>
      <c r="I176" s="1694"/>
      <c r="J176" s="1695"/>
      <c r="K176" s="1695"/>
      <c r="L176" s="1695"/>
      <c r="M176" s="1695"/>
      <c r="N176" s="1695"/>
      <c r="O176" s="1695"/>
      <c r="P176" s="1697"/>
      <c r="Q176" s="1021"/>
      <c r="R176" s="1022"/>
      <c r="S176" s="1022"/>
      <c r="T176" s="1022"/>
      <c r="U176" s="1022"/>
      <c r="V176" s="1022"/>
      <c r="W176" s="1022"/>
      <c r="X176" s="1023"/>
    </row>
    <row r="177" spans="1:31">
      <c r="A177" s="1021"/>
      <c r="B177" s="1022"/>
      <c r="C177" s="1022"/>
      <c r="D177" s="1022"/>
      <c r="E177" s="1022"/>
      <c r="F177" s="1022"/>
      <c r="G177" s="1022"/>
      <c r="H177" s="1023"/>
      <c r="I177" s="1698"/>
      <c r="J177" s="1699"/>
      <c r="K177" s="1699"/>
      <c r="L177" s="1699"/>
      <c r="M177" s="1699"/>
      <c r="N177" s="1699"/>
      <c r="O177" s="1699"/>
      <c r="P177" s="1701"/>
      <c r="Q177" s="1024"/>
      <c r="R177" s="1025"/>
      <c r="S177" s="1025"/>
      <c r="T177" s="1025"/>
      <c r="U177" s="1025"/>
      <c r="V177" s="1025"/>
      <c r="W177" s="1025"/>
      <c r="X177" s="1026"/>
    </row>
    <row r="178" spans="1:31" ht="15" customHeight="1">
      <c r="A178" s="1021"/>
      <c r="B178" s="1022"/>
      <c r="C178" s="1022"/>
      <c r="D178" s="1022"/>
      <c r="E178" s="1022"/>
      <c r="F178" s="1022"/>
      <c r="G178" s="1022"/>
      <c r="H178" s="1023"/>
      <c r="I178" s="558" t="s">
        <v>487</v>
      </c>
      <c r="J178" s="704"/>
      <c r="K178" s="725" t="s">
        <v>1501</v>
      </c>
      <c r="L178" s="1126"/>
      <c r="M178" s="1126"/>
      <c r="N178" s="1126"/>
      <c r="O178" s="1126"/>
      <c r="P178" s="726"/>
      <c r="Q178" s="558" t="s">
        <v>487</v>
      </c>
      <c r="R178" s="704"/>
      <c r="S178" s="699"/>
      <c r="T178" s="699"/>
      <c r="U178" s="699"/>
      <c r="V178" s="699"/>
      <c r="W178" s="699"/>
      <c r="X178" s="700"/>
    </row>
    <row r="179" spans="1:31">
      <c r="A179" s="1021"/>
      <c r="B179" s="1022"/>
      <c r="C179" s="1022"/>
      <c r="D179" s="1022"/>
      <c r="E179" s="1022"/>
      <c r="F179" s="1022"/>
      <c r="G179" s="1022"/>
      <c r="H179" s="1023"/>
      <c r="I179" s="550"/>
      <c r="J179" s="541"/>
      <c r="K179" s="727"/>
      <c r="L179" s="727"/>
      <c r="M179" s="727"/>
      <c r="N179" s="727"/>
      <c r="O179" s="727"/>
      <c r="P179" s="728"/>
      <c r="Q179" s="550"/>
      <c r="R179" s="541"/>
      <c r="S179" s="490"/>
      <c r="T179" s="490"/>
      <c r="U179" s="490"/>
      <c r="V179" s="490"/>
      <c r="W179" s="490"/>
      <c r="X179" s="701"/>
    </row>
    <row r="180" spans="1:31">
      <c r="A180" s="1024"/>
      <c r="B180" s="1025"/>
      <c r="C180" s="1025"/>
      <c r="D180" s="1025"/>
      <c r="E180" s="1025"/>
      <c r="F180" s="1025"/>
      <c r="G180" s="1025"/>
      <c r="H180" s="1026"/>
      <c r="I180" s="560"/>
      <c r="J180" s="577"/>
      <c r="K180" s="1128"/>
      <c r="L180" s="1128"/>
      <c r="M180" s="1128"/>
      <c r="N180" s="1128"/>
      <c r="O180" s="1128"/>
      <c r="P180" s="1129"/>
      <c r="Q180" s="560"/>
      <c r="R180" s="577"/>
      <c r="S180" s="686"/>
      <c r="T180" s="686"/>
      <c r="U180" s="686"/>
      <c r="V180" s="686"/>
      <c r="W180" s="686"/>
      <c r="X180" s="687"/>
    </row>
    <row r="181" spans="1:31">
      <c r="A181" s="7"/>
      <c r="B181" s="7"/>
      <c r="C181" s="7"/>
      <c r="D181" s="7"/>
      <c r="E181" s="7"/>
      <c r="F181" s="7"/>
      <c r="G181" s="7"/>
      <c r="H181" s="7"/>
      <c r="I181" s="4"/>
      <c r="J181" s="4"/>
      <c r="K181" s="146"/>
      <c r="L181" s="146"/>
      <c r="M181" s="146"/>
      <c r="N181" s="146"/>
      <c r="O181" s="146"/>
      <c r="P181" s="146"/>
      <c r="Q181" s="4"/>
      <c r="R181" s="4"/>
      <c r="S181" s="5"/>
      <c r="T181" s="5"/>
      <c r="U181" s="5"/>
      <c r="V181" s="5"/>
      <c r="W181" s="5"/>
      <c r="X181" s="5"/>
    </row>
    <row r="182" spans="1:31">
      <c r="A182" s="7"/>
      <c r="B182" s="7"/>
      <c r="C182" s="7"/>
      <c r="D182" s="7"/>
      <c r="E182" s="7"/>
      <c r="F182" s="7"/>
      <c r="G182" s="7"/>
      <c r="H182" s="7"/>
      <c r="I182" s="4"/>
      <c r="J182" s="4"/>
      <c r="K182" s="146"/>
      <c r="L182" s="146"/>
      <c r="M182" s="146"/>
      <c r="N182" s="146"/>
      <c r="O182" s="146"/>
      <c r="P182" s="146"/>
      <c r="Q182" s="4"/>
      <c r="R182" s="4"/>
      <c r="S182" s="5"/>
      <c r="T182" s="5"/>
      <c r="U182" s="5"/>
      <c r="V182" s="5"/>
      <c r="W182" s="5"/>
      <c r="X182" s="5"/>
    </row>
    <row r="183" spans="1:31">
      <c r="A183" s="7"/>
      <c r="B183" s="7"/>
      <c r="C183" s="7"/>
      <c r="D183" s="7"/>
      <c r="E183" s="7"/>
      <c r="F183" s="7"/>
      <c r="G183" s="7"/>
      <c r="H183" s="7"/>
      <c r="I183" s="4"/>
      <c r="J183" s="4"/>
      <c r="K183" s="146"/>
      <c r="L183" s="146"/>
      <c r="M183" s="146"/>
      <c r="N183" s="146"/>
      <c r="O183" s="146"/>
      <c r="P183" s="146"/>
      <c r="Q183" s="4"/>
      <c r="R183" s="4"/>
      <c r="S183" s="5"/>
      <c r="T183" s="5"/>
      <c r="U183" s="5"/>
      <c r="V183" s="5"/>
      <c r="W183" s="5"/>
      <c r="X183" s="5"/>
    </row>
    <row r="184" spans="1:31" ht="16.5" customHeight="1"/>
    <row r="185" spans="1:31" ht="16.5" customHeight="1">
      <c r="A185" s="1401" t="s">
        <v>1751</v>
      </c>
      <c r="B185" s="1401"/>
      <c r="C185" s="1401"/>
      <c r="D185" s="1401"/>
      <c r="E185" s="1401"/>
      <c r="F185" s="1401"/>
      <c r="G185" s="1401"/>
      <c r="H185" s="1401"/>
      <c r="I185" s="1401"/>
      <c r="J185" s="1401"/>
      <c r="K185" s="1401"/>
      <c r="L185" s="1401"/>
      <c r="M185" s="1401"/>
      <c r="N185" s="1401"/>
      <c r="O185" s="1401"/>
      <c r="P185" s="1401"/>
      <c r="Q185" s="1401"/>
      <c r="R185" s="1401"/>
      <c r="S185" s="1401"/>
      <c r="T185" s="1401"/>
      <c r="U185" s="1401"/>
      <c r="V185" s="1401"/>
      <c r="W185" s="1401"/>
      <c r="X185" s="1401"/>
    </row>
    <row r="186" spans="1:31" ht="16.5" customHeight="1"/>
    <row r="187" spans="1:31" ht="16.5" customHeight="1">
      <c r="A187" s="904" t="s">
        <v>350</v>
      </c>
      <c r="B187" s="904"/>
      <c r="C187" s="904" t="s">
        <v>465</v>
      </c>
      <c r="D187" s="904"/>
      <c r="E187" s="904"/>
      <c r="F187" s="904"/>
      <c r="G187" s="904"/>
      <c r="H187" s="904"/>
      <c r="I187" s="904"/>
      <c r="J187" s="904"/>
      <c r="K187" s="904"/>
      <c r="L187" s="904"/>
      <c r="M187" s="904"/>
      <c r="N187" s="904"/>
      <c r="O187" s="904"/>
      <c r="P187" s="904"/>
      <c r="Q187" s="904"/>
      <c r="R187" s="904"/>
      <c r="S187" s="904"/>
      <c r="T187" s="904"/>
      <c r="U187" s="904"/>
      <c r="V187" s="904"/>
      <c r="W187" s="904"/>
      <c r="X187" s="904"/>
    </row>
    <row r="188" spans="1:31" ht="16.5" customHeight="1">
      <c r="A188" s="803" t="s">
        <v>497</v>
      </c>
      <c r="B188" s="803"/>
      <c r="C188" s="1460" t="s">
        <v>1550</v>
      </c>
      <c r="D188" s="1460"/>
      <c r="E188" s="1460"/>
      <c r="F188" s="1460"/>
      <c r="G188" s="1460"/>
      <c r="H188" s="1460"/>
      <c r="I188" s="1460"/>
      <c r="J188" s="1460"/>
      <c r="K188" s="1460"/>
      <c r="L188" s="1460"/>
      <c r="M188" s="1460"/>
      <c r="N188" s="1460"/>
      <c r="O188" s="1460"/>
      <c r="P188" s="1460"/>
      <c r="Q188" s="1460"/>
      <c r="R188" s="1460"/>
      <c r="S188" s="1460"/>
      <c r="T188" s="1460"/>
      <c r="U188" s="1460"/>
      <c r="V188" s="1460"/>
      <c r="W188" s="1460"/>
      <c r="X188" s="1460"/>
      <c r="Y188" s="490"/>
      <c r="Z188" s="651"/>
      <c r="AA188" s="651"/>
    </row>
    <row r="189" spans="1:31" ht="16.5" customHeight="1">
      <c r="A189" s="803"/>
      <c r="B189" s="803"/>
      <c r="C189" s="1460"/>
      <c r="D189" s="1460"/>
      <c r="E189" s="1460"/>
      <c r="F189" s="1460"/>
      <c r="G189" s="1460"/>
      <c r="H189" s="1460"/>
      <c r="I189" s="1460"/>
      <c r="J189" s="1460"/>
      <c r="K189" s="1460"/>
      <c r="L189" s="1460"/>
      <c r="M189" s="1460"/>
      <c r="N189" s="1460"/>
      <c r="O189" s="1460"/>
      <c r="P189" s="1460"/>
      <c r="Q189" s="1460"/>
      <c r="R189" s="1460"/>
      <c r="S189" s="1460"/>
      <c r="T189" s="1460"/>
      <c r="U189" s="1460"/>
      <c r="V189" s="1460"/>
      <c r="W189" s="1460"/>
      <c r="X189" s="1460"/>
      <c r="Y189" s="651"/>
      <c r="Z189" s="651"/>
      <c r="AA189" s="651"/>
    </row>
    <row r="190" spans="1:31" ht="16.5" customHeight="1">
      <c r="A190" s="803"/>
      <c r="B190" s="803"/>
      <c r="C190" s="1460"/>
      <c r="D190" s="1460"/>
      <c r="E190" s="1460"/>
      <c r="F190" s="1460"/>
      <c r="G190" s="1460"/>
      <c r="H190" s="1460"/>
      <c r="I190" s="1460"/>
      <c r="J190" s="1460"/>
      <c r="K190" s="1460"/>
      <c r="L190" s="1460"/>
      <c r="M190" s="1460"/>
      <c r="N190" s="1460"/>
      <c r="O190" s="1460"/>
      <c r="P190" s="1460"/>
      <c r="Q190" s="1460"/>
      <c r="R190" s="1460"/>
      <c r="S190" s="1460"/>
      <c r="T190" s="1460"/>
      <c r="U190" s="1460"/>
      <c r="V190" s="1460"/>
      <c r="W190" s="1460"/>
      <c r="X190" s="1460"/>
    </row>
    <row r="191" spans="1:31" ht="16.5" customHeight="1">
      <c r="A191" s="803" t="s">
        <v>491</v>
      </c>
      <c r="B191" s="803"/>
      <c r="C191" s="1726" t="s">
        <v>1552</v>
      </c>
      <c r="D191" s="1727"/>
      <c r="E191" s="1727"/>
      <c r="F191" s="1727"/>
      <c r="G191" s="1727"/>
      <c r="H191" s="1727"/>
      <c r="I191" s="1727"/>
      <c r="J191" s="1727"/>
      <c r="K191" s="1727"/>
      <c r="L191" s="1727"/>
      <c r="M191" s="1727"/>
      <c r="N191" s="1727"/>
      <c r="O191" s="1727"/>
      <c r="P191" s="1727"/>
      <c r="Q191" s="1727"/>
      <c r="R191" s="1727"/>
      <c r="S191" s="1727"/>
      <c r="T191" s="1727"/>
      <c r="U191" s="1727"/>
      <c r="V191" s="1727"/>
      <c r="W191" s="1727"/>
      <c r="X191" s="1728"/>
      <c r="Y191" s="490"/>
      <c r="Z191" s="651"/>
      <c r="AA191" s="651"/>
      <c r="AC191" s="490"/>
      <c r="AD191" s="490"/>
      <c r="AE191" s="490"/>
    </row>
    <row r="192" spans="1:31" ht="16.5" customHeight="1">
      <c r="A192" s="803"/>
      <c r="B192" s="803"/>
      <c r="C192" s="1729"/>
      <c r="D192" s="1730"/>
      <c r="E192" s="1730"/>
      <c r="F192" s="1730"/>
      <c r="G192" s="1730"/>
      <c r="H192" s="1730"/>
      <c r="I192" s="1730"/>
      <c r="J192" s="1730"/>
      <c r="K192" s="1730"/>
      <c r="L192" s="1730"/>
      <c r="M192" s="1730"/>
      <c r="N192" s="1730"/>
      <c r="O192" s="1730"/>
      <c r="P192" s="1730"/>
      <c r="Q192" s="1730"/>
      <c r="R192" s="1730"/>
      <c r="S192" s="1730"/>
      <c r="T192" s="1730"/>
      <c r="U192" s="1730"/>
      <c r="V192" s="1730"/>
      <c r="W192" s="1730"/>
      <c r="X192" s="1731"/>
      <c r="Y192" s="651"/>
      <c r="Z192" s="651"/>
      <c r="AA192" s="651"/>
      <c r="AC192" s="490"/>
      <c r="AD192" s="490"/>
      <c r="AE192" s="490"/>
    </row>
    <row r="193" spans="1:24" ht="16.5" customHeight="1"/>
    <row r="194" spans="1:24" ht="15" customHeight="1">
      <c r="A194" s="473" t="s">
        <v>490</v>
      </c>
      <c r="B194" s="474"/>
      <c r="C194" s="474"/>
      <c r="D194" s="474"/>
      <c r="E194" s="474"/>
      <c r="F194" s="474"/>
      <c r="G194" s="474"/>
      <c r="H194" s="475"/>
      <c r="I194" s="473" t="s">
        <v>390</v>
      </c>
      <c r="J194" s="474"/>
      <c r="K194" s="474"/>
      <c r="L194" s="474"/>
      <c r="M194" s="474"/>
      <c r="N194" s="474"/>
      <c r="O194" s="474"/>
      <c r="P194" s="475"/>
      <c r="Q194" s="1006" t="s">
        <v>1653</v>
      </c>
      <c r="R194" s="1007"/>
      <c r="S194" s="1007"/>
      <c r="T194" s="1007"/>
      <c r="U194" s="1007"/>
      <c r="V194" s="1007"/>
      <c r="W194" s="1007"/>
      <c r="X194" s="1008"/>
    </row>
    <row r="195" spans="1:24" ht="15" customHeight="1">
      <c r="A195" s="1018" t="s">
        <v>394</v>
      </c>
      <c r="B195" s="1019"/>
      <c r="C195" s="1019"/>
      <c r="D195" s="1019"/>
      <c r="E195" s="1019"/>
      <c r="F195" s="1019"/>
      <c r="G195" s="1019"/>
      <c r="H195" s="1020"/>
      <c r="I195" s="1018" t="s">
        <v>394</v>
      </c>
      <c r="J195" s="1019"/>
      <c r="K195" s="1019"/>
      <c r="L195" s="1019"/>
      <c r="M195" s="1019"/>
      <c r="N195" s="1019"/>
      <c r="O195" s="1019"/>
      <c r="P195" s="1020"/>
      <c r="Q195" s="1018" t="s">
        <v>394</v>
      </c>
      <c r="R195" s="1019"/>
      <c r="S195" s="1019"/>
      <c r="T195" s="1019"/>
      <c r="U195" s="1019"/>
      <c r="V195" s="1019"/>
      <c r="W195" s="1019"/>
      <c r="X195" s="1020"/>
    </row>
    <row r="196" spans="1:24">
      <c r="A196" s="1021"/>
      <c r="B196" s="1022"/>
      <c r="C196" s="1022"/>
      <c r="D196" s="1022"/>
      <c r="E196" s="1022"/>
      <c r="F196" s="1022"/>
      <c r="G196" s="1022"/>
      <c r="H196" s="1023"/>
      <c r="I196" s="1021"/>
      <c r="J196" s="1022"/>
      <c r="K196" s="1022"/>
      <c r="L196" s="1022"/>
      <c r="M196" s="1022"/>
      <c r="N196" s="1022"/>
      <c r="O196" s="1022"/>
      <c r="P196" s="1023"/>
      <c r="Q196" s="1021"/>
      <c r="R196" s="1022"/>
      <c r="S196" s="1022"/>
      <c r="T196" s="1022"/>
      <c r="U196" s="1022"/>
      <c r="V196" s="1022"/>
      <c r="W196" s="1022"/>
      <c r="X196" s="1023"/>
    </row>
    <row r="197" spans="1:24">
      <c r="A197" s="1021"/>
      <c r="B197" s="1022"/>
      <c r="C197" s="1022"/>
      <c r="D197" s="1022"/>
      <c r="E197" s="1022"/>
      <c r="F197" s="1022"/>
      <c r="G197" s="1022"/>
      <c r="H197" s="1023"/>
      <c r="I197" s="1021"/>
      <c r="J197" s="1022"/>
      <c r="K197" s="1022"/>
      <c r="L197" s="1022"/>
      <c r="M197" s="1022"/>
      <c r="N197" s="1022"/>
      <c r="O197" s="1022"/>
      <c r="P197" s="1023"/>
      <c r="Q197" s="1021"/>
      <c r="R197" s="1022"/>
      <c r="S197" s="1022"/>
      <c r="T197" s="1022"/>
      <c r="U197" s="1022"/>
      <c r="V197" s="1022"/>
      <c r="W197" s="1022"/>
      <c r="X197" s="1023"/>
    </row>
    <row r="198" spans="1:24">
      <c r="A198" s="1021"/>
      <c r="B198" s="1022"/>
      <c r="C198" s="1022"/>
      <c r="D198" s="1022"/>
      <c r="E198" s="1022"/>
      <c r="F198" s="1022"/>
      <c r="G198" s="1022"/>
      <c r="H198" s="1023"/>
      <c r="I198" s="1021"/>
      <c r="J198" s="1022"/>
      <c r="K198" s="1022"/>
      <c r="L198" s="1022"/>
      <c r="M198" s="1022"/>
      <c r="N198" s="1022"/>
      <c r="O198" s="1022"/>
      <c r="P198" s="1023"/>
      <c r="Q198" s="1021"/>
      <c r="R198" s="1022"/>
      <c r="S198" s="1022"/>
      <c r="T198" s="1022"/>
      <c r="U198" s="1022"/>
      <c r="V198" s="1022"/>
      <c r="W198" s="1022"/>
      <c r="X198" s="1023"/>
    </row>
    <row r="199" spans="1:24">
      <c r="A199" s="1021"/>
      <c r="B199" s="1022"/>
      <c r="C199" s="1022"/>
      <c r="D199" s="1022"/>
      <c r="E199" s="1022"/>
      <c r="F199" s="1022"/>
      <c r="G199" s="1022"/>
      <c r="H199" s="1023"/>
      <c r="I199" s="1021"/>
      <c r="J199" s="1022"/>
      <c r="K199" s="1022"/>
      <c r="L199" s="1022"/>
      <c r="M199" s="1022"/>
      <c r="N199" s="1022"/>
      <c r="O199" s="1022"/>
      <c r="P199" s="1023"/>
      <c r="Q199" s="1021"/>
      <c r="R199" s="1022"/>
      <c r="S199" s="1022"/>
      <c r="T199" s="1022"/>
      <c r="U199" s="1022"/>
      <c r="V199" s="1022"/>
      <c r="W199" s="1022"/>
      <c r="X199" s="1023"/>
    </row>
    <row r="200" spans="1:24">
      <c r="A200" s="1021"/>
      <c r="B200" s="1022"/>
      <c r="C200" s="1022"/>
      <c r="D200" s="1022"/>
      <c r="E200" s="1022"/>
      <c r="F200" s="1022"/>
      <c r="G200" s="1022"/>
      <c r="H200" s="1023"/>
      <c r="I200" s="1021"/>
      <c r="J200" s="1022"/>
      <c r="K200" s="1022"/>
      <c r="L200" s="1022"/>
      <c r="M200" s="1022"/>
      <c r="N200" s="1022"/>
      <c r="O200" s="1022"/>
      <c r="P200" s="1023"/>
      <c r="Q200" s="1021"/>
      <c r="R200" s="1022"/>
      <c r="S200" s="1022"/>
      <c r="T200" s="1022"/>
      <c r="U200" s="1022"/>
      <c r="V200" s="1022"/>
      <c r="W200" s="1022"/>
      <c r="X200" s="1023"/>
    </row>
    <row r="201" spans="1:24">
      <c r="A201" s="1021"/>
      <c r="B201" s="1022"/>
      <c r="C201" s="1022"/>
      <c r="D201" s="1022"/>
      <c r="E201" s="1022"/>
      <c r="F201" s="1022"/>
      <c r="G201" s="1022"/>
      <c r="H201" s="1023"/>
      <c r="I201" s="1021"/>
      <c r="J201" s="1022"/>
      <c r="K201" s="1022"/>
      <c r="L201" s="1022"/>
      <c r="M201" s="1022"/>
      <c r="N201" s="1022"/>
      <c r="O201" s="1022"/>
      <c r="P201" s="1023"/>
      <c r="Q201" s="1021"/>
      <c r="R201" s="1022"/>
      <c r="S201" s="1022"/>
      <c r="T201" s="1022"/>
      <c r="U201" s="1022"/>
      <c r="V201" s="1022"/>
      <c r="W201" s="1022"/>
      <c r="X201" s="1023"/>
    </row>
    <row r="202" spans="1:24">
      <c r="A202" s="1021"/>
      <c r="B202" s="1022"/>
      <c r="C202" s="1022"/>
      <c r="D202" s="1022"/>
      <c r="E202" s="1022"/>
      <c r="F202" s="1022"/>
      <c r="G202" s="1022"/>
      <c r="H202" s="1023"/>
      <c r="I202" s="1024"/>
      <c r="J202" s="1025"/>
      <c r="K202" s="1025"/>
      <c r="L202" s="1025"/>
      <c r="M202" s="1025"/>
      <c r="N202" s="1025"/>
      <c r="O202" s="1025"/>
      <c r="P202" s="1026"/>
      <c r="Q202" s="1024"/>
      <c r="R202" s="1025"/>
      <c r="S202" s="1025"/>
      <c r="T202" s="1025"/>
      <c r="U202" s="1025"/>
      <c r="V202" s="1025"/>
      <c r="W202" s="1025"/>
      <c r="X202" s="1026"/>
    </row>
    <row r="203" spans="1:24" ht="15" customHeight="1">
      <c r="A203" s="1021"/>
      <c r="B203" s="1022"/>
      <c r="C203" s="1022"/>
      <c r="D203" s="1022"/>
      <c r="E203" s="1022"/>
      <c r="F203" s="1022"/>
      <c r="G203" s="1022"/>
      <c r="H203" s="1023"/>
      <c r="I203" s="558" t="s">
        <v>487</v>
      </c>
      <c r="J203" s="704"/>
      <c r="K203" s="725" t="s">
        <v>1610</v>
      </c>
      <c r="L203" s="1126"/>
      <c r="M203" s="1126"/>
      <c r="N203" s="1126"/>
      <c r="O203" s="1126"/>
      <c r="P203" s="726"/>
      <c r="Q203" s="558" t="s">
        <v>487</v>
      </c>
      <c r="R203" s="704"/>
      <c r="S203" s="699"/>
      <c r="T203" s="699"/>
      <c r="U203" s="699"/>
      <c r="V203" s="699"/>
      <c r="W203" s="699"/>
      <c r="X203" s="700"/>
    </row>
    <row r="204" spans="1:24">
      <c r="A204" s="1021"/>
      <c r="B204" s="1022"/>
      <c r="C204" s="1022"/>
      <c r="D204" s="1022"/>
      <c r="E204" s="1022"/>
      <c r="F204" s="1022"/>
      <c r="G204" s="1022"/>
      <c r="H204" s="1023"/>
      <c r="I204" s="550"/>
      <c r="J204" s="541"/>
      <c r="K204" s="727"/>
      <c r="L204" s="727"/>
      <c r="M204" s="727"/>
      <c r="N204" s="727"/>
      <c r="O204" s="727"/>
      <c r="P204" s="728"/>
      <c r="Q204" s="550"/>
      <c r="R204" s="541"/>
      <c r="S204" s="490"/>
      <c r="T204" s="490"/>
      <c r="U204" s="490"/>
      <c r="V204" s="490"/>
      <c r="W204" s="490"/>
      <c r="X204" s="701"/>
    </row>
    <row r="205" spans="1:24">
      <c r="A205" s="1024"/>
      <c r="B205" s="1025"/>
      <c r="C205" s="1025"/>
      <c r="D205" s="1025"/>
      <c r="E205" s="1025"/>
      <c r="F205" s="1025"/>
      <c r="G205" s="1025"/>
      <c r="H205" s="1026"/>
      <c r="I205" s="560"/>
      <c r="J205" s="577"/>
      <c r="K205" s="1128"/>
      <c r="L205" s="1128"/>
      <c r="M205" s="1128"/>
      <c r="N205" s="1128"/>
      <c r="O205" s="1128"/>
      <c r="P205" s="1129"/>
      <c r="Q205" s="560"/>
      <c r="R205" s="577"/>
      <c r="S205" s="686"/>
      <c r="T205" s="686"/>
      <c r="U205" s="686"/>
      <c r="V205" s="686"/>
      <c r="W205" s="686"/>
      <c r="X205" s="687"/>
    </row>
    <row r="206" spans="1:24">
      <c r="A206" s="7"/>
      <c r="B206" s="7"/>
      <c r="C206" s="7"/>
      <c r="D206" s="7"/>
      <c r="E206" s="7"/>
      <c r="F206" s="7"/>
      <c r="G206" s="7"/>
      <c r="H206" s="7"/>
      <c r="I206" s="4"/>
      <c r="J206" s="4"/>
      <c r="K206" s="146"/>
      <c r="L206" s="146"/>
      <c r="M206" s="146"/>
      <c r="N206" s="146"/>
      <c r="O206" s="146"/>
      <c r="P206" s="146"/>
      <c r="Q206" s="4"/>
      <c r="R206" s="4"/>
      <c r="S206" s="5"/>
      <c r="T206" s="5"/>
      <c r="U206" s="5"/>
      <c r="V206" s="5"/>
      <c r="W206" s="5"/>
      <c r="X206" s="5"/>
    </row>
    <row r="207" spans="1:24">
      <c r="A207" s="7"/>
      <c r="B207" s="7"/>
      <c r="C207" s="7"/>
      <c r="D207" s="7"/>
      <c r="E207" s="7"/>
      <c r="F207" s="7"/>
      <c r="G207" s="7"/>
      <c r="H207" s="7"/>
      <c r="I207" s="4"/>
      <c r="J207" s="4"/>
      <c r="K207" s="146"/>
      <c r="L207" s="146"/>
      <c r="M207" s="146"/>
      <c r="N207" s="146"/>
      <c r="O207" s="146"/>
      <c r="P207" s="146"/>
      <c r="Q207" s="4"/>
      <c r="R207" s="4"/>
      <c r="S207" s="5"/>
      <c r="T207" s="5"/>
      <c r="U207" s="5"/>
      <c r="V207" s="5"/>
      <c r="W207" s="5"/>
      <c r="X207" s="5"/>
    </row>
    <row r="208" spans="1:24">
      <c r="A208" s="7"/>
      <c r="B208" s="7"/>
      <c r="C208" s="7"/>
      <c r="D208" s="7"/>
      <c r="E208" s="7"/>
      <c r="F208" s="7"/>
      <c r="G208" s="7"/>
      <c r="H208" s="7"/>
      <c r="I208" s="4"/>
      <c r="J208" s="4"/>
      <c r="K208" s="146"/>
      <c r="L208" s="146"/>
      <c r="M208" s="146"/>
      <c r="N208" s="146"/>
      <c r="O208" s="146"/>
      <c r="P208" s="146"/>
      <c r="Q208" s="4"/>
      <c r="R208" s="4"/>
      <c r="S208" s="5"/>
      <c r="T208" s="5"/>
      <c r="U208" s="5"/>
      <c r="V208" s="5"/>
      <c r="W208" s="5"/>
      <c r="X208" s="5"/>
    </row>
    <row r="209" spans="1:24">
      <c r="A209" s="7"/>
      <c r="B209" s="7"/>
      <c r="C209" s="7"/>
      <c r="D209" s="7"/>
      <c r="E209" s="7"/>
      <c r="F209" s="7"/>
      <c r="G209" s="7"/>
      <c r="H209" s="7"/>
      <c r="I209" s="4"/>
      <c r="J209" s="4"/>
      <c r="K209" s="146"/>
      <c r="L209" s="146"/>
      <c r="M209" s="146"/>
      <c r="N209" s="146"/>
      <c r="O209" s="146"/>
      <c r="P209" s="146"/>
      <c r="Q209" s="4"/>
      <c r="R209" s="4"/>
      <c r="S209" s="5"/>
      <c r="T209" s="5"/>
      <c r="U209" s="5"/>
      <c r="V209" s="5"/>
      <c r="W209" s="5"/>
      <c r="X209" s="5"/>
    </row>
    <row r="210" spans="1:24">
      <c r="A210" s="7"/>
      <c r="B210" s="7"/>
      <c r="C210" s="7"/>
      <c r="D210" s="7"/>
      <c r="E210" s="7"/>
      <c r="F210" s="7"/>
      <c r="G210" s="7"/>
      <c r="H210" s="7"/>
      <c r="I210" s="4"/>
      <c r="J210" s="4"/>
      <c r="K210" s="146"/>
      <c r="L210" s="146"/>
      <c r="M210" s="146"/>
      <c r="N210" s="146"/>
      <c r="O210" s="146"/>
      <c r="P210" s="146"/>
      <c r="Q210" s="4"/>
      <c r="R210" s="4"/>
      <c r="S210" s="5"/>
      <c r="T210" s="5"/>
      <c r="U210" s="5"/>
      <c r="V210" s="5"/>
      <c r="W210" s="5"/>
      <c r="X210" s="5"/>
    </row>
    <row r="211" spans="1:24">
      <c r="A211" s="7"/>
      <c r="B211" s="7"/>
      <c r="C211" s="7"/>
      <c r="D211" s="7"/>
      <c r="E211" s="7"/>
      <c r="F211" s="7"/>
      <c r="G211" s="7"/>
      <c r="H211" s="7"/>
      <c r="I211" s="4"/>
      <c r="J211" s="4"/>
      <c r="K211" s="146"/>
      <c r="L211" s="146"/>
      <c r="M211" s="146"/>
      <c r="N211" s="146"/>
      <c r="O211" s="146"/>
      <c r="P211" s="146"/>
      <c r="Q211" s="4"/>
      <c r="R211" s="4"/>
      <c r="S211" s="5"/>
      <c r="T211" s="5"/>
      <c r="U211" s="5"/>
      <c r="V211" s="5"/>
      <c r="W211" s="5"/>
      <c r="X211" s="5"/>
    </row>
    <row r="212" spans="1:24">
      <c r="A212" s="7"/>
      <c r="B212" s="7"/>
      <c r="C212" s="7"/>
      <c r="D212" s="7"/>
      <c r="E212" s="7"/>
      <c r="F212" s="7"/>
      <c r="G212" s="7"/>
      <c r="H212" s="7"/>
      <c r="I212" s="4"/>
      <c r="J212" s="4"/>
      <c r="K212" s="146"/>
      <c r="L212" s="146"/>
      <c r="M212" s="146"/>
      <c r="N212" s="146"/>
      <c r="O212" s="146"/>
      <c r="P212" s="146"/>
      <c r="Q212" s="4"/>
      <c r="R212" s="4"/>
      <c r="S212" s="5"/>
      <c r="T212" s="5"/>
      <c r="U212" s="5"/>
      <c r="V212" s="5"/>
      <c r="W212" s="5"/>
      <c r="X212" s="5"/>
    </row>
    <row r="213" spans="1:24">
      <c r="A213" s="7"/>
      <c r="B213" s="7"/>
      <c r="C213" s="7"/>
      <c r="D213" s="7"/>
      <c r="E213" s="7"/>
      <c r="F213" s="7"/>
      <c r="G213" s="7"/>
      <c r="H213" s="7"/>
      <c r="I213" s="4"/>
      <c r="J213" s="4"/>
      <c r="K213" s="146"/>
      <c r="L213" s="146"/>
      <c r="M213" s="146"/>
      <c r="N213" s="146"/>
      <c r="O213" s="146"/>
      <c r="P213" s="146"/>
      <c r="Q213" s="4"/>
      <c r="R213" s="4"/>
      <c r="S213" s="5"/>
      <c r="T213" s="5"/>
      <c r="U213" s="5"/>
      <c r="V213" s="5"/>
      <c r="W213" s="5"/>
      <c r="X213" s="5"/>
    </row>
    <row r="214" spans="1:24">
      <c r="A214" s="7"/>
      <c r="B214" s="7"/>
      <c r="C214" s="7"/>
      <c r="D214" s="7"/>
      <c r="E214" s="7"/>
      <c r="F214" s="7"/>
      <c r="G214" s="7"/>
      <c r="H214" s="7"/>
      <c r="I214" s="4"/>
      <c r="J214" s="4"/>
      <c r="K214" s="146"/>
      <c r="L214" s="146"/>
      <c r="M214" s="146"/>
      <c r="N214" s="146"/>
      <c r="O214" s="146"/>
      <c r="P214" s="146"/>
      <c r="Q214" s="4"/>
      <c r="R214" s="4"/>
      <c r="S214" s="5"/>
      <c r="T214" s="5"/>
      <c r="U214" s="5"/>
      <c r="V214" s="5"/>
      <c r="W214" s="5"/>
      <c r="X214" s="5"/>
    </row>
    <row r="215" spans="1:24">
      <c r="A215" s="7"/>
      <c r="B215" s="7"/>
      <c r="C215" s="7"/>
      <c r="D215" s="7"/>
      <c r="E215" s="7"/>
      <c r="F215" s="7"/>
      <c r="G215" s="7"/>
      <c r="H215" s="7"/>
      <c r="I215" s="4"/>
      <c r="J215" s="4"/>
      <c r="K215" s="146"/>
      <c r="L215" s="146"/>
      <c r="M215" s="146"/>
      <c r="N215" s="146"/>
      <c r="O215" s="146"/>
      <c r="P215" s="146"/>
      <c r="Q215" s="4"/>
      <c r="R215" s="4"/>
      <c r="S215" s="5"/>
      <c r="T215" s="5"/>
      <c r="U215" s="5"/>
      <c r="V215" s="5"/>
      <c r="W215" s="5"/>
      <c r="X215" s="5"/>
    </row>
    <row r="216" spans="1:24">
      <c r="A216" s="7"/>
      <c r="B216" s="7"/>
      <c r="C216" s="7"/>
      <c r="D216" s="7"/>
      <c r="E216" s="7"/>
      <c r="F216" s="7"/>
      <c r="G216" s="7"/>
      <c r="H216" s="7"/>
      <c r="I216" s="4"/>
      <c r="J216" s="4"/>
      <c r="K216" s="146"/>
      <c r="L216" s="146"/>
      <c r="M216" s="146"/>
      <c r="N216" s="146"/>
      <c r="O216" s="146"/>
      <c r="P216" s="146"/>
      <c r="Q216" s="4"/>
      <c r="R216" s="4"/>
      <c r="S216" s="5"/>
      <c r="T216" s="5"/>
      <c r="U216" s="5"/>
      <c r="V216" s="5"/>
      <c r="W216" s="5"/>
      <c r="X216" s="5"/>
    </row>
    <row r="217" spans="1:24">
      <c r="A217" s="7"/>
      <c r="B217" s="7"/>
      <c r="C217" s="7"/>
      <c r="D217" s="7"/>
      <c r="E217" s="7"/>
      <c r="F217" s="7"/>
      <c r="G217" s="7"/>
      <c r="H217" s="7"/>
      <c r="I217" s="4"/>
      <c r="J217" s="4"/>
      <c r="K217" s="146"/>
      <c r="L217" s="146"/>
      <c r="M217" s="146"/>
      <c r="N217" s="146"/>
      <c r="O217" s="146"/>
      <c r="P217" s="146"/>
      <c r="Q217" s="4"/>
      <c r="R217" s="4"/>
      <c r="S217" s="5"/>
      <c r="T217" s="5"/>
      <c r="U217" s="5"/>
      <c r="V217" s="5"/>
      <c r="W217" s="5"/>
      <c r="X217" s="5"/>
    </row>
    <row r="218" spans="1:24">
      <c r="A218" s="7"/>
      <c r="B218" s="7"/>
      <c r="C218" s="7"/>
      <c r="D218" s="7"/>
      <c r="E218" s="7"/>
      <c r="F218" s="7"/>
      <c r="G218" s="7"/>
      <c r="H218" s="7"/>
      <c r="I218" s="4"/>
      <c r="J218" s="4"/>
      <c r="K218" s="146"/>
      <c r="L218" s="146"/>
      <c r="M218" s="146"/>
      <c r="N218" s="146"/>
      <c r="O218" s="146"/>
      <c r="P218" s="146"/>
      <c r="Q218" s="4"/>
      <c r="R218" s="4"/>
      <c r="S218" s="5"/>
      <c r="T218" s="5"/>
      <c r="U218" s="5"/>
      <c r="V218" s="5"/>
      <c r="W218" s="5"/>
      <c r="X218" s="5"/>
    </row>
    <row r="219" spans="1:24">
      <c r="A219" s="7"/>
      <c r="B219" s="7"/>
      <c r="C219" s="7"/>
      <c r="D219" s="7"/>
      <c r="E219" s="7"/>
      <c r="F219" s="7"/>
      <c r="G219" s="7"/>
      <c r="H219" s="7"/>
      <c r="I219" s="4"/>
      <c r="J219" s="4"/>
      <c r="K219" s="146"/>
      <c r="L219" s="146"/>
      <c r="M219" s="146"/>
      <c r="N219" s="146"/>
      <c r="O219" s="146"/>
      <c r="P219" s="146"/>
      <c r="Q219" s="4"/>
      <c r="R219" s="4"/>
      <c r="S219" s="5"/>
      <c r="T219" s="5"/>
      <c r="U219" s="5"/>
      <c r="V219" s="5"/>
      <c r="W219" s="5"/>
      <c r="X219" s="5"/>
    </row>
    <row r="220" spans="1:24">
      <c r="A220" s="7"/>
      <c r="B220" s="7"/>
      <c r="C220" s="7"/>
      <c r="D220" s="7"/>
      <c r="E220" s="7"/>
      <c r="F220" s="7"/>
      <c r="G220" s="7"/>
      <c r="H220" s="7"/>
      <c r="I220" s="4"/>
      <c r="J220" s="4"/>
      <c r="K220" s="146"/>
      <c r="L220" s="146"/>
      <c r="M220" s="146"/>
      <c r="N220" s="146"/>
      <c r="O220" s="146"/>
      <c r="P220" s="146"/>
      <c r="Q220" s="4"/>
      <c r="R220" s="4"/>
      <c r="S220" s="5"/>
      <c r="T220" s="5"/>
      <c r="U220" s="5"/>
      <c r="V220" s="5"/>
      <c r="W220" s="5"/>
      <c r="X220" s="5"/>
    </row>
    <row r="221" spans="1:24">
      <c r="A221" s="7"/>
      <c r="B221" s="7"/>
      <c r="C221" s="7"/>
      <c r="D221" s="7"/>
      <c r="E221" s="7"/>
      <c r="F221" s="7"/>
      <c r="G221" s="7"/>
      <c r="H221" s="7"/>
      <c r="I221" s="4"/>
      <c r="J221" s="4"/>
      <c r="K221" s="146"/>
      <c r="L221" s="146"/>
      <c r="M221" s="146"/>
      <c r="N221" s="146"/>
      <c r="O221" s="146"/>
      <c r="P221" s="146"/>
      <c r="Q221" s="4"/>
      <c r="R221" s="4"/>
      <c r="S221" s="5"/>
      <c r="T221" s="5"/>
      <c r="U221" s="5"/>
      <c r="V221" s="5"/>
      <c r="W221" s="5"/>
      <c r="X221" s="5"/>
    </row>
    <row r="222" spans="1:24">
      <c r="A222" s="7"/>
      <c r="B222" s="7"/>
      <c r="C222" s="7"/>
      <c r="D222" s="7"/>
      <c r="E222" s="7"/>
      <c r="F222" s="7"/>
      <c r="G222" s="7"/>
      <c r="H222" s="7"/>
      <c r="I222" s="4"/>
      <c r="J222" s="4"/>
      <c r="K222" s="146"/>
      <c r="L222" s="146"/>
      <c r="M222" s="146"/>
      <c r="N222" s="146"/>
      <c r="O222" s="146"/>
      <c r="P222" s="146"/>
      <c r="Q222" s="4"/>
      <c r="R222" s="4"/>
      <c r="S222" s="5"/>
      <c r="T222" s="5"/>
      <c r="U222" s="5"/>
      <c r="V222" s="5"/>
      <c r="W222" s="5"/>
      <c r="X222" s="5"/>
    </row>
    <row r="223" spans="1:24">
      <c r="A223" s="7"/>
      <c r="B223" s="7"/>
      <c r="C223" s="7"/>
      <c r="D223" s="7"/>
      <c r="E223" s="7"/>
      <c r="F223" s="7"/>
      <c r="G223" s="7"/>
      <c r="H223" s="7"/>
      <c r="I223" s="4"/>
      <c r="J223" s="4"/>
      <c r="K223" s="146"/>
      <c r="L223" s="146"/>
      <c r="M223" s="146"/>
      <c r="N223" s="146"/>
      <c r="O223" s="146"/>
      <c r="P223" s="146"/>
      <c r="Q223" s="4"/>
      <c r="R223" s="4"/>
      <c r="S223" s="5"/>
      <c r="T223" s="5"/>
      <c r="U223" s="5"/>
      <c r="V223" s="5"/>
      <c r="W223" s="5"/>
      <c r="X223" s="5"/>
    </row>
    <row r="224" spans="1:24">
      <c r="A224" s="7"/>
      <c r="B224" s="7"/>
      <c r="C224" s="7"/>
      <c r="D224" s="7"/>
      <c r="E224" s="7"/>
      <c r="F224" s="7"/>
      <c r="G224" s="7"/>
      <c r="H224" s="7"/>
      <c r="I224" s="4"/>
      <c r="J224" s="4"/>
      <c r="K224" s="146"/>
      <c r="L224" s="146"/>
      <c r="M224" s="146"/>
      <c r="N224" s="146"/>
      <c r="O224" s="146"/>
      <c r="P224" s="146"/>
      <c r="Q224" s="4"/>
      <c r="R224" s="4"/>
      <c r="S224" s="5"/>
      <c r="T224" s="5"/>
      <c r="U224" s="5"/>
      <c r="V224" s="5"/>
      <c r="W224" s="5"/>
      <c r="X224" s="5"/>
    </row>
    <row r="225" spans="1:24">
      <c r="A225" s="7"/>
      <c r="B225" s="7"/>
      <c r="C225" s="7"/>
      <c r="D225" s="7"/>
      <c r="E225" s="7"/>
      <c r="F225" s="7"/>
      <c r="G225" s="7"/>
      <c r="H225" s="7"/>
      <c r="I225" s="4"/>
      <c r="J225" s="4"/>
      <c r="K225" s="146"/>
      <c r="L225" s="146"/>
      <c r="M225" s="146"/>
      <c r="N225" s="146"/>
      <c r="O225" s="146"/>
      <c r="P225" s="146"/>
      <c r="Q225" s="4"/>
      <c r="R225" s="4"/>
      <c r="S225" s="5"/>
      <c r="T225" s="5"/>
      <c r="U225" s="5"/>
      <c r="V225" s="5"/>
      <c r="W225" s="5"/>
      <c r="X225" s="5"/>
    </row>
    <row r="226" spans="1:24">
      <c r="A226" s="7"/>
      <c r="B226" s="7"/>
      <c r="C226" s="7"/>
      <c r="D226" s="7"/>
      <c r="E226" s="7"/>
      <c r="F226" s="7"/>
      <c r="G226" s="7"/>
      <c r="H226" s="7"/>
      <c r="I226" s="4"/>
      <c r="J226" s="4"/>
      <c r="K226" s="146"/>
      <c r="L226" s="146"/>
      <c r="M226" s="146"/>
      <c r="N226" s="146"/>
      <c r="O226" s="146"/>
      <c r="P226" s="146"/>
      <c r="Q226" s="4"/>
      <c r="R226" s="4"/>
      <c r="S226" s="5"/>
      <c r="T226" s="5"/>
      <c r="U226" s="5"/>
      <c r="V226" s="5"/>
      <c r="W226" s="5"/>
      <c r="X226" s="5"/>
    </row>
    <row r="227" spans="1:24">
      <c r="A227" s="7"/>
      <c r="B227" s="7"/>
      <c r="C227" s="7"/>
      <c r="D227" s="7"/>
      <c r="E227" s="7"/>
      <c r="F227" s="7"/>
      <c r="G227" s="7"/>
      <c r="H227" s="7"/>
      <c r="I227" s="4"/>
      <c r="J227" s="4"/>
      <c r="K227" s="146"/>
      <c r="L227" s="146"/>
      <c r="M227" s="146"/>
      <c r="N227" s="146"/>
      <c r="O227" s="146"/>
      <c r="P227" s="146"/>
      <c r="Q227" s="4"/>
      <c r="R227" s="4"/>
      <c r="S227" s="5"/>
      <c r="T227" s="5"/>
      <c r="U227" s="5"/>
      <c r="V227" s="5"/>
      <c r="W227" s="5"/>
      <c r="X227" s="5"/>
    </row>
    <row r="228" spans="1:24">
      <c r="A228" s="7"/>
      <c r="B228" s="7"/>
      <c r="C228" s="7"/>
      <c r="D228" s="7"/>
      <c r="E228" s="7"/>
      <c r="F228" s="7"/>
      <c r="G228" s="7"/>
      <c r="H228" s="7"/>
      <c r="I228" s="4"/>
      <c r="J228" s="4"/>
      <c r="K228" s="146"/>
      <c r="L228" s="146"/>
      <c r="M228" s="146"/>
      <c r="N228" s="146"/>
      <c r="O228" s="146"/>
      <c r="P228" s="146"/>
      <c r="Q228" s="4"/>
      <c r="R228" s="4"/>
      <c r="S228" s="5"/>
      <c r="T228" s="5"/>
      <c r="U228" s="5"/>
      <c r="V228" s="5"/>
      <c r="W228" s="5"/>
      <c r="X228" s="5"/>
    </row>
    <row r="229" spans="1:24">
      <c r="A229" s="7"/>
      <c r="B229" s="7"/>
      <c r="C229" s="7"/>
      <c r="D229" s="7"/>
      <c r="E229" s="7"/>
      <c r="F229" s="7"/>
      <c r="G229" s="7"/>
      <c r="H229" s="7"/>
      <c r="I229" s="4"/>
      <c r="J229" s="4"/>
      <c r="K229" s="146"/>
      <c r="L229" s="146"/>
      <c r="M229" s="146"/>
      <c r="N229" s="146"/>
      <c r="O229" s="146"/>
      <c r="P229" s="146"/>
      <c r="Q229" s="4"/>
      <c r="R229" s="4"/>
      <c r="S229" s="5"/>
      <c r="T229" s="5"/>
      <c r="U229" s="5"/>
      <c r="V229" s="5"/>
      <c r="W229" s="5"/>
      <c r="X229" s="5"/>
    </row>
    <row r="230" spans="1:24">
      <c r="A230" s="7"/>
      <c r="B230" s="7"/>
      <c r="C230" s="7"/>
      <c r="D230" s="7"/>
      <c r="E230" s="7"/>
      <c r="F230" s="7"/>
      <c r="G230" s="7"/>
      <c r="H230" s="7"/>
      <c r="I230" s="4"/>
      <c r="J230" s="4"/>
      <c r="K230" s="146"/>
      <c r="L230" s="146"/>
      <c r="M230" s="146"/>
      <c r="N230" s="146"/>
      <c r="O230" s="146"/>
      <c r="P230" s="146"/>
      <c r="Q230" s="4"/>
      <c r="R230" s="4"/>
      <c r="S230" s="5"/>
      <c r="T230" s="5"/>
      <c r="U230" s="5"/>
      <c r="V230" s="5"/>
      <c r="W230" s="5"/>
      <c r="X230" s="5"/>
    </row>
    <row r="231" spans="1:24">
      <c r="A231" s="7"/>
      <c r="B231" s="7"/>
      <c r="C231" s="7"/>
      <c r="D231" s="7"/>
      <c r="E231" s="7"/>
      <c r="F231" s="7"/>
      <c r="G231" s="7"/>
      <c r="H231" s="7"/>
      <c r="I231" s="4"/>
      <c r="J231" s="4"/>
      <c r="K231" s="146"/>
      <c r="L231" s="146"/>
      <c r="M231" s="146"/>
      <c r="N231" s="146"/>
      <c r="O231" s="146"/>
      <c r="P231" s="146"/>
      <c r="Q231" s="4"/>
      <c r="R231" s="4"/>
      <c r="S231" s="5"/>
      <c r="T231" s="5"/>
      <c r="U231" s="5"/>
      <c r="V231" s="5"/>
      <c r="W231" s="5"/>
      <c r="X231" s="5"/>
    </row>
    <row r="232" spans="1:24" s="147" customFormat="1" ht="18" customHeight="1"/>
    <row r="233" spans="1:24" s="89" customFormat="1" ht="18" customHeight="1">
      <c r="B233" s="88" t="s">
        <v>1956</v>
      </c>
    </row>
    <row r="234" spans="1:24" s="89" customFormat="1" ht="18" customHeight="1">
      <c r="B234" s="88"/>
    </row>
    <row r="235" spans="1:24" s="89" customFormat="1" ht="18" customHeight="1">
      <c r="B235" s="1198" t="s">
        <v>1338</v>
      </c>
      <c r="C235" s="1198"/>
      <c r="D235" s="1198"/>
      <c r="E235" s="1198"/>
      <c r="F235" s="1713" t="s">
        <v>1339</v>
      </c>
      <c r="G235" s="1198"/>
      <c r="H235" s="1713" t="s">
        <v>1340</v>
      </c>
      <c r="I235" s="1198"/>
      <c r="J235" s="1198"/>
      <c r="K235" s="1198" t="s">
        <v>1957</v>
      </c>
      <c r="L235" s="1198"/>
      <c r="M235" s="1198"/>
      <c r="N235" s="1198"/>
      <c r="O235" s="1198"/>
      <c r="P235" s="1198"/>
      <c r="Q235" s="1198" t="s">
        <v>1929</v>
      </c>
      <c r="R235" s="1198"/>
      <c r="S235" s="1198"/>
      <c r="T235" s="1198" t="s">
        <v>1342</v>
      </c>
      <c r="U235" s="1198"/>
      <c r="V235" s="1198"/>
      <c r="W235" s="1198"/>
    </row>
    <row r="236" spans="1:24" s="89" customFormat="1" ht="18" customHeight="1">
      <c r="B236" s="1198"/>
      <c r="C236" s="1198"/>
      <c r="D236" s="1198"/>
      <c r="E236" s="1198"/>
      <c r="F236" s="1198"/>
      <c r="G236" s="1198"/>
      <c r="H236" s="1198"/>
      <c r="I236" s="1198"/>
      <c r="J236" s="1198"/>
      <c r="K236" s="1198" t="s">
        <v>1343</v>
      </c>
      <c r="L236" s="1198"/>
      <c r="M236" s="1198"/>
      <c r="N236" s="1198" t="s">
        <v>1344</v>
      </c>
      <c r="O236" s="1198"/>
      <c r="P236" s="1198"/>
      <c r="Q236" s="1198"/>
      <c r="R236" s="1198"/>
      <c r="S236" s="1198"/>
      <c r="T236" s="1198"/>
      <c r="U236" s="1198"/>
      <c r="V236" s="1198"/>
      <c r="W236" s="1198"/>
    </row>
    <row r="237" spans="1:24" s="89" customFormat="1" ht="18" customHeight="1">
      <c r="B237" s="1310" t="s">
        <v>1345</v>
      </c>
      <c r="C237" s="1310"/>
      <c r="D237" s="1205" t="s">
        <v>1333</v>
      </c>
      <c r="E237" s="1205"/>
      <c r="F237" s="1666">
        <v>2012</v>
      </c>
      <c r="G237" s="1666"/>
      <c r="H237" s="1714">
        <v>4404</v>
      </c>
      <c r="I237" s="1715"/>
      <c r="J237" s="1716"/>
      <c r="K237" s="1148" t="s">
        <v>1958</v>
      </c>
      <c r="L237" s="1149"/>
      <c r="M237" s="1150"/>
      <c r="N237" s="1148">
        <v>50</v>
      </c>
      <c r="O237" s="1149"/>
      <c r="P237" s="1150"/>
      <c r="Q237" s="1148">
        <v>5</v>
      </c>
      <c r="R237" s="1149"/>
      <c r="S237" s="1150"/>
      <c r="T237" s="1205"/>
      <c r="U237" s="1205"/>
      <c r="V237" s="1205"/>
      <c r="W237" s="1205"/>
    </row>
    <row r="238" spans="1:24" s="89" customFormat="1" ht="18" customHeight="1">
      <c r="B238" s="1310"/>
      <c r="C238" s="1310"/>
      <c r="D238" s="1312" t="s">
        <v>1334</v>
      </c>
      <c r="E238" s="1312"/>
      <c r="F238" s="1654"/>
      <c r="G238" s="1654"/>
      <c r="H238" s="1717">
        <v>4340</v>
      </c>
      <c r="I238" s="1718"/>
      <c r="J238" s="1719"/>
      <c r="K238" s="1133" t="s">
        <v>1959</v>
      </c>
      <c r="L238" s="260"/>
      <c r="M238" s="1134"/>
      <c r="N238" s="1720">
        <v>5.3</v>
      </c>
      <c r="O238" s="1721"/>
      <c r="P238" s="1722"/>
      <c r="Q238" s="1133">
        <v>2.2999999999999998</v>
      </c>
      <c r="R238" s="260"/>
      <c r="S238" s="1134"/>
      <c r="T238" s="1312"/>
      <c r="U238" s="1312"/>
      <c r="V238" s="1312"/>
      <c r="W238" s="1312"/>
    </row>
    <row r="239" spans="1:24" s="89" customFormat="1" ht="18" customHeight="1">
      <c r="B239" s="1310"/>
      <c r="C239" s="1310"/>
      <c r="D239" s="1368" t="s">
        <v>1335</v>
      </c>
      <c r="E239" s="1368"/>
      <c r="F239" s="1659"/>
      <c r="G239" s="1659"/>
      <c r="H239" s="1723">
        <f>H238/H237</f>
        <v>0.9854677565849228</v>
      </c>
      <c r="I239" s="1724"/>
      <c r="J239" s="1725"/>
      <c r="K239" s="648"/>
      <c r="L239" s="649"/>
      <c r="M239" s="650"/>
      <c r="N239" s="1723"/>
      <c r="O239" s="1724"/>
      <c r="P239" s="1725"/>
      <c r="Q239" s="1723"/>
      <c r="R239" s="1724"/>
      <c r="S239" s="1725"/>
      <c r="T239" s="1368"/>
      <c r="U239" s="1368"/>
      <c r="V239" s="1368"/>
      <c r="W239" s="1368"/>
    </row>
    <row r="240" spans="1:24" s="89" customFormat="1" ht="18" customHeight="1">
      <c r="B240" s="1310" t="s">
        <v>1960</v>
      </c>
      <c r="C240" s="1310"/>
      <c r="D240" s="1205" t="s">
        <v>1333</v>
      </c>
      <c r="E240" s="1205"/>
      <c r="F240" s="1666">
        <v>2012</v>
      </c>
      <c r="G240" s="1666"/>
      <c r="H240" s="1714">
        <v>4700</v>
      </c>
      <c r="I240" s="1715"/>
      <c r="J240" s="1716"/>
      <c r="K240" s="1148" t="s">
        <v>1958</v>
      </c>
      <c r="L240" s="1149"/>
      <c r="M240" s="1150"/>
      <c r="N240" s="1148">
        <v>50</v>
      </c>
      <c r="O240" s="1149"/>
      <c r="P240" s="1150"/>
      <c r="Q240" s="1148">
        <v>3.3</v>
      </c>
      <c r="R240" s="1149"/>
      <c r="S240" s="1150"/>
      <c r="T240" s="1205"/>
      <c r="U240" s="1205"/>
      <c r="V240" s="1205"/>
      <c r="W240" s="1205"/>
    </row>
    <row r="241" spans="2:23" s="89" customFormat="1" ht="18" customHeight="1">
      <c r="B241" s="1310"/>
      <c r="C241" s="1310"/>
      <c r="D241" s="1312" t="s">
        <v>1961</v>
      </c>
      <c r="E241" s="1312"/>
      <c r="F241" s="1654"/>
      <c r="G241" s="1654"/>
      <c r="H241" s="1717">
        <v>4491</v>
      </c>
      <c r="I241" s="1718"/>
      <c r="J241" s="1719"/>
      <c r="K241" s="1133" t="s">
        <v>1959</v>
      </c>
      <c r="L241" s="260"/>
      <c r="M241" s="1134"/>
      <c r="N241" s="1133">
        <v>10</v>
      </c>
      <c r="O241" s="260"/>
      <c r="P241" s="1134"/>
      <c r="Q241" s="1133">
        <v>2.8</v>
      </c>
      <c r="R241" s="260"/>
      <c r="S241" s="1134"/>
      <c r="T241" s="1312"/>
      <c r="U241" s="1312"/>
      <c r="V241" s="1312"/>
      <c r="W241" s="1312"/>
    </row>
    <row r="242" spans="2:23" s="89" customFormat="1" ht="18" customHeight="1">
      <c r="B242" s="1310"/>
      <c r="C242" s="1310"/>
      <c r="D242" s="1368" t="s">
        <v>1962</v>
      </c>
      <c r="E242" s="1368"/>
      <c r="F242" s="1659"/>
      <c r="G242" s="1659"/>
      <c r="H242" s="1723">
        <f>H241/H240</f>
        <v>0.955531914893617</v>
      </c>
      <c r="I242" s="1724"/>
      <c r="J242" s="1725"/>
      <c r="K242" s="648"/>
      <c r="L242" s="649"/>
      <c r="M242" s="650"/>
      <c r="N242" s="1723"/>
      <c r="O242" s="1724"/>
      <c r="P242" s="1725"/>
      <c r="Q242" s="1723"/>
      <c r="R242" s="1724"/>
      <c r="S242" s="1725"/>
      <c r="T242" s="1368"/>
      <c r="U242" s="1368"/>
      <c r="V242" s="1368"/>
      <c r="W242" s="1368"/>
    </row>
    <row r="243" spans="2:23" s="147" customFormat="1" ht="16.5" customHeight="1"/>
    <row r="244" spans="2:23" s="147" customFormat="1" ht="16.5" customHeight="1"/>
    <row r="245" spans="2:23" s="147" customFormat="1" ht="16.5" customHeight="1">
      <c r="B245" s="88" t="s">
        <v>1963</v>
      </c>
    </row>
    <row r="246" spans="2:23" s="147" customFormat="1" ht="16.5" customHeight="1">
      <c r="T246" s="147" t="s">
        <v>1964</v>
      </c>
    </row>
    <row r="247" spans="2:23" s="147" customFormat="1" ht="16.5" customHeight="1">
      <c r="B247" s="1434" t="s">
        <v>1766</v>
      </c>
      <c r="C247" s="1434"/>
      <c r="D247" s="1436" t="s">
        <v>1965</v>
      </c>
      <c r="E247" s="1437"/>
      <c r="F247" s="1437"/>
      <c r="G247" s="1437"/>
      <c r="H247" s="1437"/>
      <c r="I247" s="1437"/>
      <c r="J247" s="1437"/>
      <c r="K247" s="1438"/>
      <c r="L247" s="1436" t="s">
        <v>1966</v>
      </c>
      <c r="M247" s="1437"/>
      <c r="N247" s="1437"/>
      <c r="O247" s="1437"/>
      <c r="P247" s="1437"/>
      <c r="Q247" s="1437"/>
      <c r="R247" s="1437"/>
      <c r="S247" s="1438"/>
      <c r="T247" s="1683" t="s">
        <v>1346</v>
      </c>
      <c r="U247" s="1684"/>
      <c r="V247" s="1684"/>
      <c r="W247" s="1685"/>
    </row>
    <row r="248" spans="2:23" s="147" customFormat="1" ht="16.5" customHeight="1">
      <c r="B248" s="1434"/>
      <c r="C248" s="1434"/>
      <c r="D248" s="1689" t="s">
        <v>1967</v>
      </c>
      <c r="E248" s="1690"/>
      <c r="F248" s="1690" t="s">
        <v>1968</v>
      </c>
      <c r="G248" s="1690"/>
      <c r="H248" s="1690" t="s">
        <v>1969</v>
      </c>
      <c r="I248" s="1690"/>
      <c r="J248" s="1690" t="s">
        <v>1970</v>
      </c>
      <c r="K248" s="1691"/>
      <c r="L248" s="1689" t="s">
        <v>1967</v>
      </c>
      <c r="M248" s="1690"/>
      <c r="N248" s="1690" t="s">
        <v>1971</v>
      </c>
      <c r="O248" s="1690"/>
      <c r="P248" s="1690" t="s">
        <v>1969</v>
      </c>
      <c r="Q248" s="1690"/>
      <c r="R248" s="1690" t="s">
        <v>1970</v>
      </c>
      <c r="S248" s="1691"/>
      <c r="T248" s="1686"/>
      <c r="U248" s="1687"/>
      <c r="V248" s="1687"/>
      <c r="W248" s="1688"/>
    </row>
    <row r="249" spans="2:23" s="147" customFormat="1" ht="16.5" customHeight="1">
      <c r="B249" s="1435" t="s">
        <v>1972</v>
      </c>
      <c r="C249" s="1435"/>
      <c r="D249" s="1680"/>
      <c r="E249" s="1681"/>
      <c r="F249" s="1681"/>
      <c r="G249" s="1681"/>
      <c r="H249" s="1681"/>
      <c r="I249" s="1681"/>
      <c r="J249" s="1681"/>
      <c r="K249" s="1682"/>
      <c r="L249" s="1680"/>
      <c r="M249" s="1681"/>
      <c r="N249" s="1681"/>
      <c r="O249" s="1681"/>
      <c r="P249" s="1681"/>
      <c r="Q249" s="1681"/>
      <c r="R249" s="1681"/>
      <c r="S249" s="1682"/>
      <c r="T249" s="1674"/>
      <c r="U249" s="1675"/>
      <c r="V249" s="1675"/>
      <c r="W249" s="1676"/>
    </row>
    <row r="250" spans="2:23" s="147" customFormat="1" ht="16.5" customHeight="1">
      <c r="B250" s="1435"/>
      <c r="C250" s="1435"/>
      <c r="D250" s="1680"/>
      <c r="E250" s="1681"/>
      <c r="F250" s="1681"/>
      <c r="G250" s="1681"/>
      <c r="H250" s="1681"/>
      <c r="I250" s="1681"/>
      <c r="J250" s="1681"/>
      <c r="K250" s="1682"/>
      <c r="L250" s="1680"/>
      <c r="M250" s="1681"/>
      <c r="N250" s="1681"/>
      <c r="O250" s="1681"/>
      <c r="P250" s="1681"/>
      <c r="Q250" s="1681"/>
      <c r="R250" s="1681"/>
      <c r="S250" s="1682"/>
      <c r="T250" s="1677"/>
      <c r="U250" s="1678"/>
      <c r="V250" s="1678"/>
      <c r="W250" s="1679"/>
    </row>
    <row r="251" spans="2:23" s="147" customFormat="1"/>
    <row r="252" spans="2:23" s="147" customFormat="1" ht="16.5" customHeight="1"/>
    <row r="253" spans="2:23" s="147" customFormat="1" ht="16.5" customHeight="1"/>
    <row r="254" spans="2:23" s="147" customFormat="1" ht="16.5" customHeight="1"/>
    <row r="255" spans="2:23" s="147" customFormat="1" ht="16.5" customHeight="1"/>
    <row r="256" spans="2:23" s="147" customFormat="1" ht="16.5" customHeight="1"/>
    <row r="257" s="147" customFormat="1" ht="16.5" customHeight="1"/>
    <row r="258" s="147" customFormat="1" ht="16.5" customHeight="1"/>
    <row r="259" ht="24"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3" customHeight="1"/>
    <row r="291" ht="18" customHeight="1"/>
    <row r="292" ht="18" customHeight="1"/>
    <row r="293" ht="18" customHeight="1"/>
    <row r="294" ht="18" customHeight="1"/>
    <row r="296" ht="16.5" customHeight="1"/>
    <row r="297" ht="16.5" customHeight="1"/>
    <row r="298" ht="16.5" customHeight="1"/>
    <row r="299" ht="16.5" customHeight="1"/>
    <row r="300" ht="16.5" customHeight="1"/>
    <row r="301"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6" ht="16.5" customHeight="1"/>
    <row r="318" ht="16.5" customHeight="1"/>
    <row r="319" ht="15" customHeight="1"/>
    <row r="321" ht="17.25" customHeight="1"/>
    <row r="322" ht="17.25" customHeight="1"/>
    <row r="323" ht="17.25" customHeight="1"/>
    <row r="324" ht="17.25" customHeight="1"/>
    <row r="325" ht="17.25" customHeight="1"/>
    <row r="326" ht="17.2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40" ht="16.5" customHeight="1"/>
    <row r="342" ht="16.5" customHeight="1"/>
    <row r="343" ht="15" customHeight="1"/>
    <row r="345" ht="17.25" customHeight="1"/>
    <row r="346" ht="17.25" customHeight="1"/>
    <row r="347" ht="17.2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1" ht="16.5" customHeight="1"/>
    <row r="363" ht="16.5" customHeight="1"/>
    <row r="364" ht="15" customHeight="1"/>
    <row r="366" ht="17.25" customHeight="1"/>
    <row r="367" ht="17.25" customHeight="1"/>
    <row r="368" ht="17.2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30" ht="25.15" customHeight="1"/>
    <row r="431" ht="30" customHeight="1"/>
    <row r="432" ht="3" customHeight="1"/>
    <row r="433" ht="24"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3" customHeight="1"/>
    <row r="465" ht="18" customHeight="1"/>
    <row r="466" ht="18" customHeight="1"/>
    <row r="467" ht="18" customHeight="1"/>
    <row r="468" ht="18" customHeight="1"/>
    <row r="470" ht="16.5" customHeight="1"/>
    <row r="471" ht="16.5" customHeight="1"/>
    <row r="472" ht="16.5" customHeight="1"/>
    <row r="473" ht="16.5" customHeight="1"/>
    <row r="474" ht="16.5" customHeight="1"/>
    <row r="475"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90" ht="16.5" customHeight="1"/>
    <row r="492" ht="16.5" customHeight="1"/>
    <row r="493" ht="15" customHeight="1"/>
    <row r="495" ht="17.25" customHeight="1"/>
    <row r="496" ht="17.25" customHeight="1"/>
    <row r="497" ht="17.25" customHeight="1"/>
    <row r="498" ht="17.25" customHeight="1"/>
    <row r="499" ht="17.25" customHeight="1"/>
    <row r="500" ht="17.2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4" ht="16.5" customHeight="1"/>
    <row r="516" ht="16.5" customHeight="1"/>
    <row r="517" ht="15" customHeight="1"/>
    <row r="519" ht="17.25" customHeight="1"/>
    <row r="520" ht="17.25" customHeight="1"/>
    <row r="521" ht="17.2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5" ht="16.5" customHeight="1"/>
    <row r="537" ht="16.5" customHeight="1"/>
    <row r="538" ht="15" customHeight="1"/>
    <row r="540" ht="17.25" customHeight="1"/>
    <row r="541" ht="17.25" customHeight="1"/>
    <row r="542" ht="17.2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4" ht="25.15" customHeight="1"/>
    <row r="605" ht="30" customHeight="1"/>
    <row r="606" ht="3" customHeight="1"/>
    <row r="607" ht="24"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3" customHeight="1"/>
    <row r="639" ht="18" customHeight="1"/>
    <row r="640" ht="18" customHeight="1"/>
    <row r="641" ht="18" customHeight="1"/>
    <row r="642" ht="18" customHeight="1"/>
    <row r="644" ht="16.5" customHeight="1"/>
    <row r="645" ht="16.5" customHeight="1"/>
    <row r="646" ht="16.5" customHeight="1"/>
    <row r="647" ht="16.5" customHeight="1"/>
    <row r="648" ht="16.5" customHeight="1"/>
    <row r="649"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4" ht="16.5" customHeight="1"/>
    <row r="666" ht="16.5" customHeight="1"/>
    <row r="667" ht="15" customHeight="1"/>
    <row r="669" ht="17.25" customHeight="1"/>
    <row r="670" ht="17.25" customHeight="1"/>
    <row r="671" ht="17.25" customHeight="1"/>
    <row r="672" ht="17.25" customHeight="1"/>
    <row r="673" ht="17.25" customHeight="1"/>
    <row r="674" ht="17.2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8" ht="16.5" customHeight="1"/>
    <row r="690" ht="16.5" customHeight="1"/>
    <row r="691" ht="15" customHeight="1"/>
    <row r="693" ht="17.25" customHeight="1"/>
    <row r="694" ht="17.25" customHeight="1"/>
    <row r="695" ht="17.2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9" ht="16.5" customHeight="1"/>
    <row r="711" ht="16.5" customHeight="1"/>
    <row r="712" ht="15" customHeight="1"/>
    <row r="714" ht="17.25" customHeight="1"/>
    <row r="715" ht="17.25" customHeight="1"/>
    <row r="716" ht="17.2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8" ht="25.15" customHeight="1"/>
    <row r="779" ht="30" customHeight="1"/>
    <row r="780" ht="3" customHeight="1"/>
    <row r="781" ht="24"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3" customHeight="1"/>
    <row r="813" ht="18" customHeight="1"/>
    <row r="814" ht="18" customHeight="1"/>
    <row r="815" ht="18" customHeight="1"/>
    <row r="816" ht="18" customHeight="1"/>
    <row r="818" ht="16.5" customHeight="1"/>
    <row r="819" ht="16.5" customHeight="1"/>
    <row r="820" ht="16.5" customHeight="1"/>
    <row r="821" ht="16.5" customHeight="1"/>
    <row r="822" ht="16.5" customHeight="1"/>
    <row r="823"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8" ht="16.5" customHeight="1"/>
    <row r="840" ht="16.5" customHeight="1"/>
    <row r="841" ht="15" customHeight="1"/>
    <row r="843" ht="17.25" customHeight="1"/>
    <row r="844" ht="17.25" customHeight="1"/>
    <row r="845" ht="17.25" customHeight="1"/>
    <row r="846" ht="17.25" customHeight="1"/>
    <row r="847" ht="17.25" customHeight="1"/>
    <row r="848" ht="17.2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2" ht="16.5" customHeight="1"/>
    <row r="864" ht="16.5" customHeight="1"/>
    <row r="865" ht="15" customHeight="1"/>
    <row r="867" ht="17.25" customHeight="1"/>
    <row r="868" ht="17.25" customHeight="1"/>
    <row r="869" ht="17.2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3" ht="16.5" customHeight="1"/>
    <row r="885" ht="16.5" customHeight="1"/>
    <row r="886" ht="15" customHeight="1"/>
    <row r="888" ht="17.25" customHeight="1"/>
    <row r="889" ht="17.25" customHeight="1"/>
    <row r="890" ht="17.2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2" ht="25.15" customHeight="1"/>
    <row r="953" ht="30" customHeight="1"/>
    <row r="954" ht="3" customHeight="1"/>
    <row r="955" ht="24"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3" customHeight="1"/>
    <row r="987" ht="18" customHeight="1"/>
    <row r="988" ht="18" customHeight="1"/>
    <row r="989" ht="18" customHeight="1"/>
    <row r="990" ht="18" customHeight="1"/>
    <row r="992" ht="16.5" customHeight="1"/>
    <row r="993" ht="16.5" customHeight="1"/>
    <row r="994" ht="16.5" customHeight="1"/>
    <row r="995" ht="16.5" customHeight="1"/>
    <row r="996" ht="16.5" customHeight="1"/>
    <row r="997"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2" ht="16.5" customHeight="1"/>
    <row r="1014" ht="16.5" customHeight="1"/>
    <row r="1015" ht="15" customHeight="1"/>
    <row r="1017" ht="17.25" customHeight="1"/>
    <row r="1018" ht="17.25" customHeight="1"/>
    <row r="1019" ht="17.25" customHeight="1"/>
    <row r="1020" ht="17.25" customHeight="1"/>
    <row r="1021" ht="17.25" customHeight="1"/>
    <row r="1022" ht="17.2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6" ht="16.5" customHeight="1"/>
    <row r="1038" ht="16.5" customHeight="1"/>
    <row r="1039" ht="15" customHeight="1"/>
    <row r="1041" ht="17.25" customHeight="1"/>
    <row r="1042" ht="17.25" customHeight="1"/>
    <row r="1043" ht="17.25" customHeight="1"/>
    <row r="1044" ht="16.5" customHeight="1"/>
    <row r="1045" ht="16.5" customHeight="1"/>
    <row r="1046" ht="16.5" customHeight="1"/>
    <row r="1047" ht="16.5" customHeight="1"/>
    <row r="1048" ht="16.5" customHeight="1"/>
    <row r="1049" ht="16.5" customHeight="1"/>
    <row r="1050" ht="16.5" customHeight="1"/>
    <row r="1051" ht="16.5" customHeight="1"/>
    <row r="1052" ht="16.5" customHeight="1"/>
    <row r="1053" ht="16.5" customHeight="1"/>
    <row r="1054" ht="16.5" customHeight="1"/>
    <row r="1055" ht="16.5" customHeight="1"/>
    <row r="1057" ht="16.5" customHeight="1"/>
    <row r="1059" ht="16.5" customHeight="1"/>
    <row r="1060" ht="15" customHeight="1"/>
    <row r="1062" ht="17.25" customHeight="1"/>
    <row r="1063" ht="17.25" customHeight="1"/>
    <row r="1064" ht="17.25" customHeight="1"/>
    <row r="1065" ht="16.5" customHeight="1"/>
    <row r="1066" ht="16.5" customHeight="1"/>
    <row r="1067" ht="16.5" customHeight="1"/>
    <row r="1068" ht="16.5" customHeight="1"/>
    <row r="1069" ht="16.5" customHeight="1"/>
    <row r="1070" ht="16.5" customHeight="1"/>
    <row r="1071" ht="16.5" customHeight="1"/>
    <row r="1072" ht="16.5" customHeight="1"/>
    <row r="1073" ht="16.5" customHeight="1"/>
    <row r="1074" ht="16.5" customHeight="1"/>
    <row r="1075" ht="16.5" customHeight="1"/>
    <row r="1076" ht="16.5" customHeight="1"/>
    <row r="1077" ht="16.5" customHeight="1"/>
    <row r="1078" ht="16.5" customHeight="1"/>
    <row r="1079" ht="16.5" customHeight="1"/>
    <row r="1080" ht="16.5" customHeight="1"/>
    <row r="1081" ht="16.5" customHeight="1"/>
    <row r="1082" ht="16.5" customHeight="1"/>
    <row r="1083" ht="16.5" customHeight="1"/>
    <row r="1084" ht="16.5" customHeight="1"/>
    <row r="1085" ht="16.5" customHeight="1"/>
    <row r="1086" ht="16.5" customHeight="1"/>
    <row r="1087" ht="16.5" customHeight="1"/>
    <row r="1088" ht="16.5" customHeight="1"/>
    <row r="1089" ht="16.5" customHeight="1"/>
    <row r="1090" ht="16.5" customHeight="1"/>
    <row r="1091" ht="16.5" customHeight="1"/>
    <row r="1092" ht="16.5" customHeight="1"/>
    <row r="1093" ht="16.5" customHeight="1"/>
    <row r="1094" ht="16.5" customHeight="1"/>
    <row r="1095" ht="16.5" customHeight="1"/>
    <row r="1096" ht="16.5" customHeight="1"/>
    <row r="1097" ht="16.5" customHeight="1"/>
    <row r="1098" ht="16.5" customHeight="1"/>
    <row r="1099" ht="16.5" customHeight="1"/>
    <row r="1100" ht="16.5" customHeight="1"/>
    <row r="1101" ht="16.5" customHeight="1"/>
    <row r="1102" ht="16.5" customHeight="1"/>
    <row r="1103" ht="16.5" customHeight="1"/>
    <row r="1104" ht="16.5" customHeight="1"/>
    <row r="1105" ht="16.5" customHeight="1"/>
    <row r="1106" ht="16.5" customHeight="1"/>
    <row r="1107" ht="16.5" customHeight="1"/>
    <row r="1108" ht="16.5" customHeight="1"/>
    <row r="1109" ht="16.5" customHeight="1"/>
    <row r="1110" ht="16.5" customHeight="1"/>
    <row r="1111" ht="16.5" customHeight="1"/>
    <row r="1112" ht="16.5" customHeight="1"/>
    <row r="1113" ht="16.5" customHeight="1"/>
    <row r="1114" ht="16.5" customHeight="1"/>
    <row r="1115" ht="16.5" customHeight="1"/>
    <row r="1116" ht="16.5" customHeight="1"/>
    <row r="1117" ht="16.5" customHeight="1"/>
    <row r="1118" ht="16.5" customHeight="1"/>
    <row r="1119" ht="16.5" customHeight="1"/>
    <row r="1120" ht="16.5" customHeight="1"/>
    <row r="1121" ht="16.5" customHeight="1"/>
    <row r="1122" ht="16.5" customHeight="1"/>
    <row r="1123" ht="16.5" customHeight="1"/>
    <row r="1124" ht="16.5" customHeight="1"/>
    <row r="1126" ht="25.15" customHeight="1"/>
    <row r="1127" ht="30" customHeight="1"/>
    <row r="1128" ht="3" customHeight="1"/>
    <row r="1129" ht="24"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3" customHeight="1"/>
    <row r="1161" ht="18" customHeight="1"/>
    <row r="1162" ht="18" customHeight="1"/>
    <row r="1163" ht="18" customHeight="1"/>
    <row r="1164" ht="18" customHeight="1"/>
    <row r="1166" ht="16.5" customHeight="1"/>
    <row r="1167" ht="16.5" customHeight="1"/>
    <row r="1168" ht="16.5" customHeight="1"/>
    <row r="1169" ht="16.5" customHeight="1"/>
    <row r="1170" ht="16.5" customHeight="1"/>
    <row r="1171" ht="16.5" customHeight="1"/>
    <row r="1173" ht="16.5" customHeight="1"/>
    <row r="1174" ht="16.5" customHeight="1"/>
    <row r="1175" ht="16.5" customHeight="1"/>
    <row r="1176" ht="16.5" customHeight="1"/>
    <row r="1177" ht="16.5" customHeight="1"/>
    <row r="1178" ht="16.5" customHeight="1"/>
    <row r="1179" ht="16.5" customHeight="1"/>
    <row r="1180" ht="16.5" customHeight="1"/>
    <row r="1181" ht="16.5" customHeight="1"/>
    <row r="1182" ht="16.5" customHeight="1"/>
    <row r="1183" ht="16.5" customHeight="1"/>
    <row r="1184" ht="16.5" customHeight="1"/>
    <row r="1186" ht="16.5" customHeight="1"/>
    <row r="1188" ht="16.5" customHeight="1"/>
    <row r="1189" ht="15" customHeight="1"/>
    <row r="1191" ht="17.25" customHeight="1"/>
    <row r="1192" ht="17.25" customHeight="1"/>
    <row r="1193" ht="17.25" customHeight="1"/>
    <row r="1194" ht="17.25" customHeight="1"/>
    <row r="1195" ht="17.25" customHeight="1"/>
    <row r="1196" ht="17.25" customHeight="1"/>
    <row r="1197" ht="16.5" customHeight="1"/>
    <row r="1198" ht="16.5" customHeight="1"/>
    <row r="1199" ht="16.5" customHeight="1"/>
    <row r="1200" ht="16.5" customHeight="1"/>
    <row r="1201" ht="16.5" customHeight="1"/>
    <row r="1202" ht="16.5" customHeight="1"/>
    <row r="1203" ht="16.5" customHeight="1"/>
    <row r="1204" ht="16.5" customHeight="1"/>
    <row r="1205" ht="16.5" customHeight="1"/>
    <row r="1206" ht="16.5" customHeight="1"/>
    <row r="1207" ht="16.5" customHeight="1"/>
    <row r="1208" ht="16.5" customHeight="1"/>
    <row r="1210" ht="16.5" customHeight="1"/>
    <row r="1212" ht="16.5" customHeight="1"/>
    <row r="1213" ht="15" customHeight="1"/>
    <row r="1215" ht="17.25" customHeight="1"/>
    <row r="1216" ht="17.25" customHeight="1"/>
    <row r="1217" ht="17.25" customHeight="1"/>
    <row r="1218" ht="16.5" customHeight="1"/>
    <row r="1219" ht="16.5" customHeight="1"/>
    <row r="1220" ht="16.5" customHeight="1"/>
    <row r="1221" ht="16.5" customHeight="1"/>
    <row r="1222" ht="16.5" customHeight="1"/>
    <row r="1223" ht="16.5" customHeight="1"/>
    <row r="1224" ht="16.5" customHeight="1"/>
    <row r="1225" ht="16.5" customHeight="1"/>
    <row r="1226" ht="16.5" customHeight="1"/>
    <row r="1227" ht="16.5" customHeight="1"/>
    <row r="1228" ht="16.5" customHeight="1"/>
    <row r="1229" ht="16.5" customHeight="1"/>
    <row r="1231" ht="16.5" customHeight="1"/>
    <row r="1233" ht="16.5" customHeight="1"/>
    <row r="1234" ht="15" customHeight="1"/>
    <row r="1236" ht="17.25" customHeight="1"/>
    <row r="1237" ht="17.25" customHeight="1"/>
    <row r="1238" ht="17.25" customHeight="1"/>
    <row r="1239" ht="16.5" customHeight="1"/>
    <row r="1240" ht="16.5" customHeight="1"/>
    <row r="1241" ht="16.5" customHeight="1"/>
    <row r="1242" ht="16.5" customHeight="1"/>
    <row r="1243" ht="16.5" customHeight="1"/>
    <row r="1244" ht="16.5" customHeight="1"/>
    <row r="1245" ht="16.5" customHeight="1"/>
    <row r="1246" ht="16.5" customHeight="1"/>
    <row r="1247" ht="16.5" customHeight="1"/>
    <row r="1248" ht="16.5" customHeight="1"/>
    <row r="1249" ht="16.5" customHeight="1"/>
    <row r="1250" ht="16.5" customHeight="1"/>
    <row r="1251" ht="16.5" customHeight="1"/>
    <row r="1252" ht="16.5" customHeight="1"/>
    <row r="1253" ht="16.5" customHeight="1"/>
    <row r="1254" ht="16.5" customHeight="1"/>
    <row r="1255" ht="16.5" customHeight="1"/>
    <row r="1256" ht="16.5" customHeight="1"/>
    <row r="1257" ht="16.5" customHeight="1"/>
    <row r="1258" ht="16.5" customHeight="1"/>
    <row r="1259" ht="16.5" customHeight="1"/>
    <row r="1260" ht="16.5" customHeight="1"/>
    <row r="1261" ht="16.5" customHeight="1"/>
    <row r="1262" ht="16.5" customHeight="1"/>
    <row r="1263" ht="16.5" customHeight="1"/>
    <row r="1264" ht="16.5" customHeight="1"/>
    <row r="1265" ht="16.5" customHeight="1"/>
    <row r="1266" ht="16.5" customHeight="1"/>
    <row r="1267" ht="16.5" customHeight="1"/>
    <row r="1268" ht="16.5" customHeight="1"/>
    <row r="1269" ht="16.5" customHeight="1"/>
    <row r="1270" ht="16.5" customHeight="1"/>
    <row r="1271" ht="16.5" customHeight="1"/>
    <row r="1272" ht="16.5" customHeight="1"/>
    <row r="1273" ht="16.5" customHeight="1"/>
    <row r="1274" ht="16.5" customHeight="1"/>
    <row r="1275" ht="16.5" customHeight="1"/>
    <row r="1276" ht="16.5" customHeight="1"/>
    <row r="1277" ht="16.5" customHeight="1"/>
    <row r="1278" ht="16.5" customHeight="1"/>
    <row r="1279" ht="16.5" customHeight="1"/>
    <row r="1280" ht="16.5" customHeight="1"/>
    <row r="1281" ht="16.5" customHeight="1"/>
    <row r="1282" ht="16.5" customHeight="1"/>
    <row r="1283" ht="16.5" customHeight="1"/>
    <row r="1284" ht="16.5" customHeight="1"/>
    <row r="1285" ht="16.5" customHeight="1"/>
    <row r="1286" ht="16.5" customHeight="1"/>
    <row r="1287" ht="16.5" customHeight="1"/>
    <row r="1288" ht="16.5" customHeight="1"/>
    <row r="1289" ht="16.5" customHeight="1"/>
    <row r="1290" ht="16.5" customHeight="1"/>
    <row r="1291" ht="16.5" customHeight="1"/>
    <row r="1292" ht="16.5" customHeight="1"/>
    <row r="1293" ht="16.5" customHeight="1"/>
    <row r="1294" ht="16.5" customHeight="1"/>
    <row r="1295" ht="16.5" customHeight="1"/>
    <row r="1296" ht="16.5" customHeight="1"/>
    <row r="1297" ht="16.5" customHeight="1"/>
    <row r="1298" ht="16.5" customHeight="1"/>
    <row r="1300" ht="25.15" customHeight="1"/>
    <row r="1301" ht="30" customHeight="1"/>
    <row r="1302" ht="3" customHeight="1"/>
    <row r="1303" ht="24" customHeight="1"/>
    <row r="1304" ht="18" customHeight="1"/>
    <row r="1305" ht="18" customHeight="1"/>
    <row r="1306" ht="18" customHeight="1"/>
    <row r="1307" ht="18" customHeight="1"/>
    <row r="1308" ht="18" customHeight="1"/>
    <row r="1309" ht="18" customHeight="1"/>
    <row r="1310" ht="18" customHeight="1"/>
    <row r="1311" ht="18" customHeight="1"/>
    <row r="1312" ht="18" customHeight="1"/>
    <row r="1313" ht="18" customHeight="1"/>
    <row r="1314" ht="18" customHeight="1"/>
    <row r="1315" ht="18" customHeight="1"/>
    <row r="1316" ht="18" customHeight="1"/>
    <row r="1317" ht="18" customHeight="1"/>
    <row r="1318" ht="18" customHeight="1"/>
    <row r="1319" ht="18" customHeight="1"/>
    <row r="1320" ht="18" customHeight="1"/>
    <row r="1321" ht="18" customHeight="1"/>
    <row r="1322" ht="18" customHeight="1"/>
    <row r="1323" ht="18" customHeight="1"/>
    <row r="1324" ht="18" customHeight="1"/>
    <row r="1325" ht="18" customHeight="1"/>
    <row r="1326" ht="18" customHeight="1"/>
    <row r="1327" ht="18" customHeight="1"/>
    <row r="1328" ht="18" customHeight="1"/>
    <row r="1329" ht="18" customHeight="1"/>
    <row r="1330" ht="18" customHeight="1"/>
    <row r="1331" ht="18" customHeight="1"/>
    <row r="1332" ht="18" customHeight="1"/>
    <row r="1333" ht="18" customHeight="1"/>
    <row r="1334" ht="3" customHeight="1"/>
    <row r="1335" ht="18" customHeight="1"/>
    <row r="1336" ht="18" customHeight="1"/>
    <row r="1337" ht="18" customHeight="1"/>
    <row r="1338" ht="18" customHeight="1"/>
    <row r="1340" ht="16.5" customHeight="1"/>
    <row r="1341" ht="16.5" customHeight="1"/>
    <row r="1342" ht="16.5" customHeight="1"/>
    <row r="1343" ht="16.5" customHeight="1"/>
    <row r="1344" ht="16.5" customHeight="1"/>
    <row r="1345" ht="16.5" customHeight="1"/>
    <row r="1347" ht="16.5" customHeight="1"/>
    <row r="1348" ht="16.5" customHeight="1"/>
    <row r="1349" ht="16.5" customHeight="1"/>
    <row r="1350" ht="16.5" customHeight="1"/>
    <row r="1351" ht="16.5" customHeight="1"/>
    <row r="1352" ht="16.5" customHeight="1"/>
    <row r="1353" ht="16.5" customHeight="1"/>
    <row r="1354" ht="16.5" customHeight="1"/>
    <row r="1355" ht="16.5" customHeight="1"/>
    <row r="1356" ht="16.5" customHeight="1"/>
    <row r="1357" ht="16.5" customHeight="1"/>
    <row r="1358" ht="16.5" customHeight="1"/>
    <row r="1360" ht="16.5" customHeight="1"/>
    <row r="1362" ht="16.5" customHeight="1"/>
    <row r="1363" ht="15" customHeight="1"/>
    <row r="1365" ht="17.25" customHeight="1"/>
    <row r="1366" ht="17.25" customHeight="1"/>
    <row r="1367" ht="17.25" customHeight="1"/>
    <row r="1368" ht="17.25" customHeight="1"/>
    <row r="1369" ht="17.25" customHeight="1"/>
    <row r="1370" ht="17.25" customHeight="1"/>
    <row r="1371" ht="16.5" customHeight="1"/>
    <row r="1372" ht="16.5" customHeight="1"/>
    <row r="1373" ht="16.5" customHeight="1"/>
    <row r="1374" ht="16.5" customHeight="1"/>
    <row r="1375" ht="16.5" customHeight="1"/>
    <row r="1376" ht="16.5" customHeight="1"/>
    <row r="1377" ht="16.5" customHeight="1"/>
    <row r="1378" ht="16.5" customHeight="1"/>
    <row r="1379" ht="16.5" customHeight="1"/>
    <row r="1380" ht="16.5" customHeight="1"/>
    <row r="1381" ht="16.5" customHeight="1"/>
    <row r="1382" ht="16.5" customHeight="1"/>
    <row r="1384" ht="16.5" customHeight="1"/>
    <row r="1386" ht="16.5" customHeight="1"/>
    <row r="1387" ht="15" customHeight="1"/>
    <row r="1389" ht="17.25" customHeight="1"/>
    <row r="1390" ht="17.25" customHeight="1"/>
    <row r="1391" ht="17.25" customHeight="1"/>
    <row r="1392" ht="16.5" customHeight="1"/>
    <row r="1393" ht="16.5" customHeight="1"/>
    <row r="1394" ht="16.5" customHeight="1"/>
    <row r="1395" ht="16.5" customHeight="1"/>
    <row r="1396" ht="16.5" customHeight="1"/>
    <row r="1397" ht="16.5" customHeight="1"/>
    <row r="1398" ht="16.5" customHeight="1"/>
    <row r="1399" ht="16.5" customHeight="1"/>
    <row r="1400" ht="16.5" customHeight="1"/>
    <row r="1401" ht="16.5" customHeight="1"/>
    <row r="1402" ht="16.5" customHeight="1"/>
    <row r="1403" ht="16.5" customHeight="1"/>
    <row r="1405" ht="16.5" customHeight="1"/>
    <row r="1407" ht="16.5" customHeight="1"/>
    <row r="1408" ht="15" customHeight="1"/>
    <row r="1410" ht="17.25" customHeight="1"/>
    <row r="1411" ht="17.25" customHeight="1"/>
    <row r="1412" ht="17.25" customHeight="1"/>
    <row r="1413" ht="16.5" customHeight="1"/>
    <row r="1414" ht="16.5" customHeight="1"/>
    <row r="1415" ht="16.5" customHeight="1"/>
    <row r="1416" ht="16.5" customHeight="1"/>
    <row r="1417" ht="16.5" customHeight="1"/>
    <row r="1418" ht="16.5" customHeight="1"/>
    <row r="1419" ht="16.5" customHeight="1"/>
    <row r="1420" ht="16.5" customHeight="1"/>
    <row r="1421" ht="16.5" customHeight="1"/>
    <row r="1422" ht="16.5" customHeight="1"/>
    <row r="1423" ht="16.5" customHeight="1"/>
    <row r="1424" ht="16.5" customHeight="1"/>
    <row r="1425" ht="16.5" customHeight="1"/>
    <row r="1426" ht="16.5" customHeight="1"/>
    <row r="1427" ht="16.5" customHeight="1"/>
    <row r="1428" ht="16.5" customHeight="1"/>
    <row r="1429" ht="16.5" customHeight="1"/>
    <row r="1430" ht="16.5" customHeight="1"/>
    <row r="1431" ht="16.5" customHeight="1"/>
    <row r="1432" ht="16.5" customHeight="1"/>
    <row r="1433" ht="16.5" customHeight="1"/>
    <row r="1434" ht="16.5" customHeight="1"/>
    <row r="1435" ht="16.5" customHeight="1"/>
    <row r="1436" ht="16.5" customHeight="1"/>
    <row r="1437" ht="16.5" customHeight="1"/>
    <row r="1438" ht="16.5" customHeight="1"/>
    <row r="1439" ht="16.5" customHeight="1"/>
    <row r="1440" ht="16.5" customHeight="1"/>
    <row r="1441" ht="16.5" customHeight="1"/>
    <row r="1442" ht="16.5" customHeight="1"/>
    <row r="1443" ht="16.5" customHeight="1"/>
    <row r="1444" ht="16.5" customHeight="1"/>
    <row r="1445" ht="16.5" customHeight="1"/>
    <row r="1446" ht="16.5" customHeight="1"/>
    <row r="1447" ht="16.5" customHeight="1"/>
    <row r="1448" ht="16.5" customHeight="1"/>
    <row r="1449" ht="16.5" customHeight="1"/>
    <row r="1450" ht="16.5" customHeight="1"/>
    <row r="1451" ht="16.5" customHeight="1"/>
    <row r="1452" ht="16.5" customHeight="1"/>
    <row r="1453" ht="16.5" customHeight="1"/>
    <row r="1454" ht="16.5" customHeight="1"/>
    <row r="1455" ht="16.5" customHeight="1"/>
    <row r="1456" ht="16.5" customHeight="1"/>
    <row r="1457" ht="16.5" customHeight="1"/>
    <row r="1458" ht="16.5" customHeight="1"/>
    <row r="1459" ht="16.5" customHeight="1"/>
    <row r="1460" ht="16.5" customHeight="1"/>
    <row r="1461" ht="16.5" customHeight="1"/>
    <row r="1462" ht="16.5" customHeight="1"/>
    <row r="1463" ht="16.5" customHeight="1"/>
    <row r="1464" ht="16.5" customHeight="1"/>
    <row r="1465" ht="16.5" customHeight="1"/>
    <row r="1466" ht="16.5" customHeight="1"/>
    <row r="1467" ht="16.5" customHeight="1"/>
    <row r="1468" ht="16.5" customHeight="1"/>
    <row r="1469" ht="16.5" customHeight="1"/>
    <row r="1470" ht="16.5" customHeight="1"/>
    <row r="1471" ht="16.5" customHeight="1"/>
    <row r="1472" ht="16.5" customHeight="1"/>
    <row r="1474" ht="25.15" customHeight="1"/>
    <row r="1475" ht="30" customHeight="1"/>
    <row r="1476" ht="3" customHeight="1"/>
    <row r="1477" ht="24" customHeight="1"/>
    <row r="1478" ht="18" customHeight="1"/>
    <row r="1479" ht="18" customHeight="1"/>
    <row r="1480" ht="18" customHeight="1"/>
    <row r="1481" ht="18" customHeight="1"/>
    <row r="1482" ht="18" customHeight="1"/>
    <row r="1483" ht="18" customHeight="1"/>
    <row r="1484" ht="18" customHeight="1"/>
    <row r="1485" ht="18" customHeight="1"/>
    <row r="1486" ht="18" customHeight="1"/>
    <row r="1487" ht="18" customHeight="1"/>
    <row r="1488" ht="18" customHeight="1"/>
    <row r="1489" ht="18" customHeight="1"/>
    <row r="1490" ht="18" customHeight="1"/>
    <row r="1491" ht="18" customHeight="1"/>
    <row r="1492" ht="18" customHeight="1"/>
    <row r="1493" ht="18" customHeight="1"/>
    <row r="1494" ht="18" customHeight="1"/>
    <row r="1495" ht="18" customHeight="1"/>
    <row r="1496" ht="18" customHeight="1"/>
    <row r="1497" ht="18" customHeight="1"/>
    <row r="1498" ht="18" customHeight="1"/>
    <row r="1499" ht="18" customHeight="1"/>
    <row r="1500" ht="18" customHeight="1"/>
    <row r="1501" ht="18" customHeight="1"/>
    <row r="1502" ht="18" customHeight="1"/>
    <row r="1503" ht="18" customHeight="1"/>
    <row r="1504" ht="18" customHeight="1"/>
    <row r="1505" ht="18" customHeight="1"/>
    <row r="1506" ht="18" customHeight="1"/>
    <row r="1507" ht="18" customHeight="1"/>
    <row r="1508" ht="3" customHeight="1"/>
    <row r="1509" ht="18" customHeight="1"/>
    <row r="1510" ht="18" customHeight="1"/>
    <row r="1511" ht="18" customHeight="1"/>
    <row r="1512" ht="18" customHeight="1"/>
    <row r="1514" ht="16.5" customHeight="1"/>
    <row r="1515" ht="16.5" customHeight="1"/>
    <row r="1516" ht="16.5" customHeight="1"/>
    <row r="1517" ht="16.5" customHeight="1"/>
    <row r="1518" ht="16.5" customHeight="1"/>
    <row r="1519" ht="16.5" customHeight="1"/>
    <row r="1521" ht="16.5" customHeight="1"/>
    <row r="1522" ht="16.5" customHeight="1"/>
    <row r="1523" ht="16.5" customHeight="1"/>
    <row r="1524" ht="16.5" customHeight="1"/>
    <row r="1525" ht="16.5" customHeight="1"/>
    <row r="1526" ht="16.5" customHeight="1"/>
    <row r="1527" ht="16.5" customHeight="1"/>
    <row r="1528" ht="16.5" customHeight="1"/>
    <row r="1529" ht="16.5" customHeight="1"/>
    <row r="1530" ht="16.5" customHeight="1"/>
    <row r="1531" ht="16.5" customHeight="1"/>
    <row r="1532" ht="16.5" customHeight="1"/>
    <row r="1534" ht="16.5" customHeight="1"/>
    <row r="1536" ht="16.5" customHeight="1"/>
    <row r="1537" ht="15" customHeight="1"/>
    <row r="1539" ht="17.25" customHeight="1"/>
    <row r="1540" ht="17.25" customHeight="1"/>
    <row r="1541" ht="17.25" customHeight="1"/>
    <row r="1542" ht="17.25" customHeight="1"/>
    <row r="1543" ht="17.25" customHeight="1"/>
    <row r="1544" ht="17.25" customHeight="1"/>
    <row r="1545" ht="16.5" customHeight="1"/>
    <row r="1546" ht="16.5" customHeight="1"/>
    <row r="1547" ht="16.5" customHeight="1"/>
    <row r="1548" ht="16.5" customHeight="1"/>
    <row r="1549" ht="16.5" customHeight="1"/>
    <row r="1550" ht="16.5" customHeight="1"/>
    <row r="1551" ht="16.5" customHeight="1"/>
    <row r="1552" ht="16.5" customHeight="1"/>
    <row r="1553" ht="16.5" customHeight="1"/>
    <row r="1554" ht="16.5" customHeight="1"/>
    <row r="1555" ht="16.5" customHeight="1"/>
    <row r="1556" ht="16.5" customHeight="1"/>
    <row r="1558" ht="16.5" customHeight="1"/>
    <row r="1560" ht="16.5" customHeight="1"/>
    <row r="1561" ht="15" customHeight="1"/>
    <row r="1563" ht="17.25" customHeight="1"/>
    <row r="1564" ht="17.25" customHeight="1"/>
    <row r="1565" ht="17.25" customHeight="1"/>
    <row r="1566" ht="16.5" customHeight="1"/>
    <row r="1567" ht="16.5" customHeight="1"/>
    <row r="1568" ht="16.5" customHeight="1"/>
    <row r="1569" ht="16.5" customHeight="1"/>
    <row r="1570" ht="16.5" customHeight="1"/>
    <row r="1571" ht="16.5" customHeight="1"/>
    <row r="1572" ht="16.5" customHeight="1"/>
    <row r="1573" ht="16.5" customHeight="1"/>
    <row r="1574" ht="16.5" customHeight="1"/>
    <row r="1575" ht="16.5" customHeight="1"/>
    <row r="1576" ht="16.5" customHeight="1"/>
    <row r="1577" ht="16.5" customHeight="1"/>
    <row r="1579" ht="16.5" customHeight="1"/>
    <row r="1581" ht="16.5" customHeight="1"/>
    <row r="1582" ht="15" customHeight="1"/>
    <row r="1584" ht="17.25" customHeight="1"/>
    <row r="1585" ht="17.25" customHeight="1"/>
    <row r="1586" ht="17.25" customHeight="1"/>
    <row r="1587" ht="16.5" customHeight="1"/>
    <row r="1588" ht="16.5" customHeight="1"/>
    <row r="1589" ht="16.5" customHeight="1"/>
    <row r="1590" ht="16.5" customHeight="1"/>
    <row r="1591" ht="16.5" customHeight="1"/>
    <row r="1592" ht="16.5" customHeight="1"/>
    <row r="1593" ht="16.5" customHeight="1"/>
    <row r="1594" ht="16.5" customHeight="1"/>
    <row r="1595" ht="16.5" customHeight="1"/>
    <row r="1596" ht="16.5" customHeight="1"/>
    <row r="1597" ht="16.5" customHeight="1"/>
    <row r="1598" ht="16.5" customHeight="1"/>
    <row r="1599" ht="16.5" customHeight="1"/>
    <row r="1600" ht="16.5" customHeight="1"/>
    <row r="1601" ht="16.5" customHeight="1"/>
    <row r="1602" ht="16.5" customHeight="1"/>
    <row r="1603" ht="16.5" customHeight="1"/>
    <row r="1604" ht="16.5" customHeight="1"/>
    <row r="1605" ht="16.5" customHeight="1"/>
    <row r="1606" ht="16.5" customHeight="1"/>
    <row r="1607" ht="16.5" customHeight="1"/>
    <row r="1608" ht="16.5" customHeight="1"/>
    <row r="1609" ht="16.5" customHeight="1"/>
    <row r="1610" ht="16.5" customHeight="1"/>
    <row r="1611" ht="16.5" customHeight="1"/>
    <row r="1612" ht="16.5" customHeight="1"/>
    <row r="1613" ht="16.5" customHeight="1"/>
    <row r="1614" ht="16.5" customHeight="1"/>
    <row r="1615" ht="16.5" customHeight="1"/>
    <row r="1616" ht="16.5" customHeight="1"/>
    <row r="1617" ht="16.5" customHeight="1"/>
    <row r="1618" ht="16.5" customHeight="1"/>
    <row r="1619" ht="16.5" customHeight="1"/>
    <row r="1620" ht="16.5" customHeight="1"/>
    <row r="1621" ht="16.5" customHeight="1"/>
    <row r="1622" ht="16.5" customHeight="1"/>
    <row r="1623" ht="16.5" customHeight="1"/>
    <row r="1624" ht="16.5" customHeight="1"/>
    <row r="1625" ht="16.5" customHeight="1"/>
    <row r="1626" ht="16.5" customHeight="1"/>
    <row r="1627" ht="16.5" customHeight="1"/>
    <row r="1628" ht="16.5" customHeight="1"/>
    <row r="1629" ht="16.5" customHeight="1"/>
    <row r="1630" ht="16.5" customHeight="1"/>
    <row r="1631" ht="16.5" customHeight="1"/>
    <row r="1632" ht="16.5" customHeight="1"/>
    <row r="1633" ht="16.5" customHeight="1"/>
    <row r="1634" ht="16.5" customHeight="1"/>
    <row r="1635" ht="16.5" customHeight="1"/>
    <row r="1636" ht="16.5" customHeight="1"/>
    <row r="1637" ht="16.5" customHeight="1"/>
    <row r="1638" ht="16.5" customHeight="1"/>
    <row r="1639" ht="16.5" customHeight="1"/>
    <row r="1640" ht="16.5" customHeight="1"/>
    <row r="1641" ht="16.5" customHeight="1"/>
    <row r="1642" ht="16.5" customHeight="1"/>
    <row r="1643" ht="16.5" customHeight="1"/>
    <row r="1644" ht="16.5" customHeight="1"/>
    <row r="1645" ht="16.5" customHeight="1"/>
    <row r="1646" ht="16.5" customHeight="1"/>
    <row r="1648" ht="25.15" customHeight="1"/>
    <row r="1649" ht="30" customHeight="1"/>
    <row r="1650" ht="3" customHeight="1"/>
    <row r="1651" ht="24" customHeight="1"/>
    <row r="1652" ht="18" customHeight="1"/>
    <row r="1653" ht="18" customHeight="1"/>
    <row r="1654" ht="18" customHeight="1"/>
    <row r="1655" ht="18" customHeight="1"/>
    <row r="1656" ht="18" customHeight="1"/>
    <row r="1657" ht="18" customHeight="1"/>
    <row r="1658" ht="18" customHeight="1"/>
    <row r="1659" ht="18" customHeight="1"/>
    <row r="1660" ht="18" customHeight="1"/>
    <row r="1661" ht="18" customHeight="1"/>
    <row r="1662" ht="18" customHeight="1"/>
    <row r="1663" ht="18" customHeight="1"/>
    <row r="1664" ht="18" customHeight="1"/>
    <row r="1665" ht="18" customHeight="1"/>
    <row r="1666" ht="18" customHeight="1"/>
    <row r="1667" ht="18" customHeight="1"/>
    <row r="1668" ht="18" customHeight="1"/>
    <row r="1669" ht="18" customHeight="1"/>
    <row r="1670" ht="18" customHeight="1"/>
    <row r="1671" ht="18" customHeight="1"/>
    <row r="1672" ht="18" customHeight="1"/>
    <row r="1673" ht="18" customHeight="1"/>
    <row r="1674" ht="18" customHeight="1"/>
    <row r="1675" ht="18" customHeight="1"/>
    <row r="1676" ht="18" customHeight="1"/>
    <row r="1677" ht="18" customHeight="1"/>
    <row r="1678" ht="18" customHeight="1"/>
    <row r="1679" ht="18" customHeight="1"/>
    <row r="1680" ht="18" customHeight="1"/>
    <row r="1681" ht="18" customHeight="1"/>
    <row r="1682" ht="3" customHeight="1"/>
    <row r="1683" ht="18" customHeight="1"/>
    <row r="1684" ht="18" customHeight="1"/>
    <row r="1685" ht="18" customHeight="1"/>
    <row r="1686" ht="18" customHeight="1"/>
    <row r="1688" ht="16.5" customHeight="1"/>
    <row r="1689" ht="16.5" customHeight="1"/>
    <row r="1690" ht="16.5" customHeight="1"/>
    <row r="1691" ht="16.5" customHeight="1"/>
    <row r="1692" ht="16.5" customHeight="1"/>
    <row r="1693" ht="16.5" customHeight="1"/>
    <row r="1695" ht="16.5" customHeight="1"/>
    <row r="1696" ht="16.5" customHeight="1"/>
    <row r="1697" ht="16.5" customHeight="1"/>
    <row r="1698" ht="16.5" customHeight="1"/>
    <row r="1699" ht="16.5" customHeight="1"/>
    <row r="1700" ht="16.5" customHeight="1"/>
    <row r="1701" ht="16.5" customHeight="1"/>
    <row r="1702" ht="16.5" customHeight="1"/>
    <row r="1703" ht="16.5" customHeight="1"/>
    <row r="1704" ht="16.5" customHeight="1"/>
    <row r="1705" ht="16.5" customHeight="1"/>
    <row r="1706" ht="16.5" customHeight="1"/>
    <row r="1708" ht="16.5" customHeight="1"/>
    <row r="1710" ht="16.5" customHeight="1"/>
    <row r="1711" ht="15" customHeight="1"/>
    <row r="1713" ht="17.25" customHeight="1"/>
    <row r="1714" ht="17.25" customHeight="1"/>
    <row r="1715" ht="17.25" customHeight="1"/>
    <row r="1716" ht="17.25" customHeight="1"/>
    <row r="1717" ht="17.25" customHeight="1"/>
    <row r="1718" ht="17.25" customHeight="1"/>
    <row r="1719" ht="16.5" customHeight="1"/>
    <row r="1720" ht="16.5" customHeight="1"/>
    <row r="1721" ht="16.5" customHeight="1"/>
    <row r="1722" ht="16.5" customHeight="1"/>
    <row r="1723" ht="16.5" customHeight="1"/>
    <row r="1724" ht="16.5" customHeight="1"/>
    <row r="1725" ht="16.5" customHeight="1"/>
    <row r="1726" ht="16.5" customHeight="1"/>
    <row r="1727" ht="16.5" customHeight="1"/>
    <row r="1728" ht="16.5" customHeight="1"/>
    <row r="1729" ht="16.5" customHeight="1"/>
    <row r="1730" ht="16.5" customHeight="1"/>
    <row r="1732" ht="16.5" customHeight="1"/>
    <row r="1734" ht="16.5" customHeight="1"/>
    <row r="1735" ht="15" customHeight="1"/>
    <row r="1737" ht="17.25" customHeight="1"/>
    <row r="1738" ht="17.25" customHeight="1"/>
    <row r="1739" ht="17.25" customHeight="1"/>
    <row r="1740" ht="16.5" customHeight="1"/>
    <row r="1741" ht="16.5" customHeight="1"/>
    <row r="1742" ht="16.5" customHeight="1"/>
    <row r="1743" ht="16.5" customHeight="1"/>
    <row r="1744" ht="16.5" customHeight="1"/>
    <row r="1745" ht="16.5" customHeight="1"/>
    <row r="1746" ht="16.5" customHeight="1"/>
    <row r="1747" ht="16.5" customHeight="1"/>
    <row r="1748" ht="16.5" customHeight="1"/>
    <row r="1749" ht="16.5" customHeight="1"/>
    <row r="1750" ht="16.5" customHeight="1"/>
    <row r="1751" ht="16.5" customHeight="1"/>
    <row r="1753" ht="16.5" customHeight="1"/>
    <row r="1755" ht="16.5" customHeight="1"/>
    <row r="1756" ht="15" customHeight="1"/>
    <row r="1758" ht="17.25" customHeight="1"/>
    <row r="1759" ht="17.25" customHeight="1"/>
    <row r="1760" ht="17.25" customHeight="1"/>
    <row r="1761" ht="16.5" customHeight="1"/>
    <row r="1762" ht="16.5" customHeight="1"/>
    <row r="1763" ht="16.5" customHeight="1"/>
    <row r="1764" ht="16.5" customHeight="1"/>
    <row r="1765" ht="16.5" customHeight="1"/>
    <row r="1766" ht="16.5" customHeight="1"/>
    <row r="1767" ht="16.5" customHeight="1"/>
    <row r="1768" ht="16.5" customHeight="1"/>
    <row r="1769" ht="16.5" customHeight="1"/>
    <row r="1770" ht="16.5" customHeight="1"/>
    <row r="1771" ht="16.5" customHeight="1"/>
    <row r="1772" ht="16.5" customHeight="1"/>
    <row r="1773" ht="16.5" customHeight="1"/>
    <row r="1774" ht="16.5" customHeight="1"/>
    <row r="1775" ht="16.5" customHeight="1"/>
    <row r="1776" ht="16.5" customHeight="1"/>
    <row r="1777" ht="16.5" customHeight="1"/>
    <row r="1778" ht="16.5" customHeight="1"/>
    <row r="1779" ht="16.5" customHeight="1"/>
    <row r="1780" ht="16.5" customHeight="1"/>
    <row r="1781" ht="16.5" customHeight="1"/>
    <row r="1782" ht="16.5" customHeight="1"/>
    <row r="1783" ht="16.5" customHeight="1"/>
    <row r="1784" ht="16.5" customHeight="1"/>
    <row r="1785" ht="16.5" customHeight="1"/>
    <row r="1786" ht="16.5" customHeight="1"/>
    <row r="1787" ht="16.5" customHeight="1"/>
    <row r="1788" ht="16.5" customHeight="1"/>
    <row r="1789" ht="16.5" customHeight="1"/>
    <row r="1790" ht="16.5" customHeight="1"/>
    <row r="1791" ht="16.5" customHeight="1"/>
    <row r="1792" ht="16.5" customHeight="1"/>
    <row r="1793" ht="16.5" customHeight="1"/>
    <row r="1794" ht="16.5" customHeight="1"/>
    <row r="1795" ht="16.5" customHeight="1"/>
    <row r="1796" ht="16.5" customHeight="1"/>
    <row r="1797" ht="16.5" customHeight="1"/>
    <row r="1798" ht="16.5" customHeight="1"/>
    <row r="1799" ht="16.5" customHeight="1"/>
    <row r="1800" ht="16.5" customHeight="1"/>
    <row r="1801" ht="16.5" customHeight="1"/>
    <row r="1802" ht="16.5" customHeight="1"/>
    <row r="1803" ht="16.5" customHeight="1"/>
    <row r="1804" ht="16.5" customHeight="1"/>
    <row r="1805" ht="16.5" customHeight="1"/>
    <row r="1806" ht="16.5" customHeight="1"/>
    <row r="1807" ht="16.5" customHeight="1"/>
    <row r="1808" ht="16.5" customHeight="1"/>
    <row r="1809" ht="16.5" customHeight="1"/>
    <row r="1810" ht="16.5" customHeight="1"/>
    <row r="1811" ht="16.5" customHeight="1"/>
    <row r="1812" ht="16.5" customHeight="1"/>
    <row r="1813" ht="16.5" customHeight="1"/>
    <row r="1814" ht="16.5" customHeight="1"/>
    <row r="1815" ht="16.5" customHeight="1"/>
    <row r="1816" ht="16.5" customHeight="1"/>
    <row r="1817" ht="16.5" customHeight="1"/>
    <row r="1818" ht="16.5" customHeight="1"/>
    <row r="1819" ht="16.5" customHeight="1"/>
    <row r="1820" ht="16.5" customHeight="1"/>
    <row r="1822" ht="25.15" customHeight="1"/>
    <row r="1823" ht="30" customHeight="1"/>
    <row r="1824" ht="3" customHeight="1"/>
    <row r="1825" ht="24" customHeight="1"/>
    <row r="1826" ht="18" customHeight="1"/>
    <row r="1827" ht="18" customHeight="1"/>
    <row r="1828" ht="18" customHeight="1"/>
    <row r="1829" ht="18" customHeight="1"/>
    <row r="1830" ht="18" customHeight="1"/>
    <row r="1831" ht="18" customHeight="1"/>
    <row r="1832" ht="18" customHeight="1"/>
    <row r="1833" ht="18" customHeight="1"/>
    <row r="1834" ht="18" customHeight="1"/>
    <row r="1835" ht="18" customHeight="1"/>
    <row r="1836" ht="18" customHeight="1"/>
    <row r="1837" ht="18" customHeight="1"/>
    <row r="1838" ht="18" customHeight="1"/>
    <row r="1839" ht="18" customHeight="1"/>
    <row r="1840" ht="18" customHeight="1"/>
    <row r="1841" ht="18" customHeight="1"/>
    <row r="1842" ht="18" customHeight="1"/>
    <row r="1843" ht="18" customHeight="1"/>
    <row r="1844" ht="18" customHeight="1"/>
    <row r="1845" ht="18" customHeight="1"/>
    <row r="1846" ht="18" customHeight="1"/>
    <row r="1847" ht="18" customHeight="1"/>
    <row r="1848" ht="18" customHeight="1"/>
    <row r="1849" ht="18" customHeight="1"/>
    <row r="1850" ht="18" customHeight="1"/>
    <row r="1851" ht="18" customHeight="1"/>
    <row r="1852" ht="18" customHeight="1"/>
    <row r="1853" ht="18" customHeight="1"/>
    <row r="1854" ht="18" customHeight="1"/>
    <row r="1855" ht="18" customHeight="1"/>
    <row r="1856" ht="3" customHeight="1"/>
    <row r="1857" ht="18" customHeight="1"/>
    <row r="1858" ht="18" customHeight="1"/>
    <row r="1859" ht="18" customHeight="1"/>
    <row r="1860" ht="18" customHeight="1"/>
    <row r="1862" ht="16.5" customHeight="1"/>
    <row r="1863" ht="16.5" customHeight="1"/>
    <row r="1864" ht="16.5" customHeight="1"/>
    <row r="1865" ht="16.5" customHeight="1"/>
    <row r="1866" ht="16.5" customHeight="1"/>
    <row r="1867" ht="16.5" customHeight="1"/>
    <row r="1869" ht="16.5" customHeight="1"/>
    <row r="1870" ht="16.5" customHeight="1"/>
    <row r="1871" ht="16.5" customHeight="1"/>
    <row r="1872" ht="16.5" customHeight="1"/>
    <row r="1873" ht="16.5" customHeight="1"/>
    <row r="1874" ht="16.5" customHeight="1"/>
    <row r="1875" ht="16.5" customHeight="1"/>
    <row r="1876" ht="16.5" customHeight="1"/>
    <row r="1877" ht="16.5" customHeight="1"/>
    <row r="1878" ht="16.5" customHeight="1"/>
    <row r="1879" ht="16.5" customHeight="1"/>
    <row r="1880" ht="16.5" customHeight="1"/>
    <row r="1882" ht="16.5" customHeight="1"/>
    <row r="1884" ht="16.5" customHeight="1"/>
    <row r="1885" ht="15" customHeight="1"/>
    <row r="1887" ht="17.25" customHeight="1"/>
    <row r="1888" ht="17.25" customHeight="1"/>
    <row r="1889" ht="17.25" customHeight="1"/>
    <row r="1890" ht="17.25" customHeight="1"/>
    <row r="1891" ht="17.25" customHeight="1"/>
    <row r="1892" ht="17.25" customHeight="1"/>
    <row r="1893" ht="16.5" customHeight="1"/>
    <row r="1894" ht="16.5" customHeight="1"/>
    <row r="1895" ht="16.5" customHeight="1"/>
    <row r="1896" ht="16.5" customHeight="1"/>
    <row r="1897" ht="16.5" customHeight="1"/>
    <row r="1898" ht="16.5" customHeight="1"/>
    <row r="1899" ht="16.5" customHeight="1"/>
    <row r="1900" ht="16.5" customHeight="1"/>
    <row r="1901" ht="16.5" customHeight="1"/>
    <row r="1902" ht="16.5" customHeight="1"/>
    <row r="1903" ht="16.5" customHeight="1"/>
    <row r="1904" ht="16.5" customHeight="1"/>
    <row r="1906" ht="16.5" customHeight="1"/>
    <row r="1908" ht="16.5" customHeight="1"/>
    <row r="1909" ht="15" customHeight="1"/>
    <row r="1911" ht="17.25" customHeight="1"/>
    <row r="1912" ht="17.25" customHeight="1"/>
    <row r="1913" ht="17.25" customHeight="1"/>
    <row r="1914" ht="16.5" customHeight="1"/>
    <row r="1915" ht="16.5" customHeight="1"/>
    <row r="1916" ht="16.5" customHeight="1"/>
    <row r="1917" ht="16.5" customHeight="1"/>
    <row r="1918" ht="16.5" customHeight="1"/>
    <row r="1919" ht="16.5" customHeight="1"/>
    <row r="1920" ht="16.5" customHeight="1"/>
    <row r="1921" ht="16.5" customHeight="1"/>
    <row r="1922" ht="16.5" customHeight="1"/>
    <row r="1923" ht="16.5" customHeight="1"/>
    <row r="1924" ht="16.5" customHeight="1"/>
    <row r="1925" ht="16.5" customHeight="1"/>
    <row r="1927" ht="16.5" customHeight="1"/>
    <row r="1929" ht="16.5" customHeight="1"/>
    <row r="1930" ht="15" customHeight="1"/>
    <row r="1932" ht="17.25" customHeight="1"/>
    <row r="1933" ht="17.25" customHeight="1"/>
    <row r="1934" ht="17.25" customHeight="1"/>
    <row r="1935" ht="16.5" customHeight="1"/>
    <row r="1936" ht="16.5" customHeight="1"/>
    <row r="1937" ht="16.5" customHeight="1"/>
    <row r="1938" ht="16.5" customHeight="1"/>
    <row r="1939" ht="16.5" customHeight="1"/>
    <row r="1940" ht="16.5" customHeight="1"/>
    <row r="1941" ht="16.5" customHeight="1"/>
    <row r="1942" ht="16.5" customHeight="1"/>
    <row r="1943" ht="16.5" customHeight="1"/>
    <row r="1944" ht="16.5" customHeight="1"/>
    <row r="1945" ht="16.5" customHeight="1"/>
    <row r="1946" ht="16.5" customHeight="1"/>
    <row r="1947" ht="16.5" customHeight="1"/>
    <row r="1948" ht="16.5" customHeight="1"/>
    <row r="1949" ht="16.5" customHeight="1"/>
    <row r="1950" ht="16.5" customHeight="1"/>
    <row r="1951" ht="16.5" customHeight="1"/>
    <row r="1952" ht="16.5" customHeight="1"/>
    <row r="1953" ht="16.5" customHeight="1"/>
    <row r="1954" ht="16.5" customHeight="1"/>
    <row r="1955" ht="16.5" customHeight="1"/>
    <row r="1956" ht="16.5" customHeight="1"/>
    <row r="1957" ht="16.5" customHeight="1"/>
    <row r="1958" ht="16.5" customHeight="1"/>
    <row r="1959" ht="16.5" customHeight="1"/>
    <row r="1960" ht="16.5" customHeight="1"/>
    <row r="1961" ht="16.5" customHeight="1"/>
    <row r="1962" ht="16.5" customHeight="1"/>
    <row r="1963" ht="16.5" customHeight="1"/>
    <row r="1964" ht="16.5" customHeight="1"/>
    <row r="1965" ht="16.5" customHeight="1"/>
    <row r="1966" ht="16.5" customHeight="1"/>
    <row r="1967" ht="16.5" customHeight="1"/>
    <row r="1968" ht="16.5" customHeight="1"/>
    <row r="1969" ht="16.5" customHeight="1"/>
    <row r="1970" ht="16.5" customHeight="1"/>
    <row r="1971" ht="16.5" customHeight="1"/>
    <row r="1972" ht="16.5" customHeight="1"/>
    <row r="1973" ht="16.5" customHeight="1"/>
    <row r="1974" ht="16.5" customHeight="1"/>
    <row r="1975" ht="16.5" customHeight="1"/>
    <row r="1976" ht="16.5" customHeight="1"/>
    <row r="1977" ht="16.5" customHeight="1"/>
    <row r="1978" ht="16.5" customHeight="1"/>
    <row r="1979" ht="16.5" customHeight="1"/>
    <row r="1980" ht="16.5" customHeight="1"/>
    <row r="1981" ht="16.5" customHeight="1"/>
    <row r="1982" ht="16.5" customHeight="1"/>
    <row r="1983" ht="16.5" customHeight="1"/>
    <row r="1984" ht="16.5" customHeight="1"/>
    <row r="1985" ht="16.5" customHeight="1"/>
    <row r="1986" ht="16.5" customHeight="1"/>
    <row r="1987" ht="16.5" customHeight="1"/>
    <row r="1988" ht="16.5" customHeight="1"/>
    <row r="1989" ht="16.5" customHeight="1"/>
    <row r="1990" ht="16.5" customHeight="1"/>
    <row r="1991" ht="16.5" customHeight="1"/>
    <row r="1992" ht="16.5" customHeight="1"/>
    <row r="1993" ht="16.5" customHeight="1"/>
    <row r="1994" ht="16.5" customHeight="1"/>
    <row r="1995" ht="16.5" customHeight="1"/>
    <row r="1996" ht="16.5" customHeight="1"/>
    <row r="1997" ht="16.5" customHeight="1"/>
    <row r="1998" ht="20.100000000000001" customHeight="1"/>
    <row r="1999" ht="20.100000000000001" customHeight="1"/>
    <row r="2000" ht="18" customHeight="1"/>
    <row r="2001" ht="18" customHeight="1"/>
    <row r="2002" ht="18" customHeight="1"/>
    <row r="2003" ht="18" customHeight="1"/>
    <row r="2004" ht="18" customHeight="1"/>
    <row r="2005" ht="18" customHeight="1"/>
    <row r="2006" ht="18" customHeight="1"/>
    <row r="2007" ht="18" customHeight="1"/>
    <row r="2008" ht="18" customHeight="1"/>
    <row r="2009" ht="18" customHeight="1"/>
    <row r="2010" ht="18" customHeight="1"/>
    <row r="2011" ht="18" customHeight="1"/>
    <row r="2012" ht="18" customHeight="1"/>
    <row r="2013" ht="18" customHeight="1"/>
    <row r="2014" ht="18" customHeight="1"/>
    <row r="2015" ht="18" customHeight="1"/>
    <row r="2016" ht="18" customHeight="1"/>
    <row r="2017" ht="18" customHeight="1"/>
    <row r="2018" ht="18" customHeight="1"/>
    <row r="2019" ht="18" customHeight="1"/>
    <row r="2020" ht="18" customHeight="1"/>
    <row r="2021" ht="18" customHeight="1"/>
    <row r="2022" ht="18" customHeight="1"/>
    <row r="2023" ht="18" customHeight="1"/>
    <row r="2024" ht="18" customHeight="1"/>
    <row r="2025" ht="18" customHeight="1"/>
    <row r="2026" ht="18" customHeight="1"/>
    <row r="2027" ht="18" customHeight="1"/>
    <row r="2028" ht="18" customHeight="1"/>
    <row r="2029" ht="18" customHeight="1"/>
    <row r="2030" ht="15" customHeight="1"/>
    <row r="2031" ht="15" customHeight="1"/>
    <row r="2032" ht="16.5" customHeight="1"/>
    <row r="2033" ht="16.5" customHeight="1"/>
    <row r="2034" ht="16.5" customHeight="1"/>
    <row r="2035" ht="16.5" customHeight="1"/>
    <row r="2036" ht="16.5" customHeight="1"/>
    <row r="2037" ht="16.5" customHeight="1"/>
    <row r="2038" ht="16.5" customHeight="1"/>
    <row r="2039" ht="16.5" customHeight="1"/>
    <row r="2040" ht="16.5" customHeight="1"/>
    <row r="2041" ht="16.5" customHeight="1"/>
    <row r="2042" ht="16.5" customHeight="1"/>
    <row r="2043" ht="16.5" customHeight="1"/>
    <row r="2044" ht="16.5" customHeight="1"/>
    <row r="2045" ht="16.5" customHeight="1"/>
    <row r="2046" ht="16.5" customHeight="1"/>
    <row r="2047" ht="16.5" customHeight="1"/>
    <row r="2048" ht="16.5" customHeight="1"/>
    <row r="2049" ht="16.5" customHeight="1"/>
    <row r="2050" ht="16.5" customHeight="1"/>
    <row r="2051" ht="16.5" customHeight="1"/>
    <row r="2052" ht="16.5" customHeight="1"/>
    <row r="2053" ht="16.5" customHeight="1"/>
    <row r="2054" ht="16.5" customHeight="1"/>
    <row r="2055" ht="16.5" customHeight="1"/>
    <row r="2056" ht="16.5" customHeight="1"/>
    <row r="2057" ht="16.5" customHeight="1"/>
    <row r="2058" ht="16.5" customHeight="1"/>
    <row r="2059" ht="16.5" customHeight="1"/>
    <row r="2060" ht="16.5" customHeight="1"/>
    <row r="2061" ht="16.5" customHeight="1"/>
    <row r="2062" ht="16.5" customHeight="1"/>
    <row r="2063" ht="16.5" customHeight="1"/>
    <row r="2064" ht="16.5" customHeight="1"/>
    <row r="2065" ht="16.5" customHeight="1"/>
    <row r="2066" ht="16.5" customHeight="1"/>
    <row r="2067" ht="16.5" customHeight="1"/>
    <row r="2068" ht="16.5" customHeight="1"/>
    <row r="2069" ht="16.5" customHeight="1"/>
    <row r="2070" ht="16.5" customHeight="1"/>
    <row r="2071" ht="16.5" customHeight="1"/>
    <row r="2072" ht="16.5" customHeight="1"/>
    <row r="2073" ht="16.5" customHeight="1"/>
    <row r="2074" ht="16.5" customHeight="1"/>
    <row r="2075" ht="16.5" customHeight="1"/>
    <row r="2076" ht="16.5" customHeight="1"/>
    <row r="2077" ht="16.5" customHeight="1"/>
    <row r="2078" ht="16.5" customHeight="1"/>
    <row r="2079" ht="16.5" customHeight="1"/>
    <row r="2080" ht="16.5" customHeight="1"/>
    <row r="2081" ht="16.5" customHeight="1"/>
    <row r="2082" ht="16.5" customHeight="1"/>
    <row r="2083" ht="16.5" customHeight="1"/>
    <row r="2084" ht="16.5" customHeight="1"/>
    <row r="2085" ht="16.5" customHeight="1"/>
    <row r="2086" ht="16.5" customHeight="1"/>
    <row r="2087" ht="16.5" customHeight="1"/>
  </sheetData>
  <mergeCells count="256">
    <mergeCell ref="AC191:AE192"/>
    <mergeCell ref="C191:X192"/>
    <mergeCell ref="A194:H194"/>
    <mergeCell ref="I194:P194"/>
    <mergeCell ref="Q194:X194"/>
    <mergeCell ref="A195:H205"/>
    <mergeCell ref="I195:P202"/>
    <mergeCell ref="Q195:X202"/>
    <mergeCell ref="I203:J205"/>
    <mergeCell ref="K203:P205"/>
    <mergeCell ref="Q203:R205"/>
    <mergeCell ref="S203:X205"/>
    <mergeCell ref="A187:B187"/>
    <mergeCell ref="C187:X187"/>
    <mergeCell ref="A188:B190"/>
    <mergeCell ref="C188:X190"/>
    <mergeCell ref="A166:B167"/>
    <mergeCell ref="C166:X166"/>
    <mergeCell ref="C167:X167"/>
    <mergeCell ref="Y188:AA189"/>
    <mergeCell ref="A191:B192"/>
    <mergeCell ref="Y191:AA192"/>
    <mergeCell ref="A185:X185"/>
    <mergeCell ref="A169:H169"/>
    <mergeCell ref="A170:H180"/>
    <mergeCell ref="Q170:X177"/>
    <mergeCell ref="I169:P169"/>
    <mergeCell ref="Q169:X169"/>
    <mergeCell ref="I178:J180"/>
    <mergeCell ref="K178:P180"/>
    <mergeCell ref="Q178:R180"/>
    <mergeCell ref="S178:X180"/>
    <mergeCell ref="H239:J239"/>
    <mergeCell ref="K239:M239"/>
    <mergeCell ref="N239:P239"/>
    <mergeCell ref="Q239:S239"/>
    <mergeCell ref="T239:W239"/>
    <mergeCell ref="D240:E240"/>
    <mergeCell ref="F240:G242"/>
    <mergeCell ref="H240:J240"/>
    <mergeCell ref="K240:M240"/>
    <mergeCell ref="N240:P240"/>
    <mergeCell ref="Q240:S240"/>
    <mergeCell ref="T240:W240"/>
    <mergeCell ref="D241:E241"/>
    <mergeCell ref="H241:J241"/>
    <mergeCell ref="K241:M241"/>
    <mergeCell ref="N241:P241"/>
    <mergeCell ref="Q241:S241"/>
    <mergeCell ref="T241:W241"/>
    <mergeCell ref="D242:E242"/>
    <mergeCell ref="H242:J242"/>
    <mergeCell ref="K242:M242"/>
    <mergeCell ref="N242:P242"/>
    <mergeCell ref="Q242:S242"/>
    <mergeCell ref="T242:W242"/>
    <mergeCell ref="B240:C242"/>
    <mergeCell ref="B235:E236"/>
    <mergeCell ref="F235:G236"/>
    <mergeCell ref="H235:J236"/>
    <mergeCell ref="K235:P235"/>
    <mergeCell ref="Q235:S236"/>
    <mergeCell ref="T235:W236"/>
    <mergeCell ref="K236:M236"/>
    <mergeCell ref="N236:P236"/>
    <mergeCell ref="B237:C239"/>
    <mergeCell ref="D237:E237"/>
    <mergeCell ref="F237:G239"/>
    <mergeCell ref="H237:J237"/>
    <mergeCell ref="K237:M237"/>
    <mergeCell ref="N237:P237"/>
    <mergeCell ref="Q237:S237"/>
    <mergeCell ref="T237:W237"/>
    <mergeCell ref="D238:E238"/>
    <mergeCell ref="H238:J238"/>
    <mergeCell ref="K238:M238"/>
    <mergeCell ref="N238:P238"/>
    <mergeCell ref="Q238:S238"/>
    <mergeCell ref="T238:W238"/>
    <mergeCell ref="D239:E239"/>
    <mergeCell ref="A34:B34"/>
    <mergeCell ref="C34:X34"/>
    <mergeCell ref="A36:X36"/>
    <mergeCell ref="V12:X12"/>
    <mergeCell ref="A14:B17"/>
    <mergeCell ref="C14:X15"/>
    <mergeCell ref="C16:X17"/>
    <mergeCell ref="R3:T3"/>
    <mergeCell ref="U3:X3"/>
    <mergeCell ref="A4:B4"/>
    <mergeCell ref="C4:H4"/>
    <mergeCell ref="I4:K4"/>
    <mergeCell ref="L4:Q4"/>
    <mergeCell ref="R4:T4"/>
    <mergeCell ref="U4:X4"/>
    <mergeCell ref="C11:U11"/>
    <mergeCell ref="V11:X11"/>
    <mergeCell ref="C13:U13"/>
    <mergeCell ref="V13:X13"/>
    <mergeCell ref="A7:B13"/>
    <mergeCell ref="A5:C5"/>
    <mergeCell ref="H5:I5"/>
    <mergeCell ref="T5:X5"/>
    <mergeCell ref="A6:B6"/>
    <mergeCell ref="C6:U6"/>
    <mergeCell ref="V6:X6"/>
    <mergeCell ref="C18:X33"/>
    <mergeCell ref="A18:B33"/>
    <mergeCell ref="C7:U7"/>
    <mergeCell ref="V7:X7"/>
    <mergeCell ref="A99:H99"/>
    <mergeCell ref="C8:U8"/>
    <mergeCell ref="V8:X8"/>
    <mergeCell ref="C9:U9"/>
    <mergeCell ref="V9:X9"/>
    <mergeCell ref="C10:U10"/>
    <mergeCell ref="V10:X10"/>
    <mergeCell ref="C12:U12"/>
    <mergeCell ref="A64:X64"/>
    <mergeCell ref="A66:B66"/>
    <mergeCell ref="C66:X66"/>
    <mergeCell ref="A67:B68"/>
    <mergeCell ref="C67:X68"/>
    <mergeCell ref="A69:B73"/>
    <mergeCell ref="C69:X69"/>
    <mergeCell ref="C70:X70"/>
    <mergeCell ref="C47:X47"/>
    <mergeCell ref="C48:X48"/>
    <mergeCell ref="C49:X49"/>
    <mergeCell ref="A44:X44"/>
    <mergeCell ref="A100:H110"/>
    <mergeCell ref="I100:P107"/>
    <mergeCell ref="Q100:X107"/>
    <mergeCell ref="C94:X95"/>
    <mergeCell ref="A96:B97"/>
    <mergeCell ref="C96:X97"/>
    <mergeCell ref="A75:H75"/>
    <mergeCell ref="A76:H86"/>
    <mergeCell ref="I51:P51"/>
    <mergeCell ref="Q51:X51"/>
    <mergeCell ref="I75:P75"/>
    <mergeCell ref="Q75:X75"/>
    <mergeCell ref="I84:J86"/>
    <mergeCell ref="K84:P86"/>
    <mergeCell ref="Q84:R86"/>
    <mergeCell ref="S84:X86"/>
    <mergeCell ref="C73:X73"/>
    <mergeCell ref="A51:H51"/>
    <mergeCell ref="A120:H120"/>
    <mergeCell ref="A121:H131"/>
    <mergeCell ref="I121:P128"/>
    <mergeCell ref="A112:X112"/>
    <mergeCell ref="A114:B114"/>
    <mergeCell ref="C114:X114"/>
    <mergeCell ref="A115:B116"/>
    <mergeCell ref="C115:X116"/>
    <mergeCell ref="A117:B118"/>
    <mergeCell ref="C117:X117"/>
    <mergeCell ref="C118:X118"/>
    <mergeCell ref="Q121:X128"/>
    <mergeCell ref="I120:P120"/>
    <mergeCell ref="Q120:X120"/>
    <mergeCell ref="I129:J131"/>
    <mergeCell ref="K129:P131"/>
    <mergeCell ref="Q129:R131"/>
    <mergeCell ref="S129:X131"/>
    <mergeCell ref="C141:X142"/>
    <mergeCell ref="A143:B144"/>
    <mergeCell ref="A146:H146"/>
    <mergeCell ref="Y166:AA167"/>
    <mergeCell ref="AC166:AE167"/>
    <mergeCell ref="Y163:AA164"/>
    <mergeCell ref="A147:H157"/>
    <mergeCell ref="Q147:X154"/>
    <mergeCell ref="I155:J157"/>
    <mergeCell ref="K155:P157"/>
    <mergeCell ref="Q155:R157"/>
    <mergeCell ref="S155:X157"/>
    <mergeCell ref="C143:X144"/>
    <mergeCell ref="A160:X160"/>
    <mergeCell ref="A162:B162"/>
    <mergeCell ref="C162:X162"/>
    <mergeCell ref="A163:B165"/>
    <mergeCell ref="C163:X165"/>
    <mergeCell ref="I146:P146"/>
    <mergeCell ref="Q146:X146"/>
    <mergeCell ref="Y59:AE61"/>
    <mergeCell ref="Y47:AA48"/>
    <mergeCell ref="Y69:AA71"/>
    <mergeCell ref="Y96:AA97"/>
    <mergeCell ref="I76:P83"/>
    <mergeCell ref="Q76:X83"/>
    <mergeCell ref="A45:C45"/>
    <mergeCell ref="H45:I45"/>
    <mergeCell ref="A46:B46"/>
    <mergeCell ref="I52:P59"/>
    <mergeCell ref="Q52:X59"/>
    <mergeCell ref="I60:J62"/>
    <mergeCell ref="K60:P62"/>
    <mergeCell ref="Q60:R62"/>
    <mergeCell ref="S60:X62"/>
    <mergeCell ref="A91:X91"/>
    <mergeCell ref="A93:B93"/>
    <mergeCell ref="C93:X93"/>
    <mergeCell ref="A94:B95"/>
    <mergeCell ref="A52:H62"/>
    <mergeCell ref="C71:X71"/>
    <mergeCell ref="C72:X72"/>
    <mergeCell ref="C46:X46"/>
    <mergeCell ref="A47:B49"/>
    <mergeCell ref="A2:Q3"/>
    <mergeCell ref="R2:T2"/>
    <mergeCell ref="U2:X2"/>
    <mergeCell ref="I147:L150"/>
    <mergeCell ref="M147:P150"/>
    <mergeCell ref="I151:L154"/>
    <mergeCell ref="M151:P154"/>
    <mergeCell ref="I170:L177"/>
    <mergeCell ref="M170:P177"/>
    <mergeCell ref="A37:X37"/>
    <mergeCell ref="A38:X38"/>
    <mergeCell ref="A39:X39"/>
    <mergeCell ref="A40:X40"/>
    <mergeCell ref="A41:X41"/>
    <mergeCell ref="I99:P99"/>
    <mergeCell ref="Q99:X99"/>
    <mergeCell ref="I108:J110"/>
    <mergeCell ref="K108:P110"/>
    <mergeCell ref="Q108:R110"/>
    <mergeCell ref="S108:X110"/>
    <mergeCell ref="A138:X138"/>
    <mergeCell ref="A140:B140"/>
    <mergeCell ref="C140:X140"/>
    <mergeCell ref="A141:B142"/>
    <mergeCell ref="B247:C248"/>
    <mergeCell ref="D247:K247"/>
    <mergeCell ref="L247:S247"/>
    <mergeCell ref="T247:W248"/>
    <mergeCell ref="D248:E248"/>
    <mergeCell ref="F248:G248"/>
    <mergeCell ref="H248:I248"/>
    <mergeCell ref="J248:K248"/>
    <mergeCell ref="L248:M248"/>
    <mergeCell ref="N248:O248"/>
    <mergeCell ref="P248:Q248"/>
    <mergeCell ref="R248:S248"/>
    <mergeCell ref="T249:W250"/>
    <mergeCell ref="B249:C250"/>
    <mergeCell ref="D249:E250"/>
    <mergeCell ref="F249:G250"/>
    <mergeCell ref="H249:I250"/>
    <mergeCell ref="J249:K250"/>
    <mergeCell ref="L249:M250"/>
    <mergeCell ref="N249:O250"/>
    <mergeCell ref="P249:Q250"/>
    <mergeCell ref="R249:S250"/>
  </mergeCells>
  <phoneticPr fontId="54" type="noConversion"/>
  <dataValidations disablePrompts="1" count="1">
    <dataValidation type="list" allowBlank="1" showInputMessage="1" showErrorMessage="1" sqref="V7:X13">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X219"/>
  <sheetViews>
    <sheetView view="pageBreakPreview" topLeftCell="A193" zoomScaleNormal="100" zoomScaleSheetLayoutView="100" workbookViewId="0">
      <selection activeCell="AG210" sqref="AG210"/>
    </sheetView>
  </sheetViews>
  <sheetFormatPr defaultColWidth="9" defaultRowHeight="15"/>
  <cols>
    <col min="1" max="27" width="3.25" style="1" customWidth="1"/>
    <col min="28" max="16384" width="9" style="1"/>
  </cols>
  <sheetData>
    <row r="1" spans="1:24" ht="23.25">
      <c r="A1" s="1733" t="s">
        <v>207</v>
      </c>
      <c r="B1" s="1733"/>
      <c r="C1" s="1733"/>
      <c r="D1" s="1733"/>
      <c r="E1" s="1733"/>
      <c r="F1" s="1733"/>
      <c r="G1" s="1733"/>
      <c r="H1" s="1733"/>
      <c r="I1" s="1733"/>
      <c r="J1" s="1733"/>
      <c r="K1" s="1733"/>
      <c r="L1" s="1733"/>
      <c r="M1" s="1733"/>
      <c r="N1" s="1733"/>
      <c r="O1" s="1733"/>
      <c r="P1" s="1733"/>
      <c r="Q1" s="1733"/>
      <c r="R1" s="1733"/>
      <c r="S1" s="1733"/>
      <c r="T1" s="1733"/>
      <c r="U1" s="1733"/>
      <c r="V1" s="1733"/>
      <c r="W1" s="1733"/>
      <c r="X1" s="1733"/>
    </row>
    <row r="2" spans="1:24" ht="25.15" customHeight="1">
      <c r="R2" s="596" t="s">
        <v>480</v>
      </c>
      <c r="S2" s="597"/>
      <c r="T2" s="598"/>
      <c r="U2" s="596"/>
      <c r="V2" s="597"/>
      <c r="W2" s="597"/>
      <c r="X2" s="598"/>
    </row>
    <row r="3" spans="1:24" ht="30" customHeight="1">
      <c r="A3" s="803" t="s">
        <v>352</v>
      </c>
      <c r="B3" s="803"/>
      <c r="C3" s="803" t="s">
        <v>213</v>
      </c>
      <c r="D3" s="803"/>
      <c r="E3" s="803"/>
      <c r="F3" s="803"/>
      <c r="G3" s="803"/>
      <c r="H3" s="803"/>
      <c r="I3" s="803" t="s">
        <v>458</v>
      </c>
      <c r="J3" s="803"/>
      <c r="K3" s="803"/>
      <c r="L3" s="803" t="s">
        <v>275</v>
      </c>
      <c r="M3" s="803"/>
      <c r="N3" s="803"/>
      <c r="O3" s="803"/>
      <c r="P3" s="803"/>
      <c r="Q3" s="803"/>
      <c r="R3" s="803" t="s">
        <v>214</v>
      </c>
      <c r="S3" s="803"/>
      <c r="T3" s="803"/>
      <c r="U3" s="803"/>
      <c r="V3" s="803"/>
      <c r="W3" s="803"/>
      <c r="X3" s="803"/>
    </row>
    <row r="4" spans="1:24" ht="3" customHeight="1">
      <c r="A4" s="527"/>
      <c r="B4" s="527"/>
      <c r="C4" s="527"/>
      <c r="D4" s="2"/>
      <c r="E4" s="2"/>
      <c r="F4" s="2"/>
      <c r="G4" s="2"/>
      <c r="H4" s="527"/>
      <c r="I4" s="527"/>
      <c r="J4" s="2"/>
      <c r="K4" s="2"/>
      <c r="L4" s="2"/>
      <c r="M4" s="2"/>
      <c r="N4" s="2"/>
      <c r="O4" s="2"/>
      <c r="P4" s="2"/>
      <c r="Q4" s="2"/>
      <c r="R4" s="2"/>
      <c r="S4" s="2"/>
      <c r="T4" s="527"/>
      <c r="U4" s="527"/>
      <c r="V4" s="527"/>
      <c r="W4" s="527"/>
      <c r="X4" s="527"/>
    </row>
    <row r="5" spans="1:24" ht="28.5" customHeight="1">
      <c r="A5" s="1732" t="s">
        <v>350</v>
      </c>
      <c r="B5" s="1732"/>
      <c r="C5" s="1732" t="s">
        <v>465</v>
      </c>
      <c r="D5" s="1732"/>
      <c r="E5" s="1732"/>
      <c r="F5" s="1732"/>
      <c r="G5" s="1732"/>
      <c r="H5" s="1732"/>
      <c r="I5" s="1732"/>
      <c r="J5" s="1732"/>
      <c r="K5" s="1732"/>
      <c r="L5" s="1732"/>
      <c r="M5" s="1732"/>
      <c r="N5" s="1732"/>
      <c r="O5" s="1732"/>
      <c r="P5" s="1732"/>
      <c r="Q5" s="1732"/>
      <c r="R5" s="1732"/>
      <c r="S5" s="1732"/>
      <c r="T5" s="1732"/>
      <c r="U5" s="1732"/>
      <c r="V5" s="1732" t="s">
        <v>442</v>
      </c>
      <c r="W5" s="1732"/>
      <c r="X5" s="1732"/>
    </row>
    <row r="6" spans="1:24" ht="18" customHeight="1">
      <c r="A6" s="1736" t="s">
        <v>481</v>
      </c>
      <c r="B6" s="1736"/>
      <c r="C6" s="1737" t="s">
        <v>73</v>
      </c>
      <c r="D6" s="1737"/>
      <c r="E6" s="1737"/>
      <c r="F6" s="1737"/>
      <c r="G6" s="1737"/>
      <c r="H6" s="1737"/>
      <c r="I6" s="1737"/>
      <c r="J6" s="1737"/>
      <c r="K6" s="1737"/>
      <c r="L6" s="1737"/>
      <c r="M6" s="1737"/>
      <c r="N6" s="1737"/>
      <c r="O6" s="1737"/>
      <c r="P6" s="1737"/>
      <c r="Q6" s="1737"/>
      <c r="R6" s="1737"/>
      <c r="S6" s="1737"/>
      <c r="T6" s="1737"/>
      <c r="U6" s="1737"/>
      <c r="V6" s="1738" t="s">
        <v>375</v>
      </c>
      <c r="W6" s="1738"/>
      <c r="X6" s="1738"/>
    </row>
    <row r="7" spans="1:24" ht="18" customHeight="1">
      <c r="A7" s="803"/>
      <c r="B7" s="803"/>
      <c r="C7" s="1557" t="s">
        <v>634</v>
      </c>
      <c r="D7" s="1557"/>
      <c r="E7" s="1557"/>
      <c r="F7" s="1557"/>
      <c r="G7" s="1557"/>
      <c r="H7" s="1557"/>
      <c r="I7" s="1557"/>
      <c r="J7" s="1557"/>
      <c r="K7" s="1557"/>
      <c r="L7" s="1557"/>
      <c r="M7" s="1557"/>
      <c r="N7" s="1557"/>
      <c r="O7" s="1557"/>
      <c r="P7" s="1557"/>
      <c r="Q7" s="1557"/>
      <c r="R7" s="1557"/>
      <c r="S7" s="1557"/>
      <c r="T7" s="1557"/>
      <c r="U7" s="1557"/>
      <c r="V7" s="1734" t="s">
        <v>375</v>
      </c>
      <c r="W7" s="1734"/>
      <c r="X7" s="1734"/>
    </row>
    <row r="8" spans="1:24" ht="18" customHeight="1">
      <c r="A8" s="803"/>
      <c r="B8" s="803"/>
      <c r="C8" s="1557" t="s">
        <v>566</v>
      </c>
      <c r="D8" s="1557"/>
      <c r="E8" s="1557"/>
      <c r="F8" s="1557"/>
      <c r="G8" s="1557"/>
      <c r="H8" s="1557"/>
      <c r="I8" s="1557"/>
      <c r="J8" s="1557"/>
      <c r="K8" s="1557"/>
      <c r="L8" s="1557"/>
      <c r="M8" s="1557"/>
      <c r="N8" s="1557"/>
      <c r="O8" s="1557"/>
      <c r="P8" s="1557"/>
      <c r="Q8" s="1557"/>
      <c r="R8" s="1557"/>
      <c r="S8" s="1557"/>
      <c r="T8" s="1557"/>
      <c r="U8" s="1557"/>
      <c r="V8" s="1734" t="s">
        <v>375</v>
      </c>
      <c r="W8" s="1734"/>
      <c r="X8" s="1734"/>
    </row>
    <row r="9" spans="1:24" ht="18" customHeight="1">
      <c r="A9" s="803"/>
      <c r="B9" s="803"/>
      <c r="C9" s="1557" t="s">
        <v>81</v>
      </c>
      <c r="D9" s="1557"/>
      <c r="E9" s="1557"/>
      <c r="F9" s="1557"/>
      <c r="G9" s="1557"/>
      <c r="H9" s="1557"/>
      <c r="I9" s="1557"/>
      <c r="J9" s="1557"/>
      <c r="K9" s="1557"/>
      <c r="L9" s="1557"/>
      <c r="M9" s="1557"/>
      <c r="N9" s="1557"/>
      <c r="O9" s="1557"/>
      <c r="P9" s="1557"/>
      <c r="Q9" s="1557"/>
      <c r="R9" s="1557"/>
      <c r="S9" s="1557"/>
      <c r="T9" s="1557"/>
      <c r="U9" s="1557"/>
      <c r="V9" s="1734" t="s">
        <v>375</v>
      </c>
      <c r="W9" s="1734"/>
      <c r="X9" s="1734"/>
    </row>
    <row r="10" spans="1:24" ht="18" customHeight="1">
      <c r="A10" s="803"/>
      <c r="B10" s="803"/>
      <c r="C10" s="1557" t="s">
        <v>256</v>
      </c>
      <c r="D10" s="1557"/>
      <c r="E10" s="1557"/>
      <c r="F10" s="1557"/>
      <c r="G10" s="1557"/>
      <c r="H10" s="1557"/>
      <c r="I10" s="1557"/>
      <c r="J10" s="1557"/>
      <c r="K10" s="1557"/>
      <c r="L10" s="1557"/>
      <c r="M10" s="1557"/>
      <c r="N10" s="1557"/>
      <c r="O10" s="1557"/>
      <c r="P10" s="1557"/>
      <c r="Q10" s="1557"/>
      <c r="R10" s="1557"/>
      <c r="S10" s="1557"/>
      <c r="T10" s="1557"/>
      <c r="U10" s="1557"/>
      <c r="V10" s="1734" t="s">
        <v>375</v>
      </c>
      <c r="W10" s="1734"/>
      <c r="X10" s="1734"/>
    </row>
    <row r="11" spans="1:24" ht="18" customHeight="1">
      <c r="A11" s="803"/>
      <c r="B11" s="803"/>
      <c r="C11" s="1557" t="s">
        <v>82</v>
      </c>
      <c r="D11" s="1557"/>
      <c r="E11" s="1557"/>
      <c r="F11" s="1557"/>
      <c r="G11" s="1557"/>
      <c r="H11" s="1557"/>
      <c r="I11" s="1557"/>
      <c r="J11" s="1557"/>
      <c r="K11" s="1557"/>
      <c r="L11" s="1557"/>
      <c r="M11" s="1557"/>
      <c r="N11" s="1557"/>
      <c r="O11" s="1557"/>
      <c r="P11" s="1557"/>
      <c r="Q11" s="1557"/>
      <c r="R11" s="1557"/>
      <c r="S11" s="1557"/>
      <c r="T11" s="1557"/>
      <c r="U11" s="1557"/>
      <c r="V11" s="1734" t="s">
        <v>375</v>
      </c>
      <c r="W11" s="1734"/>
      <c r="X11" s="1734"/>
    </row>
    <row r="12" spans="1:24" ht="18" customHeight="1">
      <c r="A12" s="803"/>
      <c r="B12" s="803"/>
      <c r="C12" s="1558" t="s">
        <v>211</v>
      </c>
      <c r="D12" s="1558"/>
      <c r="E12" s="1558"/>
      <c r="F12" s="1558"/>
      <c r="G12" s="1558"/>
      <c r="H12" s="1558"/>
      <c r="I12" s="1558"/>
      <c r="J12" s="1558"/>
      <c r="K12" s="1558"/>
      <c r="L12" s="1558"/>
      <c r="M12" s="1558"/>
      <c r="N12" s="1558"/>
      <c r="O12" s="1558"/>
      <c r="P12" s="1558"/>
      <c r="Q12" s="1558"/>
      <c r="R12" s="1558"/>
      <c r="S12" s="1558"/>
      <c r="T12" s="1558"/>
      <c r="U12" s="1558"/>
      <c r="V12" s="1735" t="s">
        <v>375</v>
      </c>
      <c r="W12" s="1735"/>
      <c r="X12" s="1735"/>
    </row>
    <row r="13" spans="1:24" ht="18" customHeight="1">
      <c r="A13" s="803" t="s">
        <v>351</v>
      </c>
      <c r="B13" s="803"/>
      <c r="C13" s="912" t="s">
        <v>216</v>
      </c>
      <c r="D13" s="912"/>
      <c r="E13" s="912"/>
      <c r="F13" s="912"/>
      <c r="G13" s="912"/>
      <c r="H13" s="912"/>
      <c r="I13" s="912"/>
      <c r="J13" s="912"/>
      <c r="K13" s="912"/>
      <c r="L13" s="912"/>
      <c r="M13" s="912"/>
      <c r="N13" s="912"/>
      <c r="O13" s="912"/>
      <c r="P13" s="912"/>
      <c r="Q13" s="912"/>
      <c r="R13" s="912"/>
      <c r="S13" s="912"/>
      <c r="T13" s="912"/>
      <c r="U13" s="912"/>
      <c r="V13" s="912"/>
      <c r="W13" s="912"/>
      <c r="X13" s="912"/>
    </row>
    <row r="14" spans="1:24" ht="18" customHeight="1">
      <c r="A14" s="803"/>
      <c r="B14" s="803"/>
      <c r="C14" s="912"/>
      <c r="D14" s="912"/>
      <c r="E14" s="912"/>
      <c r="F14" s="912"/>
      <c r="G14" s="912"/>
      <c r="H14" s="912"/>
      <c r="I14" s="912"/>
      <c r="J14" s="912"/>
      <c r="K14" s="912"/>
      <c r="L14" s="912"/>
      <c r="M14" s="912"/>
      <c r="N14" s="912"/>
      <c r="O14" s="912"/>
      <c r="P14" s="912"/>
      <c r="Q14" s="912"/>
      <c r="R14" s="912"/>
      <c r="S14" s="912"/>
      <c r="T14" s="912"/>
      <c r="U14" s="912"/>
      <c r="V14" s="912"/>
      <c r="W14" s="912"/>
      <c r="X14" s="912"/>
    </row>
    <row r="15" spans="1:24" ht="18" customHeight="1">
      <c r="A15" s="803"/>
      <c r="B15" s="803"/>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24" ht="18" customHeight="1">
      <c r="A16" s="803"/>
      <c r="B16" s="803"/>
      <c r="C16" s="912" t="s">
        <v>70</v>
      </c>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803"/>
      <c r="B17" s="803"/>
      <c r="C17" s="912"/>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803"/>
      <c r="B18" s="803"/>
      <c r="C18" s="912"/>
      <c r="D18" s="912"/>
      <c r="E18" s="912"/>
      <c r="F18" s="912"/>
      <c r="G18" s="912"/>
      <c r="H18" s="912"/>
      <c r="I18" s="912"/>
      <c r="J18" s="912"/>
      <c r="K18" s="912"/>
      <c r="L18" s="912"/>
      <c r="M18" s="912"/>
      <c r="N18" s="912"/>
      <c r="O18" s="912"/>
      <c r="P18" s="912"/>
      <c r="Q18" s="912"/>
      <c r="R18" s="912"/>
      <c r="S18" s="912"/>
      <c r="T18" s="912"/>
      <c r="U18" s="912"/>
      <c r="V18" s="912"/>
      <c r="W18" s="912"/>
      <c r="X18" s="912"/>
    </row>
    <row r="19" spans="1:24" ht="18" customHeight="1">
      <c r="A19" s="803" t="s">
        <v>503</v>
      </c>
      <c r="B19" s="803"/>
      <c r="C19" s="803"/>
      <c r="D19" s="803"/>
      <c r="E19" s="803"/>
      <c r="F19" s="803"/>
      <c r="G19" s="803"/>
      <c r="H19" s="803"/>
      <c r="I19" s="803"/>
      <c r="J19" s="803"/>
      <c r="K19" s="803"/>
      <c r="L19" s="803"/>
      <c r="M19" s="803"/>
      <c r="N19" s="803"/>
      <c r="O19" s="803"/>
      <c r="P19" s="803"/>
      <c r="Q19" s="803"/>
      <c r="R19" s="803"/>
      <c r="S19" s="803"/>
      <c r="T19" s="803"/>
      <c r="U19" s="803"/>
      <c r="V19" s="803"/>
      <c r="W19" s="803"/>
      <c r="X19" s="803"/>
    </row>
    <row r="20" spans="1:24" ht="18" customHeight="1">
      <c r="A20" s="803"/>
      <c r="B20" s="803"/>
      <c r="C20" s="803"/>
      <c r="D20" s="803"/>
      <c r="E20" s="803"/>
      <c r="F20" s="803"/>
      <c r="G20" s="803"/>
      <c r="H20" s="803"/>
      <c r="I20" s="803"/>
      <c r="J20" s="803"/>
      <c r="K20" s="803"/>
      <c r="L20" s="803"/>
      <c r="M20" s="803"/>
      <c r="N20" s="803"/>
      <c r="O20" s="803"/>
      <c r="P20" s="803"/>
      <c r="Q20" s="803"/>
      <c r="R20" s="803"/>
      <c r="S20" s="803"/>
      <c r="T20" s="803"/>
      <c r="U20" s="803"/>
      <c r="V20" s="803"/>
      <c r="W20" s="803"/>
      <c r="X20" s="803"/>
    </row>
    <row r="21" spans="1:24" ht="18" customHeight="1">
      <c r="A21" s="803"/>
      <c r="B21" s="803"/>
      <c r="C21" s="803"/>
      <c r="D21" s="803"/>
      <c r="E21" s="803"/>
      <c r="F21" s="803"/>
      <c r="G21" s="803"/>
      <c r="H21" s="803"/>
      <c r="I21" s="803"/>
      <c r="J21" s="803"/>
      <c r="K21" s="803"/>
      <c r="L21" s="803"/>
      <c r="M21" s="803"/>
      <c r="N21" s="803"/>
      <c r="O21" s="803"/>
      <c r="P21" s="803"/>
      <c r="Q21" s="803"/>
      <c r="R21" s="803"/>
      <c r="S21" s="803"/>
      <c r="T21" s="803"/>
      <c r="U21" s="803"/>
      <c r="V21" s="803"/>
      <c r="W21" s="803"/>
      <c r="X21" s="803"/>
    </row>
    <row r="22" spans="1:24" ht="18" customHeight="1">
      <c r="A22" s="803"/>
      <c r="B22" s="803"/>
      <c r="C22" s="803"/>
      <c r="D22" s="803"/>
      <c r="E22" s="803"/>
      <c r="F22" s="803"/>
      <c r="G22" s="803"/>
      <c r="H22" s="803"/>
      <c r="I22" s="803"/>
      <c r="J22" s="803"/>
      <c r="K22" s="803"/>
      <c r="L22" s="803"/>
      <c r="M22" s="803"/>
      <c r="N22" s="803"/>
      <c r="O22" s="803"/>
      <c r="P22" s="803"/>
      <c r="Q22" s="803"/>
      <c r="R22" s="803"/>
      <c r="S22" s="803"/>
      <c r="T22" s="803"/>
      <c r="U22" s="803"/>
      <c r="V22" s="803"/>
      <c r="W22" s="803"/>
      <c r="X22" s="803"/>
    </row>
    <row r="23" spans="1:24" ht="18" customHeight="1">
      <c r="A23" s="803"/>
      <c r="B23" s="803"/>
      <c r="C23" s="803"/>
      <c r="D23" s="803"/>
      <c r="E23" s="803"/>
      <c r="F23" s="803"/>
      <c r="G23" s="803"/>
      <c r="H23" s="803"/>
      <c r="I23" s="803"/>
      <c r="J23" s="803"/>
      <c r="K23" s="803"/>
      <c r="L23" s="803"/>
      <c r="M23" s="803"/>
      <c r="N23" s="803"/>
      <c r="O23" s="803"/>
      <c r="P23" s="803"/>
      <c r="Q23" s="803"/>
      <c r="R23" s="803"/>
      <c r="S23" s="803"/>
      <c r="T23" s="803"/>
      <c r="U23" s="803"/>
      <c r="V23" s="803"/>
      <c r="W23" s="803"/>
      <c r="X23" s="803"/>
    </row>
    <row r="24" spans="1:24" ht="18" customHeight="1">
      <c r="A24" s="803"/>
      <c r="B24" s="803"/>
      <c r="C24" s="803"/>
      <c r="D24" s="803"/>
      <c r="E24" s="803"/>
      <c r="F24" s="803"/>
      <c r="G24" s="803"/>
      <c r="H24" s="803"/>
      <c r="I24" s="803"/>
      <c r="J24" s="803"/>
      <c r="K24" s="803"/>
      <c r="L24" s="803"/>
      <c r="M24" s="803"/>
      <c r="N24" s="803"/>
      <c r="O24" s="803"/>
      <c r="P24" s="803"/>
      <c r="Q24" s="803"/>
      <c r="R24" s="803"/>
      <c r="S24" s="803"/>
      <c r="T24" s="803"/>
      <c r="U24" s="803"/>
      <c r="V24" s="803"/>
      <c r="W24" s="803"/>
      <c r="X24" s="803"/>
    </row>
    <row r="25" spans="1:24" ht="18" customHeight="1">
      <c r="A25" s="803"/>
      <c r="B25" s="803"/>
      <c r="C25" s="803"/>
      <c r="D25" s="803"/>
      <c r="E25" s="803"/>
      <c r="F25" s="803"/>
      <c r="G25" s="803"/>
      <c r="H25" s="803"/>
      <c r="I25" s="803"/>
      <c r="J25" s="803"/>
      <c r="K25" s="803"/>
      <c r="L25" s="803"/>
      <c r="M25" s="803"/>
      <c r="N25" s="803"/>
      <c r="O25" s="803"/>
      <c r="P25" s="803"/>
      <c r="Q25" s="803"/>
      <c r="R25" s="803"/>
      <c r="S25" s="803"/>
      <c r="T25" s="803"/>
      <c r="U25" s="803"/>
      <c r="V25" s="803"/>
      <c r="W25" s="803"/>
      <c r="X25" s="803"/>
    </row>
    <row r="26" spans="1:24" ht="18" customHeight="1">
      <c r="A26" s="803"/>
      <c r="B26" s="803"/>
      <c r="C26" s="803"/>
      <c r="D26" s="803"/>
      <c r="E26" s="803"/>
      <c r="F26" s="803"/>
      <c r="G26" s="803"/>
      <c r="H26" s="803"/>
      <c r="I26" s="803"/>
      <c r="J26" s="803"/>
      <c r="K26" s="803"/>
      <c r="L26" s="803"/>
      <c r="M26" s="803"/>
      <c r="N26" s="803"/>
      <c r="O26" s="803"/>
      <c r="P26" s="803"/>
      <c r="Q26" s="803"/>
      <c r="R26" s="803"/>
      <c r="S26" s="803"/>
      <c r="T26" s="803"/>
      <c r="U26" s="803"/>
      <c r="V26" s="803"/>
      <c r="W26" s="803"/>
      <c r="X26" s="803"/>
    </row>
    <row r="27" spans="1:24" ht="18" customHeight="1">
      <c r="A27" s="803"/>
      <c r="B27" s="803"/>
      <c r="C27" s="803"/>
      <c r="D27" s="803"/>
      <c r="E27" s="803"/>
      <c r="F27" s="803"/>
      <c r="G27" s="803"/>
      <c r="H27" s="803"/>
      <c r="I27" s="803"/>
      <c r="J27" s="803"/>
      <c r="K27" s="803"/>
      <c r="L27" s="803"/>
      <c r="M27" s="803"/>
      <c r="N27" s="803"/>
      <c r="O27" s="803"/>
      <c r="P27" s="803"/>
      <c r="Q27" s="803"/>
      <c r="R27" s="803"/>
      <c r="S27" s="803"/>
      <c r="T27" s="803"/>
      <c r="U27" s="803"/>
      <c r="V27" s="803"/>
      <c r="W27" s="803"/>
      <c r="X27" s="803"/>
    </row>
    <row r="28" spans="1:24" ht="18" customHeight="1">
      <c r="A28" s="803"/>
      <c r="B28" s="803"/>
      <c r="C28" s="803"/>
      <c r="D28" s="803"/>
      <c r="E28" s="803"/>
      <c r="F28" s="803"/>
      <c r="G28" s="803"/>
      <c r="H28" s="803"/>
      <c r="I28" s="803"/>
      <c r="J28" s="803"/>
      <c r="K28" s="803"/>
      <c r="L28" s="803"/>
      <c r="M28" s="803"/>
      <c r="N28" s="803"/>
      <c r="O28" s="803"/>
      <c r="P28" s="803"/>
      <c r="Q28" s="803"/>
      <c r="R28" s="803"/>
      <c r="S28" s="803"/>
      <c r="T28" s="803"/>
      <c r="U28" s="803"/>
      <c r="V28" s="803"/>
      <c r="W28" s="803"/>
      <c r="X28" s="803"/>
    </row>
    <row r="29" spans="1:24" ht="18" customHeight="1">
      <c r="A29" s="803"/>
      <c r="B29" s="803"/>
      <c r="C29" s="803"/>
      <c r="D29" s="803"/>
      <c r="E29" s="803"/>
      <c r="F29" s="803"/>
      <c r="G29" s="803"/>
      <c r="H29" s="803"/>
      <c r="I29" s="803"/>
      <c r="J29" s="803"/>
      <c r="K29" s="803"/>
      <c r="L29" s="803"/>
      <c r="M29" s="803"/>
      <c r="N29" s="803"/>
      <c r="O29" s="803"/>
      <c r="P29" s="803"/>
      <c r="Q29" s="803"/>
      <c r="R29" s="803"/>
      <c r="S29" s="803"/>
      <c r="T29" s="803"/>
      <c r="U29" s="803"/>
      <c r="V29" s="803"/>
      <c r="W29" s="803"/>
      <c r="X29" s="803"/>
    </row>
    <row r="30" spans="1:24" ht="18" customHeight="1">
      <c r="A30" s="803"/>
      <c r="B30" s="803"/>
      <c r="C30" s="803"/>
      <c r="D30" s="803"/>
      <c r="E30" s="803"/>
      <c r="F30" s="803"/>
      <c r="G30" s="803"/>
      <c r="H30" s="803"/>
      <c r="I30" s="803"/>
      <c r="J30" s="803"/>
      <c r="K30" s="803"/>
      <c r="L30" s="803"/>
      <c r="M30" s="803"/>
      <c r="N30" s="803"/>
      <c r="O30" s="803"/>
      <c r="P30" s="803"/>
      <c r="Q30" s="803"/>
      <c r="R30" s="803"/>
      <c r="S30" s="803"/>
      <c r="T30" s="803"/>
      <c r="U30" s="803"/>
      <c r="V30" s="803"/>
      <c r="W30" s="803"/>
      <c r="X30" s="803"/>
    </row>
    <row r="31" spans="1:24" ht="18" customHeight="1">
      <c r="A31" s="803"/>
      <c r="B31" s="803"/>
      <c r="C31" s="803"/>
      <c r="D31" s="803"/>
      <c r="E31" s="803"/>
      <c r="F31" s="803"/>
      <c r="G31" s="803"/>
      <c r="H31" s="803"/>
      <c r="I31" s="803"/>
      <c r="J31" s="803"/>
      <c r="K31" s="803"/>
      <c r="L31" s="803"/>
      <c r="M31" s="803"/>
      <c r="N31" s="803"/>
      <c r="O31" s="803"/>
      <c r="P31" s="803"/>
      <c r="Q31" s="803"/>
      <c r="R31" s="803"/>
      <c r="S31" s="803"/>
      <c r="T31" s="803"/>
      <c r="U31" s="803"/>
      <c r="V31" s="803"/>
      <c r="W31" s="803"/>
      <c r="X31" s="803"/>
    </row>
    <row r="32" spans="1:24" ht="18" customHeight="1">
      <c r="A32" s="803"/>
      <c r="B32" s="803"/>
      <c r="C32" s="803"/>
      <c r="D32" s="803"/>
      <c r="E32" s="803"/>
      <c r="F32" s="803"/>
      <c r="G32" s="803"/>
      <c r="H32" s="803"/>
      <c r="I32" s="803"/>
      <c r="J32" s="803"/>
      <c r="K32" s="803"/>
      <c r="L32" s="803"/>
      <c r="M32" s="803"/>
      <c r="N32" s="803"/>
      <c r="O32" s="803"/>
      <c r="P32" s="803"/>
      <c r="Q32" s="803"/>
      <c r="R32" s="803"/>
      <c r="S32" s="803"/>
      <c r="T32" s="803"/>
      <c r="U32" s="803"/>
      <c r="V32" s="803"/>
      <c r="W32" s="803"/>
      <c r="X32" s="803"/>
    </row>
    <row r="33" spans="1:24" ht="18" customHeight="1">
      <c r="A33" s="803"/>
      <c r="B33" s="803"/>
      <c r="C33" s="803"/>
      <c r="D33" s="803"/>
      <c r="E33" s="803"/>
      <c r="F33" s="803"/>
      <c r="G33" s="803"/>
      <c r="H33" s="803"/>
      <c r="I33" s="803"/>
      <c r="J33" s="803"/>
      <c r="K33" s="803"/>
      <c r="L33" s="803"/>
      <c r="M33" s="803"/>
      <c r="N33" s="803"/>
      <c r="O33" s="803"/>
      <c r="P33" s="803"/>
      <c r="Q33" s="803"/>
      <c r="R33" s="803"/>
      <c r="S33" s="803"/>
      <c r="T33" s="803"/>
      <c r="U33" s="803"/>
      <c r="V33" s="803"/>
      <c r="W33" s="803"/>
      <c r="X33" s="803"/>
    </row>
    <row r="34" spans="1:24" ht="18" customHeight="1">
      <c r="A34" s="803"/>
      <c r="B34" s="803"/>
      <c r="C34" s="803"/>
      <c r="D34" s="803"/>
      <c r="E34" s="803"/>
      <c r="F34" s="803"/>
      <c r="G34" s="803"/>
      <c r="H34" s="803"/>
      <c r="I34" s="803"/>
      <c r="J34" s="803"/>
      <c r="K34" s="803"/>
      <c r="L34" s="803"/>
      <c r="M34" s="803"/>
      <c r="N34" s="803"/>
      <c r="O34" s="803"/>
      <c r="P34" s="803"/>
      <c r="Q34" s="803"/>
      <c r="R34" s="803"/>
      <c r="S34" s="803"/>
      <c r="T34" s="803"/>
      <c r="U34" s="803"/>
      <c r="V34" s="803"/>
      <c r="W34" s="803"/>
      <c r="X34" s="803"/>
    </row>
    <row r="35" spans="1:24" ht="18" customHeight="1">
      <c r="A35" s="803" t="s">
        <v>368</v>
      </c>
      <c r="B35" s="803"/>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24" ht="3" customHeight="1">
      <c r="A36" s="4"/>
      <c r="B36" s="4"/>
      <c r="C36" s="5"/>
      <c r="D36" s="5"/>
      <c r="E36" s="5"/>
      <c r="F36" s="5"/>
      <c r="G36" s="5"/>
      <c r="H36" s="5"/>
      <c r="I36" s="5"/>
      <c r="J36" s="5"/>
      <c r="K36" s="5"/>
      <c r="L36" s="5"/>
      <c r="M36" s="5"/>
      <c r="N36" s="5"/>
      <c r="O36" s="5"/>
      <c r="P36" s="5"/>
      <c r="Q36" s="5"/>
      <c r="R36" s="5"/>
      <c r="S36" s="5"/>
      <c r="T36" s="5"/>
      <c r="U36" s="5"/>
      <c r="V36" s="5"/>
      <c r="W36" s="5"/>
      <c r="X36" s="5"/>
    </row>
    <row r="37" spans="1:24" ht="18" customHeight="1">
      <c r="A37" s="476" t="s">
        <v>473</v>
      </c>
      <c r="B37" s="477"/>
      <c r="C37" s="477"/>
      <c r="D37" s="477"/>
      <c r="E37" s="477"/>
      <c r="F37" s="477"/>
      <c r="G37" s="477"/>
      <c r="H37" s="477"/>
      <c r="I37" s="477"/>
      <c r="J37" s="477"/>
      <c r="K37" s="477"/>
      <c r="L37" s="477"/>
      <c r="M37" s="477"/>
      <c r="N37" s="477"/>
      <c r="O37" s="477"/>
      <c r="P37" s="477"/>
      <c r="Q37" s="477"/>
      <c r="R37" s="477"/>
      <c r="S37" s="477"/>
      <c r="T37" s="477"/>
      <c r="U37" s="477"/>
      <c r="V37" s="477"/>
      <c r="W37" s="477"/>
      <c r="X37" s="478"/>
    </row>
    <row r="38" spans="1:24" ht="18" customHeight="1">
      <c r="A38" s="547" t="s">
        <v>148</v>
      </c>
      <c r="B38" s="548"/>
      <c r="C38" s="548"/>
      <c r="D38" s="548"/>
      <c r="E38" s="548"/>
      <c r="F38" s="548"/>
      <c r="G38" s="548"/>
      <c r="H38" s="548"/>
      <c r="I38" s="548"/>
      <c r="J38" s="548"/>
      <c r="K38" s="548"/>
      <c r="L38" s="548"/>
      <c r="M38" s="548"/>
      <c r="N38" s="548"/>
      <c r="O38" s="548"/>
      <c r="P38" s="548"/>
      <c r="Q38" s="548"/>
      <c r="R38" s="548"/>
      <c r="S38" s="548"/>
      <c r="T38" s="548"/>
      <c r="U38" s="548"/>
      <c r="V38" s="548"/>
      <c r="W38" s="548"/>
      <c r="X38" s="549"/>
    </row>
    <row r="39" spans="1:24" ht="18" customHeight="1">
      <c r="A39" s="1742" t="s">
        <v>89</v>
      </c>
      <c r="B39" s="653"/>
      <c r="C39" s="653"/>
      <c r="D39" s="653"/>
      <c r="E39" s="653"/>
      <c r="F39" s="653"/>
      <c r="G39" s="653"/>
      <c r="H39" s="653"/>
      <c r="I39" s="653"/>
      <c r="J39" s="653"/>
      <c r="K39" s="653"/>
      <c r="L39" s="653"/>
      <c r="M39" s="653"/>
      <c r="N39" s="653"/>
      <c r="O39" s="653"/>
      <c r="P39" s="653"/>
      <c r="Q39" s="653"/>
      <c r="R39" s="653"/>
      <c r="S39" s="653"/>
      <c r="T39" s="653"/>
      <c r="U39" s="653"/>
      <c r="V39" s="653"/>
      <c r="W39" s="653"/>
      <c r="X39" s="1743"/>
    </row>
    <row r="40" spans="1:24" ht="18" customHeight="1">
      <c r="A40" s="544" t="s">
        <v>152</v>
      </c>
      <c r="B40" s="545"/>
      <c r="C40" s="545"/>
      <c r="D40" s="545"/>
      <c r="E40" s="545"/>
      <c r="F40" s="545"/>
      <c r="G40" s="545"/>
      <c r="H40" s="545"/>
      <c r="I40" s="545"/>
      <c r="J40" s="545"/>
      <c r="K40" s="545"/>
      <c r="L40" s="545"/>
      <c r="M40" s="545"/>
      <c r="N40" s="545"/>
      <c r="O40" s="545"/>
      <c r="P40" s="545"/>
      <c r="Q40" s="545"/>
      <c r="R40" s="545"/>
      <c r="S40" s="545"/>
      <c r="T40" s="545"/>
      <c r="U40" s="545"/>
      <c r="V40" s="545"/>
      <c r="W40" s="545"/>
      <c r="X40" s="546"/>
    </row>
    <row r="41" spans="1:24" ht="16.5" customHeight="1">
      <c r="A41" s="1744" t="s">
        <v>73</v>
      </c>
      <c r="B41" s="1744"/>
      <c r="C41" s="1744"/>
      <c r="D41" s="1744"/>
      <c r="E41" s="1744"/>
      <c r="F41" s="1744"/>
      <c r="G41" s="1744"/>
      <c r="H41" s="1744"/>
      <c r="I41" s="1744"/>
      <c r="J41" s="1744"/>
      <c r="K41" s="1744"/>
      <c r="L41" s="1744"/>
      <c r="M41" s="1744"/>
      <c r="N41" s="1744"/>
      <c r="O41" s="1744"/>
      <c r="P41" s="1744"/>
      <c r="Q41" s="1744"/>
      <c r="R41" s="1744"/>
      <c r="S41" s="1744"/>
      <c r="T41" s="1744"/>
      <c r="U41" s="1744"/>
      <c r="V41" s="1744"/>
      <c r="W41" s="1744"/>
      <c r="X41" s="1744"/>
    </row>
    <row r="42" spans="1:24" ht="16.5" customHeight="1">
      <c r="A42" s="527"/>
      <c r="B42" s="527"/>
      <c r="C42" s="527"/>
      <c r="D42" s="2"/>
      <c r="E42" s="2"/>
      <c r="F42" s="2"/>
      <c r="G42" s="2"/>
      <c r="H42" s="527"/>
      <c r="I42" s="527"/>
      <c r="J42" s="2"/>
      <c r="K42" s="2"/>
      <c r="L42" s="2"/>
      <c r="M42" s="2"/>
      <c r="N42" s="2"/>
      <c r="O42" s="2"/>
      <c r="P42" s="2"/>
      <c r="Q42" s="2"/>
      <c r="R42" s="2"/>
      <c r="S42" s="2"/>
      <c r="T42" s="2"/>
      <c r="U42" s="2"/>
      <c r="V42" s="2"/>
      <c r="W42" s="3"/>
      <c r="X42" s="3"/>
    </row>
    <row r="43" spans="1:24" ht="16.5" customHeight="1">
      <c r="A43" s="1739" t="s">
        <v>350</v>
      </c>
      <c r="B43" s="1740"/>
      <c r="C43" s="1739" t="s">
        <v>465</v>
      </c>
      <c r="D43" s="1741"/>
      <c r="E43" s="1741"/>
      <c r="F43" s="1741"/>
      <c r="G43" s="1741"/>
      <c r="H43" s="1741"/>
      <c r="I43" s="1741"/>
      <c r="J43" s="1741"/>
      <c r="K43" s="1741"/>
      <c r="L43" s="1741"/>
      <c r="M43" s="1741"/>
      <c r="N43" s="1741"/>
      <c r="O43" s="1741"/>
      <c r="P43" s="1741"/>
      <c r="Q43" s="1741"/>
      <c r="R43" s="1741"/>
      <c r="S43" s="1741"/>
      <c r="T43" s="1741"/>
      <c r="U43" s="1741"/>
      <c r="V43" s="1741"/>
      <c r="W43" s="1741"/>
      <c r="X43" s="1740"/>
    </row>
    <row r="44" spans="1:24" ht="16.5" customHeight="1">
      <c r="A44" s="558" t="s">
        <v>491</v>
      </c>
      <c r="B44" s="559"/>
      <c r="C44" s="831" t="s">
        <v>581</v>
      </c>
      <c r="D44" s="832"/>
      <c r="E44" s="832"/>
      <c r="F44" s="832"/>
      <c r="G44" s="832"/>
      <c r="H44" s="832"/>
      <c r="I44" s="832"/>
      <c r="J44" s="832"/>
      <c r="K44" s="832"/>
      <c r="L44" s="832"/>
      <c r="M44" s="832"/>
      <c r="N44" s="832"/>
      <c r="O44" s="832"/>
      <c r="P44" s="832"/>
      <c r="Q44" s="832"/>
      <c r="R44" s="832"/>
      <c r="S44" s="832"/>
      <c r="T44" s="832"/>
      <c r="U44" s="832"/>
      <c r="V44" s="832"/>
      <c r="W44" s="832"/>
      <c r="X44" s="1032"/>
    </row>
    <row r="45" spans="1:24" ht="16.5" customHeight="1">
      <c r="A45" s="550"/>
      <c r="B45" s="551"/>
      <c r="C45" s="897" t="s">
        <v>9</v>
      </c>
      <c r="D45" s="898"/>
      <c r="E45" s="898"/>
      <c r="F45" s="898"/>
      <c r="G45" s="898"/>
      <c r="H45" s="898"/>
      <c r="I45" s="898"/>
      <c r="J45" s="898"/>
      <c r="K45" s="898"/>
      <c r="L45" s="898"/>
      <c r="M45" s="898"/>
      <c r="N45" s="898"/>
      <c r="O45" s="898"/>
      <c r="P45" s="898"/>
      <c r="Q45" s="898"/>
      <c r="R45" s="898"/>
      <c r="S45" s="898"/>
      <c r="T45" s="898"/>
      <c r="U45" s="898"/>
      <c r="V45" s="898"/>
      <c r="W45" s="898"/>
      <c r="X45" s="1033"/>
    </row>
    <row r="46" spans="1:24" ht="16.5" customHeight="1">
      <c r="A46" s="560"/>
      <c r="B46" s="561"/>
      <c r="C46" s="1034" t="s">
        <v>270</v>
      </c>
      <c r="D46" s="1035"/>
      <c r="E46" s="1035"/>
      <c r="F46" s="1035"/>
      <c r="G46" s="1035"/>
      <c r="H46" s="1035"/>
      <c r="I46" s="1035"/>
      <c r="J46" s="1035"/>
      <c r="K46" s="1035"/>
      <c r="L46" s="1035"/>
      <c r="M46" s="1035"/>
      <c r="N46" s="1035"/>
      <c r="O46" s="1035"/>
      <c r="P46" s="1035"/>
      <c r="Q46" s="1035"/>
      <c r="R46" s="1035"/>
      <c r="S46" s="1035"/>
      <c r="T46" s="1035"/>
      <c r="U46" s="1035"/>
      <c r="V46" s="1035"/>
      <c r="W46" s="1035"/>
      <c r="X46" s="1036"/>
    </row>
    <row r="48" spans="1:24" ht="16.5" customHeight="1">
      <c r="A48" s="1745" t="s">
        <v>490</v>
      </c>
      <c r="B48" s="1745"/>
      <c r="C48" s="1745"/>
      <c r="D48" s="1745"/>
      <c r="E48" s="1745"/>
      <c r="F48" s="1745"/>
      <c r="G48" s="1745"/>
      <c r="H48" s="1745"/>
      <c r="I48" s="1745" t="s">
        <v>390</v>
      </c>
      <c r="J48" s="1745"/>
      <c r="K48" s="1745"/>
      <c r="L48" s="1745"/>
      <c r="M48" s="1745"/>
      <c r="N48" s="1745"/>
      <c r="O48" s="1745"/>
      <c r="P48" s="1745"/>
      <c r="Q48" s="1745" t="s">
        <v>351</v>
      </c>
      <c r="R48" s="1745"/>
      <c r="S48" s="1745"/>
      <c r="T48" s="1745"/>
      <c r="U48" s="1745"/>
      <c r="V48" s="1745"/>
      <c r="W48" s="1745"/>
      <c r="X48" s="1745"/>
    </row>
    <row r="49" spans="1:24" ht="16.5" customHeight="1">
      <c r="A49" s="709" t="s">
        <v>394</v>
      </c>
      <c r="B49" s="709"/>
      <c r="C49" s="709"/>
      <c r="D49" s="709"/>
      <c r="E49" s="709"/>
      <c r="F49" s="709"/>
      <c r="G49" s="709"/>
      <c r="H49" s="709"/>
      <c r="I49" s="709" t="s">
        <v>394</v>
      </c>
      <c r="J49" s="709"/>
      <c r="K49" s="709"/>
      <c r="L49" s="709"/>
      <c r="M49" s="709"/>
      <c r="N49" s="709"/>
      <c r="O49" s="709"/>
      <c r="P49" s="709"/>
      <c r="Q49" s="709" t="s">
        <v>394</v>
      </c>
      <c r="R49" s="709"/>
      <c r="S49" s="709"/>
      <c r="T49" s="709"/>
      <c r="U49" s="709"/>
      <c r="V49" s="709"/>
      <c r="W49" s="709"/>
      <c r="X49" s="709"/>
    </row>
    <row r="50" spans="1:24" ht="16.5" customHeight="1">
      <c r="A50" s="709"/>
      <c r="B50" s="709"/>
      <c r="C50" s="709"/>
      <c r="D50" s="709"/>
      <c r="E50" s="709"/>
      <c r="F50" s="709"/>
      <c r="G50" s="709"/>
      <c r="H50" s="709"/>
      <c r="I50" s="709"/>
      <c r="J50" s="709"/>
      <c r="K50" s="709"/>
      <c r="L50" s="709"/>
      <c r="M50" s="709"/>
      <c r="N50" s="709"/>
      <c r="O50" s="709"/>
      <c r="P50" s="709"/>
      <c r="Q50" s="709"/>
      <c r="R50" s="709"/>
      <c r="S50" s="709"/>
      <c r="T50" s="709"/>
      <c r="U50" s="709"/>
      <c r="V50" s="709"/>
      <c r="W50" s="709"/>
      <c r="X50" s="709"/>
    </row>
    <row r="51" spans="1:24" ht="16.5" customHeight="1">
      <c r="A51" s="709"/>
      <c r="B51" s="709"/>
      <c r="C51" s="709"/>
      <c r="D51" s="709"/>
      <c r="E51" s="709"/>
      <c r="F51" s="709"/>
      <c r="G51" s="709"/>
      <c r="H51" s="709"/>
      <c r="I51" s="709"/>
      <c r="J51" s="709"/>
      <c r="K51" s="709"/>
      <c r="L51" s="709"/>
      <c r="M51" s="709"/>
      <c r="N51" s="709"/>
      <c r="O51" s="709"/>
      <c r="P51" s="709"/>
      <c r="Q51" s="709"/>
      <c r="R51" s="709"/>
      <c r="S51" s="709"/>
      <c r="T51" s="709"/>
      <c r="U51" s="709"/>
      <c r="V51" s="709"/>
      <c r="W51" s="709"/>
      <c r="X51" s="709"/>
    </row>
    <row r="52" spans="1:24" ht="16.5" customHeight="1">
      <c r="A52" s="709"/>
      <c r="B52" s="709"/>
      <c r="C52" s="709"/>
      <c r="D52" s="709"/>
      <c r="E52" s="709"/>
      <c r="F52" s="709"/>
      <c r="G52" s="709"/>
      <c r="H52" s="709"/>
      <c r="I52" s="709"/>
      <c r="J52" s="709"/>
      <c r="K52" s="709"/>
      <c r="L52" s="709"/>
      <c r="M52" s="709"/>
      <c r="N52" s="709"/>
      <c r="O52" s="709"/>
      <c r="P52" s="709"/>
      <c r="Q52" s="709"/>
      <c r="R52" s="709"/>
      <c r="S52" s="709"/>
      <c r="T52" s="709"/>
      <c r="U52" s="709"/>
      <c r="V52" s="709"/>
      <c r="W52" s="709"/>
      <c r="X52" s="709"/>
    </row>
    <row r="53" spans="1:24" ht="16.5" customHeight="1">
      <c r="A53" s="709"/>
      <c r="B53" s="709"/>
      <c r="C53" s="709"/>
      <c r="D53" s="709"/>
      <c r="E53" s="709"/>
      <c r="F53" s="709"/>
      <c r="G53" s="709"/>
      <c r="H53" s="709"/>
      <c r="I53" s="709"/>
      <c r="J53" s="709"/>
      <c r="K53" s="709"/>
      <c r="L53" s="709"/>
      <c r="M53" s="709"/>
      <c r="N53" s="709"/>
      <c r="O53" s="709"/>
      <c r="P53" s="709"/>
      <c r="Q53" s="709"/>
      <c r="R53" s="709"/>
      <c r="S53" s="709"/>
      <c r="T53" s="709"/>
      <c r="U53" s="709"/>
      <c r="V53" s="709"/>
      <c r="W53" s="709"/>
      <c r="X53" s="709"/>
    </row>
    <row r="54" spans="1:24" ht="16.5" customHeight="1">
      <c r="A54" s="709"/>
      <c r="B54" s="709"/>
      <c r="C54" s="709"/>
      <c r="D54" s="709"/>
      <c r="E54" s="709"/>
      <c r="F54" s="709"/>
      <c r="G54" s="709"/>
      <c r="H54" s="709"/>
      <c r="I54" s="709"/>
      <c r="J54" s="709"/>
      <c r="K54" s="709"/>
      <c r="L54" s="709"/>
      <c r="M54" s="709"/>
      <c r="N54" s="709"/>
      <c r="O54" s="709"/>
      <c r="P54" s="709"/>
      <c r="Q54" s="709"/>
      <c r="R54" s="709"/>
      <c r="S54" s="709"/>
      <c r="T54" s="709"/>
      <c r="U54" s="709"/>
      <c r="V54" s="709"/>
      <c r="W54" s="709"/>
      <c r="X54" s="709"/>
    </row>
    <row r="55" spans="1:24" ht="16.5" customHeight="1">
      <c r="A55" s="709"/>
      <c r="B55" s="709"/>
      <c r="C55" s="709"/>
      <c r="D55" s="709"/>
      <c r="E55" s="709"/>
      <c r="F55" s="709"/>
      <c r="G55" s="709"/>
      <c r="H55" s="709"/>
      <c r="I55" s="709"/>
      <c r="J55" s="709"/>
      <c r="K55" s="709"/>
      <c r="L55" s="709"/>
      <c r="M55" s="709"/>
      <c r="N55" s="709"/>
      <c r="O55" s="709"/>
      <c r="P55" s="709"/>
      <c r="Q55" s="709"/>
      <c r="R55" s="709"/>
      <c r="S55" s="709"/>
      <c r="T55" s="709"/>
      <c r="U55" s="709"/>
      <c r="V55" s="709"/>
      <c r="W55" s="709"/>
      <c r="X55" s="709"/>
    </row>
    <row r="56" spans="1:24" ht="16.5" customHeight="1">
      <c r="A56" s="709"/>
      <c r="B56" s="709"/>
      <c r="C56" s="709"/>
      <c r="D56" s="709"/>
      <c r="E56" s="709"/>
      <c r="F56" s="709"/>
      <c r="G56" s="709"/>
      <c r="H56" s="709"/>
      <c r="I56" s="709"/>
      <c r="J56" s="709"/>
      <c r="K56" s="709"/>
      <c r="L56" s="709"/>
      <c r="M56" s="709"/>
      <c r="N56" s="709"/>
      <c r="O56" s="709"/>
      <c r="P56" s="709"/>
      <c r="Q56" s="709"/>
      <c r="R56" s="709"/>
      <c r="S56" s="709"/>
      <c r="T56" s="709"/>
      <c r="U56" s="709"/>
      <c r="V56" s="709"/>
      <c r="W56" s="709"/>
      <c r="X56" s="709"/>
    </row>
    <row r="57" spans="1:24" ht="16.5" customHeight="1">
      <c r="A57" s="709"/>
      <c r="B57" s="709"/>
      <c r="C57" s="709"/>
      <c r="D57" s="709"/>
      <c r="E57" s="709"/>
      <c r="F57" s="709"/>
      <c r="G57" s="709"/>
      <c r="H57" s="709"/>
      <c r="I57" s="804" t="s">
        <v>487</v>
      </c>
      <c r="J57" s="804"/>
      <c r="K57" s="804"/>
      <c r="L57" s="804"/>
      <c r="M57" s="804"/>
      <c r="N57" s="804"/>
      <c r="O57" s="804"/>
      <c r="P57" s="804"/>
      <c r="Q57" s="804" t="s">
        <v>487</v>
      </c>
      <c r="R57" s="804"/>
      <c r="S57" s="804"/>
      <c r="T57" s="804"/>
      <c r="U57" s="804"/>
      <c r="V57" s="804"/>
      <c r="W57" s="804"/>
      <c r="X57" s="804"/>
    </row>
    <row r="58" spans="1:24" ht="16.5" customHeight="1">
      <c r="A58" s="709"/>
      <c r="B58" s="709"/>
      <c r="C58" s="709"/>
      <c r="D58" s="709"/>
      <c r="E58" s="709"/>
      <c r="F58" s="709"/>
      <c r="G58" s="709"/>
      <c r="H58" s="709"/>
      <c r="I58" s="804"/>
      <c r="J58" s="804"/>
      <c r="K58" s="804"/>
      <c r="L58" s="804"/>
      <c r="M58" s="804"/>
      <c r="N58" s="804"/>
      <c r="O58" s="804"/>
      <c r="P58" s="804"/>
      <c r="Q58" s="804"/>
      <c r="R58" s="804"/>
      <c r="S58" s="804"/>
      <c r="T58" s="804"/>
      <c r="U58" s="804"/>
      <c r="V58" s="804"/>
      <c r="W58" s="804"/>
      <c r="X58" s="804"/>
    </row>
    <row r="59" spans="1:24" ht="16.5" customHeight="1">
      <c r="A59" s="709"/>
      <c r="B59" s="709"/>
      <c r="C59" s="709"/>
      <c r="D59" s="709"/>
      <c r="E59" s="709"/>
      <c r="F59" s="709"/>
      <c r="G59" s="709"/>
      <c r="H59" s="709"/>
      <c r="I59" s="804"/>
      <c r="J59" s="804"/>
      <c r="K59" s="804"/>
      <c r="L59" s="804"/>
      <c r="M59" s="804"/>
      <c r="N59" s="804"/>
      <c r="O59" s="804"/>
      <c r="P59" s="804"/>
      <c r="Q59" s="804"/>
      <c r="R59" s="804"/>
      <c r="S59" s="804"/>
      <c r="T59" s="804"/>
      <c r="U59" s="804"/>
      <c r="V59" s="804"/>
      <c r="W59" s="804"/>
      <c r="X59" s="804"/>
    </row>
    <row r="61" spans="1:24" ht="16.5" customHeight="1">
      <c r="A61" s="1744" t="s">
        <v>634</v>
      </c>
      <c r="B61" s="1744"/>
      <c r="C61" s="1744"/>
      <c r="D61" s="1744"/>
      <c r="E61" s="1744"/>
      <c r="F61" s="1744"/>
      <c r="G61" s="1744"/>
      <c r="H61" s="1744"/>
      <c r="I61" s="1744"/>
      <c r="J61" s="1744"/>
      <c r="K61" s="1744"/>
      <c r="L61" s="1744"/>
      <c r="M61" s="1744"/>
      <c r="N61" s="1744"/>
      <c r="O61" s="1744"/>
      <c r="P61" s="1744"/>
      <c r="Q61" s="1744"/>
      <c r="R61" s="1744"/>
      <c r="S61" s="1744"/>
      <c r="T61" s="1744"/>
      <c r="U61" s="1744"/>
      <c r="V61" s="1744"/>
      <c r="W61" s="1744"/>
      <c r="X61" s="1744"/>
    </row>
    <row r="62" spans="1:24" ht="16.5" customHeight="1">
      <c r="A62" s="527"/>
      <c r="B62" s="527"/>
      <c r="C62" s="527"/>
      <c r="D62" s="2"/>
      <c r="E62" s="2"/>
      <c r="F62" s="2"/>
      <c r="G62" s="2"/>
      <c r="H62" s="527"/>
      <c r="I62" s="527"/>
      <c r="J62" s="2"/>
      <c r="K62" s="2"/>
      <c r="L62" s="2"/>
      <c r="M62" s="2"/>
      <c r="N62" s="2"/>
      <c r="O62" s="2"/>
      <c r="P62" s="2"/>
      <c r="Q62" s="2"/>
      <c r="R62" s="2"/>
      <c r="S62" s="2"/>
      <c r="T62" s="2"/>
      <c r="U62" s="2"/>
      <c r="V62" s="2"/>
      <c r="W62" s="3"/>
      <c r="X62" s="3"/>
    </row>
    <row r="63" spans="1:24" ht="16.5" customHeight="1">
      <c r="A63" s="1745" t="s">
        <v>350</v>
      </c>
      <c r="B63" s="1745"/>
      <c r="C63" s="1745" t="s">
        <v>465</v>
      </c>
      <c r="D63" s="1745"/>
      <c r="E63" s="1745"/>
      <c r="F63" s="1745"/>
      <c r="G63" s="1745"/>
      <c r="H63" s="1745"/>
      <c r="I63" s="1745"/>
      <c r="J63" s="1745"/>
      <c r="K63" s="1745"/>
      <c r="L63" s="1745"/>
      <c r="M63" s="1745"/>
      <c r="N63" s="1745"/>
      <c r="O63" s="1745"/>
      <c r="P63" s="1745"/>
      <c r="Q63" s="1745"/>
      <c r="R63" s="1745"/>
      <c r="S63" s="1745"/>
      <c r="T63" s="1745"/>
      <c r="U63" s="1745"/>
      <c r="V63" s="1745"/>
      <c r="W63" s="1745"/>
      <c r="X63" s="1745"/>
    </row>
    <row r="64" spans="1:24" ht="15" customHeight="1">
      <c r="A64" s="803" t="s">
        <v>497</v>
      </c>
      <c r="B64" s="803"/>
      <c r="C64" s="804" t="s">
        <v>583</v>
      </c>
      <c r="D64" s="804"/>
      <c r="E64" s="804"/>
      <c r="F64" s="804"/>
      <c r="G64" s="804"/>
      <c r="H64" s="804"/>
      <c r="I64" s="804"/>
      <c r="J64" s="804"/>
      <c r="K64" s="804"/>
      <c r="L64" s="804"/>
      <c r="M64" s="804"/>
      <c r="N64" s="804"/>
      <c r="O64" s="804"/>
      <c r="P64" s="804"/>
      <c r="Q64" s="804"/>
      <c r="R64" s="804"/>
      <c r="S64" s="804"/>
      <c r="T64" s="804"/>
      <c r="U64" s="804"/>
      <c r="V64" s="804"/>
      <c r="W64" s="804"/>
      <c r="X64" s="804"/>
    </row>
    <row r="65" spans="1:24">
      <c r="A65" s="803"/>
      <c r="B65" s="803"/>
      <c r="C65" s="804"/>
      <c r="D65" s="804"/>
      <c r="E65" s="804"/>
      <c r="F65" s="804"/>
      <c r="G65" s="804"/>
      <c r="H65" s="804"/>
      <c r="I65" s="804"/>
      <c r="J65" s="804"/>
      <c r="K65" s="804"/>
      <c r="L65" s="804"/>
      <c r="M65" s="804"/>
      <c r="N65" s="804"/>
      <c r="O65" s="804"/>
      <c r="P65" s="804"/>
      <c r="Q65" s="804"/>
      <c r="R65" s="804"/>
      <c r="S65" s="804"/>
      <c r="T65" s="804"/>
      <c r="U65" s="804"/>
      <c r="V65" s="804"/>
      <c r="W65" s="804"/>
      <c r="X65" s="804"/>
    </row>
    <row r="66" spans="1:24" ht="17.25" customHeight="1">
      <c r="A66" s="803" t="s">
        <v>491</v>
      </c>
      <c r="B66" s="803"/>
      <c r="C66" s="1556" t="s">
        <v>573</v>
      </c>
      <c r="D66" s="1556"/>
      <c r="E66" s="1556"/>
      <c r="F66" s="1556"/>
      <c r="G66" s="1556"/>
      <c r="H66" s="1556"/>
      <c r="I66" s="1556"/>
      <c r="J66" s="1556"/>
      <c r="K66" s="1556"/>
      <c r="L66" s="1556"/>
      <c r="M66" s="1556"/>
      <c r="N66" s="1556"/>
      <c r="O66" s="1556"/>
      <c r="P66" s="1556"/>
      <c r="Q66" s="1556"/>
      <c r="R66" s="1556"/>
      <c r="S66" s="1556"/>
      <c r="T66" s="1556"/>
      <c r="U66" s="1556"/>
      <c r="V66" s="1556"/>
      <c r="W66" s="1556"/>
      <c r="X66" s="1556"/>
    </row>
    <row r="67" spans="1:24" ht="17.25" customHeight="1">
      <c r="A67" s="803"/>
      <c r="B67" s="803"/>
      <c r="C67" s="1558" t="s">
        <v>80</v>
      </c>
      <c r="D67" s="1558"/>
      <c r="E67" s="1558"/>
      <c r="F67" s="1558"/>
      <c r="G67" s="1558"/>
      <c r="H67" s="1558"/>
      <c r="I67" s="1558"/>
      <c r="J67" s="1558"/>
      <c r="K67" s="1558"/>
      <c r="L67" s="1558"/>
      <c r="M67" s="1558"/>
      <c r="N67" s="1558"/>
      <c r="O67" s="1558"/>
      <c r="P67" s="1558"/>
      <c r="Q67" s="1558"/>
      <c r="R67" s="1558"/>
      <c r="S67" s="1558"/>
      <c r="T67" s="1558"/>
      <c r="U67" s="1558"/>
      <c r="V67" s="1558"/>
      <c r="W67" s="1558"/>
      <c r="X67" s="1558"/>
    </row>
    <row r="68" spans="1:24" ht="17.25" customHeight="1"/>
    <row r="69" spans="1:24" ht="16.5" customHeight="1">
      <c r="A69" s="1745" t="s">
        <v>490</v>
      </c>
      <c r="B69" s="1745"/>
      <c r="C69" s="1745"/>
      <c r="D69" s="1745"/>
      <c r="E69" s="1745"/>
      <c r="F69" s="1745"/>
      <c r="G69" s="1745"/>
      <c r="H69" s="1745"/>
      <c r="I69" s="1745" t="s">
        <v>390</v>
      </c>
      <c r="J69" s="1745"/>
      <c r="K69" s="1745"/>
      <c r="L69" s="1745"/>
      <c r="M69" s="1745"/>
      <c r="N69" s="1745"/>
      <c r="O69" s="1745"/>
      <c r="P69" s="1745"/>
      <c r="Q69" s="1745" t="s">
        <v>351</v>
      </c>
      <c r="R69" s="1745"/>
      <c r="S69" s="1745"/>
      <c r="T69" s="1745"/>
      <c r="U69" s="1745"/>
      <c r="V69" s="1745"/>
      <c r="W69" s="1745"/>
      <c r="X69" s="1745"/>
    </row>
    <row r="70" spans="1:24" ht="16.5" customHeight="1">
      <c r="A70" s="709" t="s">
        <v>394</v>
      </c>
      <c r="B70" s="709"/>
      <c r="C70" s="709"/>
      <c r="D70" s="709"/>
      <c r="E70" s="709"/>
      <c r="F70" s="709"/>
      <c r="G70" s="709"/>
      <c r="H70" s="709"/>
      <c r="I70" s="709" t="s">
        <v>394</v>
      </c>
      <c r="J70" s="709"/>
      <c r="K70" s="709"/>
      <c r="L70" s="709"/>
      <c r="M70" s="709"/>
      <c r="N70" s="709"/>
      <c r="O70" s="709"/>
      <c r="P70" s="709"/>
      <c r="Q70" s="709" t="s">
        <v>394</v>
      </c>
      <c r="R70" s="709"/>
      <c r="S70" s="709"/>
      <c r="T70" s="709"/>
      <c r="U70" s="709"/>
      <c r="V70" s="709"/>
      <c r="W70" s="709"/>
      <c r="X70" s="709"/>
    </row>
    <row r="71" spans="1:24" ht="16.5" customHeight="1">
      <c r="A71" s="709"/>
      <c r="B71" s="709"/>
      <c r="C71" s="709"/>
      <c r="D71" s="709"/>
      <c r="E71" s="709"/>
      <c r="F71" s="709"/>
      <c r="G71" s="709"/>
      <c r="H71" s="709"/>
      <c r="I71" s="709"/>
      <c r="J71" s="709"/>
      <c r="K71" s="709"/>
      <c r="L71" s="709"/>
      <c r="M71" s="709"/>
      <c r="N71" s="709"/>
      <c r="O71" s="709"/>
      <c r="P71" s="709"/>
      <c r="Q71" s="709"/>
      <c r="R71" s="709"/>
      <c r="S71" s="709"/>
      <c r="T71" s="709"/>
      <c r="U71" s="709"/>
      <c r="V71" s="709"/>
      <c r="W71" s="709"/>
      <c r="X71" s="709"/>
    </row>
    <row r="72" spans="1:24" ht="16.5" customHeight="1">
      <c r="A72" s="709"/>
      <c r="B72" s="709"/>
      <c r="C72" s="709"/>
      <c r="D72" s="709"/>
      <c r="E72" s="709"/>
      <c r="F72" s="709"/>
      <c r="G72" s="709"/>
      <c r="H72" s="709"/>
      <c r="I72" s="709"/>
      <c r="J72" s="709"/>
      <c r="K72" s="709"/>
      <c r="L72" s="709"/>
      <c r="M72" s="709"/>
      <c r="N72" s="709"/>
      <c r="O72" s="709"/>
      <c r="P72" s="709"/>
      <c r="Q72" s="709"/>
      <c r="R72" s="709"/>
      <c r="S72" s="709"/>
      <c r="T72" s="709"/>
      <c r="U72" s="709"/>
      <c r="V72" s="709"/>
      <c r="W72" s="709"/>
      <c r="X72" s="709"/>
    </row>
    <row r="73" spans="1:24" ht="16.5" customHeight="1">
      <c r="A73" s="709"/>
      <c r="B73" s="709"/>
      <c r="C73" s="709"/>
      <c r="D73" s="709"/>
      <c r="E73" s="709"/>
      <c r="F73" s="709"/>
      <c r="G73" s="709"/>
      <c r="H73" s="709"/>
      <c r="I73" s="709"/>
      <c r="J73" s="709"/>
      <c r="K73" s="709"/>
      <c r="L73" s="709"/>
      <c r="M73" s="709"/>
      <c r="N73" s="709"/>
      <c r="O73" s="709"/>
      <c r="P73" s="709"/>
      <c r="Q73" s="709"/>
      <c r="R73" s="709"/>
      <c r="S73" s="709"/>
      <c r="T73" s="709"/>
      <c r="U73" s="709"/>
      <c r="V73" s="709"/>
      <c r="W73" s="709"/>
      <c r="X73" s="709"/>
    </row>
    <row r="74" spans="1:24" ht="16.5" customHeight="1">
      <c r="A74" s="709"/>
      <c r="B74" s="709"/>
      <c r="C74" s="709"/>
      <c r="D74" s="709"/>
      <c r="E74" s="709"/>
      <c r="F74" s="709"/>
      <c r="G74" s="709"/>
      <c r="H74" s="709"/>
      <c r="I74" s="709"/>
      <c r="J74" s="709"/>
      <c r="K74" s="709"/>
      <c r="L74" s="709"/>
      <c r="M74" s="709"/>
      <c r="N74" s="709"/>
      <c r="O74" s="709"/>
      <c r="P74" s="709"/>
      <c r="Q74" s="709"/>
      <c r="R74" s="709"/>
      <c r="S74" s="709"/>
      <c r="T74" s="709"/>
      <c r="U74" s="709"/>
      <c r="V74" s="709"/>
      <c r="W74" s="709"/>
      <c r="X74" s="709"/>
    </row>
    <row r="75" spans="1:24" ht="16.5" customHeight="1">
      <c r="A75" s="709"/>
      <c r="B75" s="709"/>
      <c r="C75" s="709"/>
      <c r="D75" s="709"/>
      <c r="E75" s="709"/>
      <c r="F75" s="709"/>
      <c r="G75" s="709"/>
      <c r="H75" s="709"/>
      <c r="I75" s="709"/>
      <c r="J75" s="709"/>
      <c r="K75" s="709"/>
      <c r="L75" s="709"/>
      <c r="M75" s="709"/>
      <c r="N75" s="709"/>
      <c r="O75" s="709"/>
      <c r="P75" s="709"/>
      <c r="Q75" s="709"/>
      <c r="R75" s="709"/>
      <c r="S75" s="709"/>
      <c r="T75" s="709"/>
      <c r="U75" s="709"/>
      <c r="V75" s="709"/>
      <c r="W75" s="709"/>
      <c r="X75" s="709"/>
    </row>
    <row r="76" spans="1:24" ht="16.5" customHeight="1">
      <c r="A76" s="709"/>
      <c r="B76" s="709"/>
      <c r="C76" s="709"/>
      <c r="D76" s="709"/>
      <c r="E76" s="709"/>
      <c r="F76" s="709"/>
      <c r="G76" s="709"/>
      <c r="H76" s="709"/>
      <c r="I76" s="709"/>
      <c r="J76" s="709"/>
      <c r="K76" s="709"/>
      <c r="L76" s="709"/>
      <c r="M76" s="709"/>
      <c r="N76" s="709"/>
      <c r="O76" s="709"/>
      <c r="P76" s="709"/>
      <c r="Q76" s="709"/>
      <c r="R76" s="709"/>
      <c r="S76" s="709"/>
      <c r="T76" s="709"/>
      <c r="U76" s="709"/>
      <c r="V76" s="709"/>
      <c r="W76" s="709"/>
      <c r="X76" s="709"/>
    </row>
    <row r="77" spans="1:24" ht="16.5" customHeight="1">
      <c r="A77" s="709"/>
      <c r="B77" s="709"/>
      <c r="C77" s="709"/>
      <c r="D77" s="709"/>
      <c r="E77" s="709"/>
      <c r="F77" s="709"/>
      <c r="G77" s="709"/>
      <c r="H77" s="709"/>
      <c r="I77" s="709"/>
      <c r="J77" s="709"/>
      <c r="K77" s="709"/>
      <c r="L77" s="709"/>
      <c r="M77" s="709"/>
      <c r="N77" s="709"/>
      <c r="O77" s="709"/>
      <c r="P77" s="709"/>
      <c r="Q77" s="709"/>
      <c r="R77" s="709"/>
      <c r="S77" s="709"/>
      <c r="T77" s="709"/>
      <c r="U77" s="709"/>
      <c r="V77" s="709"/>
      <c r="W77" s="709"/>
      <c r="X77" s="709"/>
    </row>
    <row r="78" spans="1:24" ht="16.5" customHeight="1">
      <c r="A78" s="709"/>
      <c r="B78" s="709"/>
      <c r="C78" s="709"/>
      <c r="D78" s="709"/>
      <c r="E78" s="709"/>
      <c r="F78" s="709"/>
      <c r="G78" s="709"/>
      <c r="H78" s="709"/>
      <c r="I78" s="804" t="s">
        <v>487</v>
      </c>
      <c r="J78" s="804"/>
      <c r="K78" s="804"/>
      <c r="L78" s="804"/>
      <c r="M78" s="804"/>
      <c r="N78" s="804"/>
      <c r="O78" s="804"/>
      <c r="P78" s="804"/>
      <c r="Q78" s="804" t="s">
        <v>487</v>
      </c>
      <c r="R78" s="804"/>
      <c r="S78" s="804"/>
      <c r="T78" s="804"/>
      <c r="U78" s="804"/>
      <c r="V78" s="804"/>
      <c r="W78" s="804"/>
      <c r="X78" s="804"/>
    </row>
    <row r="79" spans="1:24" ht="16.5" customHeight="1">
      <c r="A79" s="709"/>
      <c r="B79" s="709"/>
      <c r="C79" s="709"/>
      <c r="D79" s="709"/>
      <c r="E79" s="709"/>
      <c r="F79" s="709"/>
      <c r="G79" s="709"/>
      <c r="H79" s="709"/>
      <c r="I79" s="804"/>
      <c r="J79" s="804"/>
      <c r="K79" s="804"/>
      <c r="L79" s="804"/>
      <c r="M79" s="804"/>
      <c r="N79" s="804"/>
      <c r="O79" s="804"/>
      <c r="P79" s="804"/>
      <c r="Q79" s="804"/>
      <c r="R79" s="804"/>
      <c r="S79" s="804"/>
      <c r="T79" s="804"/>
      <c r="U79" s="804"/>
      <c r="V79" s="804"/>
      <c r="W79" s="804"/>
      <c r="X79" s="804"/>
    </row>
    <row r="80" spans="1:24" ht="16.5" customHeight="1">
      <c r="A80" s="709"/>
      <c r="B80" s="709"/>
      <c r="C80" s="709"/>
      <c r="D80" s="709"/>
      <c r="E80" s="709"/>
      <c r="F80" s="709"/>
      <c r="G80" s="709"/>
      <c r="H80" s="709"/>
      <c r="I80" s="804"/>
      <c r="J80" s="804"/>
      <c r="K80" s="804"/>
      <c r="L80" s="804"/>
      <c r="M80" s="804"/>
      <c r="N80" s="804"/>
      <c r="O80" s="804"/>
      <c r="P80" s="804"/>
      <c r="Q80" s="804"/>
      <c r="R80" s="804"/>
      <c r="S80" s="804"/>
      <c r="T80" s="804"/>
      <c r="U80" s="804"/>
      <c r="V80" s="804"/>
      <c r="W80" s="804"/>
      <c r="X80" s="804"/>
    </row>
    <row r="86" spans="1:24" ht="16.5" customHeight="1">
      <c r="A86" s="1744" t="s">
        <v>566</v>
      </c>
      <c r="B86" s="1744"/>
      <c r="C86" s="1744"/>
      <c r="D86" s="1744"/>
      <c r="E86" s="1744"/>
      <c r="F86" s="1744"/>
      <c r="G86" s="1744"/>
      <c r="H86" s="1744"/>
      <c r="I86" s="1744"/>
      <c r="J86" s="1744"/>
      <c r="K86" s="1744"/>
      <c r="L86" s="1744"/>
      <c r="M86" s="1744"/>
      <c r="N86" s="1744"/>
      <c r="O86" s="1744"/>
      <c r="P86" s="1744"/>
      <c r="Q86" s="1744"/>
      <c r="R86" s="1744"/>
      <c r="S86" s="1744"/>
      <c r="T86" s="1744"/>
      <c r="U86" s="1744"/>
      <c r="V86" s="1744"/>
      <c r="W86" s="1744"/>
      <c r="X86" s="1744"/>
    </row>
    <row r="87" spans="1:24" ht="16.5" customHeight="1">
      <c r="A87" s="527"/>
      <c r="B87" s="527"/>
      <c r="C87" s="527"/>
      <c r="D87" s="2"/>
      <c r="E87" s="2"/>
      <c r="F87" s="2"/>
      <c r="G87" s="2"/>
      <c r="H87" s="527"/>
      <c r="I87" s="527"/>
      <c r="J87" s="2"/>
      <c r="K87" s="2"/>
      <c r="L87" s="2"/>
      <c r="M87" s="2"/>
      <c r="N87" s="2"/>
      <c r="O87" s="2"/>
      <c r="P87" s="2"/>
      <c r="Q87" s="2"/>
      <c r="R87" s="2"/>
      <c r="S87" s="2"/>
      <c r="T87" s="2"/>
      <c r="U87" s="2"/>
      <c r="V87" s="2"/>
      <c r="W87" s="3"/>
      <c r="X87" s="3"/>
    </row>
    <row r="88" spans="1:24" ht="16.5" customHeight="1">
      <c r="A88" s="1745" t="s">
        <v>350</v>
      </c>
      <c r="B88" s="1745"/>
      <c r="C88" s="1745" t="s">
        <v>465</v>
      </c>
      <c r="D88" s="1745"/>
      <c r="E88" s="1745"/>
      <c r="F88" s="1745"/>
      <c r="G88" s="1745"/>
      <c r="H88" s="1745"/>
      <c r="I88" s="1745"/>
      <c r="J88" s="1745"/>
      <c r="K88" s="1745"/>
      <c r="L88" s="1745"/>
      <c r="M88" s="1745"/>
      <c r="N88" s="1745"/>
      <c r="O88" s="1745"/>
      <c r="P88" s="1745"/>
      <c r="Q88" s="1745"/>
      <c r="R88" s="1745"/>
      <c r="S88" s="1745"/>
      <c r="T88" s="1745"/>
      <c r="U88" s="1745"/>
      <c r="V88" s="1745"/>
      <c r="W88" s="1745"/>
      <c r="X88" s="1745"/>
    </row>
    <row r="89" spans="1:24" ht="15" customHeight="1">
      <c r="A89" s="803" t="s">
        <v>497</v>
      </c>
      <c r="B89" s="803"/>
      <c r="C89" s="804" t="s">
        <v>10</v>
      </c>
      <c r="D89" s="804"/>
      <c r="E89" s="804"/>
      <c r="F89" s="804"/>
      <c r="G89" s="804"/>
      <c r="H89" s="804"/>
      <c r="I89" s="804"/>
      <c r="J89" s="804"/>
      <c r="K89" s="804"/>
      <c r="L89" s="804"/>
      <c r="M89" s="804"/>
      <c r="N89" s="804"/>
      <c r="O89" s="804"/>
      <c r="P89" s="804"/>
      <c r="Q89" s="804"/>
      <c r="R89" s="804"/>
      <c r="S89" s="804"/>
      <c r="T89" s="804"/>
      <c r="U89" s="804"/>
      <c r="V89" s="804"/>
      <c r="W89" s="804"/>
      <c r="X89" s="804"/>
    </row>
    <row r="90" spans="1:24">
      <c r="A90" s="803"/>
      <c r="B90" s="803"/>
      <c r="C90" s="804"/>
      <c r="D90" s="804"/>
      <c r="E90" s="804"/>
      <c r="F90" s="804"/>
      <c r="G90" s="804"/>
      <c r="H90" s="804"/>
      <c r="I90" s="804"/>
      <c r="J90" s="804"/>
      <c r="K90" s="804"/>
      <c r="L90" s="804"/>
      <c r="M90" s="804"/>
      <c r="N90" s="804"/>
      <c r="O90" s="804"/>
      <c r="P90" s="804"/>
      <c r="Q90" s="804"/>
      <c r="R90" s="804"/>
      <c r="S90" s="804"/>
      <c r="T90" s="804"/>
      <c r="U90" s="804"/>
      <c r="V90" s="804"/>
      <c r="W90" s="804"/>
      <c r="X90" s="804"/>
    </row>
    <row r="91" spans="1:24" ht="17.25" customHeight="1">
      <c r="A91" s="803" t="s">
        <v>491</v>
      </c>
      <c r="B91" s="803"/>
      <c r="C91" s="1556" t="s">
        <v>563</v>
      </c>
      <c r="D91" s="1556"/>
      <c r="E91" s="1556"/>
      <c r="F91" s="1556"/>
      <c r="G91" s="1556"/>
      <c r="H91" s="1556"/>
      <c r="I91" s="1556"/>
      <c r="J91" s="1556"/>
      <c r="K91" s="1556"/>
      <c r="L91" s="1556"/>
      <c r="M91" s="1556"/>
      <c r="N91" s="1556"/>
      <c r="O91" s="1556"/>
      <c r="P91" s="1556"/>
      <c r="Q91" s="1556"/>
      <c r="R91" s="1556"/>
      <c r="S91" s="1556"/>
      <c r="T91" s="1556"/>
      <c r="U91" s="1556"/>
      <c r="V91" s="1556"/>
      <c r="W91" s="1556"/>
      <c r="X91" s="1556"/>
    </row>
    <row r="92" spans="1:24" ht="17.25" customHeight="1">
      <c r="A92" s="803"/>
      <c r="B92" s="803"/>
      <c r="C92" s="1558" t="s">
        <v>250</v>
      </c>
      <c r="D92" s="1558"/>
      <c r="E92" s="1558"/>
      <c r="F92" s="1558"/>
      <c r="G92" s="1558"/>
      <c r="H92" s="1558"/>
      <c r="I92" s="1558"/>
      <c r="J92" s="1558"/>
      <c r="K92" s="1558"/>
      <c r="L92" s="1558"/>
      <c r="M92" s="1558"/>
      <c r="N92" s="1558"/>
      <c r="O92" s="1558"/>
      <c r="P92" s="1558"/>
      <c r="Q92" s="1558"/>
      <c r="R92" s="1558"/>
      <c r="S92" s="1558"/>
      <c r="T92" s="1558"/>
      <c r="U92" s="1558"/>
      <c r="V92" s="1558"/>
      <c r="W92" s="1558"/>
      <c r="X92" s="1558"/>
    </row>
    <row r="93" spans="1:24" ht="17.25" customHeight="1"/>
    <row r="94" spans="1:24" ht="16.5" customHeight="1">
      <c r="A94" s="1745" t="s">
        <v>490</v>
      </c>
      <c r="B94" s="1745"/>
      <c r="C94" s="1745"/>
      <c r="D94" s="1745"/>
      <c r="E94" s="1745"/>
      <c r="F94" s="1745"/>
      <c r="G94" s="1745"/>
      <c r="H94" s="1745"/>
      <c r="I94" s="1745" t="s">
        <v>390</v>
      </c>
      <c r="J94" s="1745"/>
      <c r="K94" s="1745"/>
      <c r="L94" s="1745"/>
      <c r="M94" s="1745"/>
      <c r="N94" s="1745"/>
      <c r="O94" s="1745"/>
      <c r="P94" s="1745"/>
      <c r="Q94" s="1745" t="s">
        <v>351</v>
      </c>
      <c r="R94" s="1745"/>
      <c r="S94" s="1745"/>
      <c r="T94" s="1745"/>
      <c r="U94" s="1745"/>
      <c r="V94" s="1745"/>
      <c r="W94" s="1745"/>
      <c r="X94" s="1745"/>
    </row>
    <row r="95" spans="1:24" ht="16.5" customHeight="1">
      <c r="A95" s="709" t="s">
        <v>394</v>
      </c>
      <c r="B95" s="709"/>
      <c r="C95" s="709"/>
      <c r="D95" s="709"/>
      <c r="E95" s="709"/>
      <c r="F95" s="709"/>
      <c r="G95" s="709"/>
      <c r="H95" s="709"/>
      <c r="I95" s="709" t="s">
        <v>394</v>
      </c>
      <c r="J95" s="709"/>
      <c r="K95" s="709"/>
      <c r="L95" s="709"/>
      <c r="M95" s="709"/>
      <c r="N95" s="709"/>
      <c r="O95" s="709"/>
      <c r="P95" s="709"/>
      <c r="Q95" s="709" t="s">
        <v>394</v>
      </c>
      <c r="R95" s="709"/>
      <c r="S95" s="709"/>
      <c r="T95" s="709"/>
      <c r="U95" s="709"/>
      <c r="V95" s="709"/>
      <c r="W95" s="709"/>
      <c r="X95" s="709"/>
    </row>
    <row r="96" spans="1:24" ht="16.5" customHeight="1">
      <c r="A96" s="709"/>
      <c r="B96" s="709"/>
      <c r="C96" s="709"/>
      <c r="D96" s="709"/>
      <c r="E96" s="709"/>
      <c r="F96" s="709"/>
      <c r="G96" s="709"/>
      <c r="H96" s="709"/>
      <c r="I96" s="709"/>
      <c r="J96" s="709"/>
      <c r="K96" s="709"/>
      <c r="L96" s="709"/>
      <c r="M96" s="709"/>
      <c r="N96" s="709"/>
      <c r="O96" s="709"/>
      <c r="P96" s="709"/>
      <c r="Q96" s="709"/>
      <c r="R96" s="709"/>
      <c r="S96" s="709"/>
      <c r="T96" s="709"/>
      <c r="U96" s="709"/>
      <c r="V96" s="709"/>
      <c r="W96" s="709"/>
      <c r="X96" s="709"/>
    </row>
    <row r="97" spans="1:24" ht="16.5" customHeight="1">
      <c r="A97" s="709"/>
      <c r="B97" s="709"/>
      <c r="C97" s="709"/>
      <c r="D97" s="709"/>
      <c r="E97" s="709"/>
      <c r="F97" s="709"/>
      <c r="G97" s="709"/>
      <c r="H97" s="709"/>
      <c r="I97" s="709"/>
      <c r="J97" s="709"/>
      <c r="K97" s="709"/>
      <c r="L97" s="709"/>
      <c r="M97" s="709"/>
      <c r="N97" s="709"/>
      <c r="O97" s="709"/>
      <c r="P97" s="709"/>
      <c r="Q97" s="709"/>
      <c r="R97" s="709"/>
      <c r="S97" s="709"/>
      <c r="T97" s="709"/>
      <c r="U97" s="709"/>
      <c r="V97" s="709"/>
      <c r="W97" s="709"/>
      <c r="X97" s="709"/>
    </row>
    <row r="98" spans="1:24" ht="16.5" customHeight="1">
      <c r="A98" s="709"/>
      <c r="B98" s="709"/>
      <c r="C98" s="709"/>
      <c r="D98" s="709"/>
      <c r="E98" s="709"/>
      <c r="F98" s="709"/>
      <c r="G98" s="709"/>
      <c r="H98" s="709"/>
      <c r="I98" s="709"/>
      <c r="J98" s="709"/>
      <c r="K98" s="709"/>
      <c r="L98" s="709"/>
      <c r="M98" s="709"/>
      <c r="N98" s="709"/>
      <c r="O98" s="709"/>
      <c r="P98" s="709"/>
      <c r="Q98" s="709"/>
      <c r="R98" s="709"/>
      <c r="S98" s="709"/>
      <c r="T98" s="709"/>
      <c r="U98" s="709"/>
      <c r="V98" s="709"/>
      <c r="W98" s="709"/>
      <c r="X98" s="709"/>
    </row>
    <row r="99" spans="1:24" ht="16.5" customHeight="1">
      <c r="A99" s="709"/>
      <c r="B99" s="709"/>
      <c r="C99" s="709"/>
      <c r="D99" s="709"/>
      <c r="E99" s="709"/>
      <c r="F99" s="709"/>
      <c r="G99" s="709"/>
      <c r="H99" s="709"/>
      <c r="I99" s="709"/>
      <c r="J99" s="709"/>
      <c r="K99" s="709"/>
      <c r="L99" s="709"/>
      <c r="M99" s="709"/>
      <c r="N99" s="709"/>
      <c r="O99" s="709"/>
      <c r="P99" s="709"/>
      <c r="Q99" s="709"/>
      <c r="R99" s="709"/>
      <c r="S99" s="709"/>
      <c r="T99" s="709"/>
      <c r="U99" s="709"/>
      <c r="V99" s="709"/>
      <c r="W99" s="709"/>
      <c r="X99" s="709"/>
    </row>
    <row r="100" spans="1:24" ht="16.5" customHeight="1">
      <c r="A100" s="709"/>
      <c r="B100" s="709"/>
      <c r="C100" s="709"/>
      <c r="D100" s="709"/>
      <c r="E100" s="709"/>
      <c r="F100" s="709"/>
      <c r="G100" s="709"/>
      <c r="H100" s="709"/>
      <c r="I100" s="709"/>
      <c r="J100" s="709"/>
      <c r="K100" s="709"/>
      <c r="L100" s="709"/>
      <c r="M100" s="709"/>
      <c r="N100" s="709"/>
      <c r="O100" s="709"/>
      <c r="P100" s="709"/>
      <c r="Q100" s="709"/>
      <c r="R100" s="709"/>
      <c r="S100" s="709"/>
      <c r="T100" s="709"/>
      <c r="U100" s="709"/>
      <c r="V100" s="709"/>
      <c r="W100" s="709"/>
      <c r="X100" s="709"/>
    </row>
    <row r="101" spans="1:24" ht="16.5" customHeight="1">
      <c r="A101" s="709"/>
      <c r="B101" s="709"/>
      <c r="C101" s="709"/>
      <c r="D101" s="709"/>
      <c r="E101" s="709"/>
      <c r="F101" s="709"/>
      <c r="G101" s="709"/>
      <c r="H101" s="709"/>
      <c r="I101" s="709"/>
      <c r="J101" s="709"/>
      <c r="K101" s="709"/>
      <c r="L101" s="709"/>
      <c r="M101" s="709"/>
      <c r="N101" s="709"/>
      <c r="O101" s="709"/>
      <c r="P101" s="709"/>
      <c r="Q101" s="709"/>
      <c r="R101" s="709"/>
      <c r="S101" s="709"/>
      <c r="T101" s="709"/>
      <c r="U101" s="709"/>
      <c r="V101" s="709"/>
      <c r="W101" s="709"/>
      <c r="X101" s="709"/>
    </row>
    <row r="102" spans="1:24" ht="16.5" customHeight="1">
      <c r="A102" s="709"/>
      <c r="B102" s="709"/>
      <c r="C102" s="709"/>
      <c r="D102" s="709"/>
      <c r="E102" s="709"/>
      <c r="F102" s="709"/>
      <c r="G102" s="709"/>
      <c r="H102" s="709"/>
      <c r="I102" s="709"/>
      <c r="J102" s="709"/>
      <c r="K102" s="709"/>
      <c r="L102" s="709"/>
      <c r="M102" s="709"/>
      <c r="N102" s="709"/>
      <c r="O102" s="709"/>
      <c r="P102" s="709"/>
      <c r="Q102" s="709"/>
      <c r="R102" s="709"/>
      <c r="S102" s="709"/>
      <c r="T102" s="709"/>
      <c r="U102" s="709"/>
      <c r="V102" s="709"/>
      <c r="W102" s="709"/>
      <c r="X102" s="709"/>
    </row>
    <row r="103" spans="1:24" ht="16.5" customHeight="1">
      <c r="A103" s="709"/>
      <c r="B103" s="709"/>
      <c r="C103" s="709"/>
      <c r="D103" s="709"/>
      <c r="E103" s="709"/>
      <c r="F103" s="709"/>
      <c r="G103" s="709"/>
      <c r="H103" s="709"/>
      <c r="I103" s="804" t="s">
        <v>487</v>
      </c>
      <c r="J103" s="804"/>
      <c r="K103" s="804"/>
      <c r="L103" s="804"/>
      <c r="M103" s="804"/>
      <c r="N103" s="804"/>
      <c r="O103" s="804"/>
      <c r="P103" s="804"/>
      <c r="Q103" s="804" t="s">
        <v>487</v>
      </c>
      <c r="R103" s="804"/>
      <c r="S103" s="804"/>
      <c r="T103" s="804"/>
      <c r="U103" s="804"/>
      <c r="V103" s="804"/>
      <c r="W103" s="804"/>
      <c r="X103" s="804"/>
    </row>
    <row r="104" spans="1:24" ht="16.5" customHeight="1">
      <c r="A104" s="709"/>
      <c r="B104" s="709"/>
      <c r="C104" s="709"/>
      <c r="D104" s="709"/>
      <c r="E104" s="709"/>
      <c r="F104" s="709"/>
      <c r="G104" s="709"/>
      <c r="H104" s="709"/>
      <c r="I104" s="804"/>
      <c r="J104" s="804"/>
      <c r="K104" s="804"/>
      <c r="L104" s="804"/>
      <c r="M104" s="804"/>
      <c r="N104" s="804"/>
      <c r="O104" s="804"/>
      <c r="P104" s="804"/>
      <c r="Q104" s="804"/>
      <c r="R104" s="804"/>
      <c r="S104" s="804"/>
      <c r="T104" s="804"/>
      <c r="U104" s="804"/>
      <c r="V104" s="804"/>
      <c r="W104" s="804"/>
      <c r="X104" s="804"/>
    </row>
    <row r="105" spans="1:24" ht="16.5" customHeight="1">
      <c r="A105" s="709"/>
      <c r="B105" s="709"/>
      <c r="C105" s="709"/>
      <c r="D105" s="709"/>
      <c r="E105" s="709"/>
      <c r="F105" s="709"/>
      <c r="G105" s="709"/>
      <c r="H105" s="709"/>
      <c r="I105" s="804"/>
      <c r="J105" s="804"/>
      <c r="K105" s="804"/>
      <c r="L105" s="804"/>
      <c r="M105" s="804"/>
      <c r="N105" s="804"/>
      <c r="O105" s="804"/>
      <c r="P105" s="804"/>
      <c r="Q105" s="804"/>
      <c r="R105" s="804"/>
      <c r="S105" s="804"/>
      <c r="T105" s="804"/>
      <c r="U105" s="804"/>
      <c r="V105" s="804"/>
      <c r="W105" s="804"/>
      <c r="X105" s="804"/>
    </row>
    <row r="107" spans="1:24" ht="16.5" customHeight="1">
      <c r="A107" s="1744" t="s">
        <v>81</v>
      </c>
      <c r="B107" s="1744"/>
      <c r="C107" s="1744"/>
      <c r="D107" s="1744"/>
      <c r="E107" s="1744"/>
      <c r="F107" s="1744"/>
      <c r="G107" s="1744"/>
      <c r="H107" s="1744"/>
      <c r="I107" s="1744"/>
      <c r="J107" s="1744"/>
      <c r="K107" s="1744"/>
      <c r="L107" s="1744"/>
      <c r="M107" s="1744"/>
      <c r="N107" s="1744"/>
      <c r="O107" s="1744"/>
      <c r="P107" s="1744"/>
      <c r="Q107" s="1744"/>
      <c r="R107" s="1744"/>
      <c r="S107" s="1744"/>
      <c r="T107" s="1744"/>
      <c r="U107" s="1744"/>
      <c r="V107" s="1744"/>
      <c r="W107" s="1744"/>
      <c r="X107" s="1744"/>
    </row>
    <row r="108" spans="1:24" ht="16.5" customHeight="1">
      <c r="A108" s="527"/>
      <c r="B108" s="527"/>
      <c r="C108" s="527"/>
      <c r="D108" s="2"/>
      <c r="E108" s="2"/>
      <c r="F108" s="2"/>
      <c r="G108" s="2"/>
      <c r="H108" s="527"/>
      <c r="I108" s="527"/>
      <c r="J108" s="2"/>
      <c r="K108" s="2"/>
      <c r="L108" s="2"/>
      <c r="M108" s="2"/>
      <c r="N108" s="2"/>
      <c r="O108" s="2"/>
      <c r="P108" s="2"/>
      <c r="Q108" s="2"/>
      <c r="R108" s="2"/>
      <c r="S108" s="2"/>
      <c r="T108" s="2"/>
      <c r="U108" s="2"/>
      <c r="V108" s="2"/>
      <c r="W108" s="3"/>
      <c r="X108" s="3"/>
    </row>
    <row r="109" spans="1:24" ht="16.5" customHeight="1">
      <c r="A109" s="1745" t="s">
        <v>350</v>
      </c>
      <c r="B109" s="1745"/>
      <c r="C109" s="1745" t="s">
        <v>465</v>
      </c>
      <c r="D109" s="1745"/>
      <c r="E109" s="1745"/>
      <c r="F109" s="1745"/>
      <c r="G109" s="1745"/>
      <c r="H109" s="1745"/>
      <c r="I109" s="1745"/>
      <c r="J109" s="1745"/>
      <c r="K109" s="1745"/>
      <c r="L109" s="1745"/>
      <c r="M109" s="1745"/>
      <c r="N109" s="1745"/>
      <c r="O109" s="1745"/>
      <c r="P109" s="1745"/>
      <c r="Q109" s="1745"/>
      <c r="R109" s="1745"/>
      <c r="S109" s="1745"/>
      <c r="T109" s="1745"/>
      <c r="U109" s="1745"/>
      <c r="V109" s="1745"/>
      <c r="W109" s="1745"/>
      <c r="X109" s="1745"/>
    </row>
    <row r="110" spans="1:24" ht="15" customHeight="1">
      <c r="A110" s="803" t="s">
        <v>497</v>
      </c>
      <c r="B110" s="803"/>
      <c r="C110" s="804" t="s">
        <v>228</v>
      </c>
      <c r="D110" s="804"/>
      <c r="E110" s="804"/>
      <c r="F110" s="804"/>
      <c r="G110" s="804"/>
      <c r="H110" s="804"/>
      <c r="I110" s="804"/>
      <c r="J110" s="804"/>
      <c r="K110" s="804"/>
      <c r="L110" s="804"/>
      <c r="M110" s="804"/>
      <c r="N110" s="804"/>
      <c r="O110" s="804"/>
      <c r="P110" s="804"/>
      <c r="Q110" s="804"/>
      <c r="R110" s="804"/>
      <c r="S110" s="804"/>
      <c r="T110" s="804"/>
      <c r="U110" s="804"/>
      <c r="V110" s="804"/>
      <c r="W110" s="804"/>
      <c r="X110" s="804"/>
    </row>
    <row r="111" spans="1:24">
      <c r="A111" s="803"/>
      <c r="B111" s="803"/>
      <c r="C111" s="804"/>
      <c r="D111" s="804"/>
      <c r="E111" s="804"/>
      <c r="F111" s="804"/>
      <c r="G111" s="804"/>
      <c r="H111" s="804"/>
      <c r="I111" s="804"/>
      <c r="J111" s="804"/>
      <c r="K111" s="804"/>
      <c r="L111" s="804"/>
      <c r="M111" s="804"/>
      <c r="N111" s="804"/>
      <c r="O111" s="804"/>
      <c r="P111" s="804"/>
      <c r="Q111" s="804"/>
      <c r="R111" s="804"/>
      <c r="S111" s="804"/>
      <c r="T111" s="804"/>
      <c r="U111" s="804"/>
      <c r="V111" s="804"/>
      <c r="W111" s="804"/>
      <c r="X111" s="804"/>
    </row>
    <row r="112" spans="1:24" ht="17.25" customHeight="1">
      <c r="A112" s="803" t="s">
        <v>491</v>
      </c>
      <c r="B112" s="803"/>
      <c r="C112" s="804" t="s">
        <v>79</v>
      </c>
      <c r="D112" s="804"/>
      <c r="E112" s="804"/>
      <c r="F112" s="804"/>
      <c r="G112" s="804"/>
      <c r="H112" s="804"/>
      <c r="I112" s="804"/>
      <c r="J112" s="804"/>
      <c r="K112" s="804"/>
      <c r="L112" s="804"/>
      <c r="M112" s="804"/>
      <c r="N112" s="804"/>
      <c r="O112" s="804"/>
      <c r="P112" s="804"/>
      <c r="Q112" s="804"/>
      <c r="R112" s="804"/>
      <c r="S112" s="804"/>
      <c r="T112" s="804"/>
      <c r="U112" s="804"/>
      <c r="V112" s="804"/>
      <c r="W112" s="804"/>
      <c r="X112" s="804"/>
    </row>
    <row r="113" spans="1:24" ht="17.25" customHeight="1">
      <c r="A113" s="803"/>
      <c r="B113" s="803"/>
      <c r="C113" s="804"/>
      <c r="D113" s="804"/>
      <c r="E113" s="804"/>
      <c r="F113" s="804"/>
      <c r="G113" s="804"/>
      <c r="H113" s="804"/>
      <c r="I113" s="804"/>
      <c r="J113" s="804"/>
      <c r="K113" s="804"/>
      <c r="L113" s="804"/>
      <c r="M113" s="804"/>
      <c r="N113" s="804"/>
      <c r="O113" s="804"/>
      <c r="P113" s="804"/>
      <c r="Q113" s="804"/>
      <c r="R113" s="804"/>
      <c r="S113" s="804"/>
      <c r="T113" s="804"/>
      <c r="U113" s="804"/>
      <c r="V113" s="804"/>
      <c r="W113" s="804"/>
      <c r="X113" s="804"/>
    </row>
    <row r="114" spans="1:24" ht="17.25" customHeight="1"/>
    <row r="115" spans="1:24" ht="16.5" customHeight="1">
      <c r="A115" s="1745" t="s">
        <v>490</v>
      </c>
      <c r="B115" s="1745"/>
      <c r="C115" s="1745"/>
      <c r="D115" s="1745"/>
      <c r="E115" s="1745"/>
      <c r="F115" s="1745"/>
      <c r="G115" s="1745"/>
      <c r="H115" s="1745"/>
      <c r="I115" s="1745" t="s">
        <v>390</v>
      </c>
      <c r="J115" s="1745"/>
      <c r="K115" s="1745"/>
      <c r="L115" s="1745"/>
      <c r="M115" s="1745"/>
      <c r="N115" s="1745"/>
      <c r="O115" s="1745"/>
      <c r="P115" s="1745"/>
      <c r="Q115" s="1745" t="s">
        <v>351</v>
      </c>
      <c r="R115" s="1745"/>
      <c r="S115" s="1745"/>
      <c r="T115" s="1745"/>
      <c r="U115" s="1745"/>
      <c r="V115" s="1745"/>
      <c r="W115" s="1745"/>
      <c r="X115" s="1745"/>
    </row>
    <row r="116" spans="1:24" ht="16.5" customHeight="1">
      <c r="A116" s="709" t="s">
        <v>394</v>
      </c>
      <c r="B116" s="709"/>
      <c r="C116" s="709"/>
      <c r="D116" s="709"/>
      <c r="E116" s="709"/>
      <c r="F116" s="709"/>
      <c r="G116" s="709"/>
      <c r="H116" s="709"/>
      <c r="I116" s="709" t="s">
        <v>394</v>
      </c>
      <c r="J116" s="709"/>
      <c r="K116" s="709"/>
      <c r="L116" s="709"/>
      <c r="M116" s="709"/>
      <c r="N116" s="709"/>
      <c r="O116" s="709"/>
      <c r="P116" s="709"/>
      <c r="Q116" s="709" t="s">
        <v>394</v>
      </c>
      <c r="R116" s="709"/>
      <c r="S116" s="709"/>
      <c r="T116" s="709"/>
      <c r="U116" s="709"/>
      <c r="V116" s="709"/>
      <c r="W116" s="709"/>
      <c r="X116" s="709"/>
    </row>
    <row r="117" spans="1:24" ht="16.5" customHeight="1">
      <c r="A117" s="709"/>
      <c r="B117" s="709"/>
      <c r="C117" s="709"/>
      <c r="D117" s="709"/>
      <c r="E117" s="709"/>
      <c r="F117" s="709"/>
      <c r="G117" s="709"/>
      <c r="H117" s="709"/>
      <c r="I117" s="709"/>
      <c r="J117" s="709"/>
      <c r="K117" s="709"/>
      <c r="L117" s="709"/>
      <c r="M117" s="709"/>
      <c r="N117" s="709"/>
      <c r="O117" s="709"/>
      <c r="P117" s="709"/>
      <c r="Q117" s="709"/>
      <c r="R117" s="709"/>
      <c r="S117" s="709"/>
      <c r="T117" s="709"/>
      <c r="U117" s="709"/>
      <c r="V117" s="709"/>
      <c r="W117" s="709"/>
      <c r="X117" s="709"/>
    </row>
    <row r="118" spans="1:24" ht="16.5" customHeight="1">
      <c r="A118" s="709"/>
      <c r="B118" s="709"/>
      <c r="C118" s="709"/>
      <c r="D118" s="709"/>
      <c r="E118" s="709"/>
      <c r="F118" s="709"/>
      <c r="G118" s="709"/>
      <c r="H118" s="709"/>
      <c r="I118" s="709"/>
      <c r="J118" s="709"/>
      <c r="K118" s="709"/>
      <c r="L118" s="709"/>
      <c r="M118" s="709"/>
      <c r="N118" s="709"/>
      <c r="O118" s="709"/>
      <c r="P118" s="709"/>
      <c r="Q118" s="709"/>
      <c r="R118" s="709"/>
      <c r="S118" s="709"/>
      <c r="T118" s="709"/>
      <c r="U118" s="709"/>
      <c r="V118" s="709"/>
      <c r="W118" s="709"/>
      <c r="X118" s="709"/>
    </row>
    <row r="119" spans="1:24" ht="16.5" customHeight="1">
      <c r="A119" s="709"/>
      <c r="B119" s="709"/>
      <c r="C119" s="709"/>
      <c r="D119" s="709"/>
      <c r="E119" s="709"/>
      <c r="F119" s="709"/>
      <c r="G119" s="709"/>
      <c r="H119" s="709"/>
      <c r="I119" s="709"/>
      <c r="J119" s="709"/>
      <c r="K119" s="709"/>
      <c r="L119" s="709"/>
      <c r="M119" s="709"/>
      <c r="N119" s="709"/>
      <c r="O119" s="709"/>
      <c r="P119" s="709"/>
      <c r="Q119" s="709"/>
      <c r="R119" s="709"/>
      <c r="S119" s="709"/>
      <c r="T119" s="709"/>
      <c r="U119" s="709"/>
      <c r="V119" s="709"/>
      <c r="W119" s="709"/>
      <c r="X119" s="709"/>
    </row>
    <row r="120" spans="1:24" ht="16.5" customHeight="1">
      <c r="A120" s="709"/>
      <c r="B120" s="709"/>
      <c r="C120" s="709"/>
      <c r="D120" s="709"/>
      <c r="E120" s="709"/>
      <c r="F120" s="709"/>
      <c r="G120" s="709"/>
      <c r="H120" s="709"/>
      <c r="I120" s="709"/>
      <c r="J120" s="709"/>
      <c r="K120" s="709"/>
      <c r="L120" s="709"/>
      <c r="M120" s="709"/>
      <c r="N120" s="709"/>
      <c r="O120" s="709"/>
      <c r="P120" s="709"/>
      <c r="Q120" s="709"/>
      <c r="R120" s="709"/>
      <c r="S120" s="709"/>
      <c r="T120" s="709"/>
      <c r="U120" s="709"/>
      <c r="V120" s="709"/>
      <c r="W120" s="709"/>
      <c r="X120" s="709"/>
    </row>
    <row r="121" spans="1:24" ht="16.5" customHeight="1">
      <c r="A121" s="709"/>
      <c r="B121" s="709"/>
      <c r="C121" s="709"/>
      <c r="D121" s="709"/>
      <c r="E121" s="709"/>
      <c r="F121" s="709"/>
      <c r="G121" s="709"/>
      <c r="H121" s="709"/>
      <c r="I121" s="709"/>
      <c r="J121" s="709"/>
      <c r="K121" s="709"/>
      <c r="L121" s="709"/>
      <c r="M121" s="709"/>
      <c r="N121" s="709"/>
      <c r="O121" s="709"/>
      <c r="P121" s="709"/>
      <c r="Q121" s="709"/>
      <c r="R121" s="709"/>
      <c r="S121" s="709"/>
      <c r="T121" s="709"/>
      <c r="U121" s="709"/>
      <c r="V121" s="709"/>
      <c r="W121" s="709"/>
      <c r="X121" s="709"/>
    </row>
    <row r="122" spans="1:24" ht="16.5" customHeight="1">
      <c r="A122" s="709"/>
      <c r="B122" s="709"/>
      <c r="C122" s="709"/>
      <c r="D122" s="709"/>
      <c r="E122" s="709"/>
      <c r="F122" s="709"/>
      <c r="G122" s="709"/>
      <c r="H122" s="709"/>
      <c r="I122" s="709"/>
      <c r="J122" s="709"/>
      <c r="K122" s="709"/>
      <c r="L122" s="709"/>
      <c r="M122" s="709"/>
      <c r="N122" s="709"/>
      <c r="O122" s="709"/>
      <c r="P122" s="709"/>
      <c r="Q122" s="709"/>
      <c r="R122" s="709"/>
      <c r="S122" s="709"/>
      <c r="T122" s="709"/>
      <c r="U122" s="709"/>
      <c r="V122" s="709"/>
      <c r="W122" s="709"/>
      <c r="X122" s="709"/>
    </row>
    <row r="123" spans="1:24" ht="16.5" customHeight="1">
      <c r="A123" s="709"/>
      <c r="B123" s="709"/>
      <c r="C123" s="709"/>
      <c r="D123" s="709"/>
      <c r="E123" s="709"/>
      <c r="F123" s="709"/>
      <c r="G123" s="709"/>
      <c r="H123" s="709"/>
      <c r="I123" s="709"/>
      <c r="J123" s="709"/>
      <c r="K123" s="709"/>
      <c r="L123" s="709"/>
      <c r="M123" s="709"/>
      <c r="N123" s="709"/>
      <c r="O123" s="709"/>
      <c r="P123" s="709"/>
      <c r="Q123" s="709"/>
      <c r="R123" s="709"/>
      <c r="S123" s="709"/>
      <c r="T123" s="709"/>
      <c r="U123" s="709"/>
      <c r="V123" s="709"/>
      <c r="W123" s="709"/>
      <c r="X123" s="709"/>
    </row>
    <row r="124" spans="1:24" ht="16.5" customHeight="1">
      <c r="A124" s="709"/>
      <c r="B124" s="709"/>
      <c r="C124" s="709"/>
      <c r="D124" s="709"/>
      <c r="E124" s="709"/>
      <c r="F124" s="709"/>
      <c r="G124" s="709"/>
      <c r="H124" s="709"/>
      <c r="I124" s="804" t="s">
        <v>487</v>
      </c>
      <c r="J124" s="804"/>
      <c r="K124" s="804"/>
      <c r="L124" s="804"/>
      <c r="M124" s="804"/>
      <c r="N124" s="804"/>
      <c r="O124" s="804"/>
      <c r="P124" s="804"/>
      <c r="Q124" s="804" t="s">
        <v>487</v>
      </c>
      <c r="R124" s="804"/>
      <c r="S124" s="804"/>
      <c r="T124" s="804"/>
      <c r="U124" s="804"/>
      <c r="V124" s="804"/>
      <c r="W124" s="804"/>
      <c r="X124" s="804"/>
    </row>
    <row r="125" spans="1:24" ht="16.5" customHeight="1">
      <c r="A125" s="709"/>
      <c r="B125" s="709"/>
      <c r="C125" s="709"/>
      <c r="D125" s="709"/>
      <c r="E125" s="709"/>
      <c r="F125" s="709"/>
      <c r="G125" s="709"/>
      <c r="H125" s="709"/>
      <c r="I125" s="804"/>
      <c r="J125" s="804"/>
      <c r="K125" s="804"/>
      <c r="L125" s="804"/>
      <c r="M125" s="804"/>
      <c r="N125" s="804"/>
      <c r="O125" s="804"/>
      <c r="P125" s="804"/>
      <c r="Q125" s="804"/>
      <c r="R125" s="804"/>
      <c r="S125" s="804"/>
      <c r="T125" s="804"/>
      <c r="U125" s="804"/>
      <c r="V125" s="804"/>
      <c r="W125" s="804"/>
      <c r="X125" s="804"/>
    </row>
    <row r="126" spans="1:24" ht="16.5" customHeight="1">
      <c r="A126" s="709"/>
      <c r="B126" s="709"/>
      <c r="C126" s="709"/>
      <c r="D126" s="709"/>
      <c r="E126" s="709"/>
      <c r="F126" s="709"/>
      <c r="G126" s="709"/>
      <c r="H126" s="709"/>
      <c r="I126" s="804"/>
      <c r="J126" s="804"/>
      <c r="K126" s="804"/>
      <c r="L126" s="804"/>
      <c r="M126" s="804"/>
      <c r="N126" s="804"/>
      <c r="O126" s="804"/>
      <c r="P126" s="804"/>
      <c r="Q126" s="804"/>
      <c r="R126" s="804"/>
      <c r="S126" s="804"/>
      <c r="T126" s="804"/>
      <c r="U126" s="804"/>
      <c r="V126" s="804"/>
      <c r="W126" s="804"/>
      <c r="X126" s="804"/>
    </row>
    <row r="131" spans="1:24" ht="16.5" customHeight="1">
      <c r="A131" s="1744" t="s">
        <v>256</v>
      </c>
      <c r="B131" s="1744"/>
      <c r="C131" s="1744"/>
      <c r="D131" s="1744"/>
      <c r="E131" s="1744"/>
      <c r="F131" s="1744"/>
      <c r="G131" s="1744"/>
      <c r="H131" s="1744"/>
      <c r="I131" s="1744"/>
      <c r="J131" s="1744"/>
      <c r="K131" s="1744"/>
      <c r="L131" s="1744"/>
      <c r="M131" s="1744"/>
      <c r="N131" s="1744"/>
      <c r="O131" s="1744"/>
      <c r="P131" s="1744"/>
      <c r="Q131" s="1744"/>
      <c r="R131" s="1744"/>
      <c r="S131" s="1744"/>
      <c r="T131" s="1744"/>
      <c r="U131" s="1744"/>
      <c r="V131" s="1744"/>
      <c r="W131" s="1744"/>
      <c r="X131" s="1744"/>
    </row>
    <row r="132" spans="1:24" ht="16.5" customHeight="1">
      <c r="A132" s="527"/>
      <c r="B132" s="527"/>
      <c r="C132" s="527"/>
      <c r="D132" s="2"/>
      <c r="E132" s="2"/>
      <c r="F132" s="2"/>
      <c r="G132" s="2"/>
      <c r="H132" s="527"/>
      <c r="I132" s="527"/>
      <c r="J132" s="2"/>
      <c r="K132" s="2"/>
      <c r="L132" s="2"/>
      <c r="M132" s="2"/>
      <c r="N132" s="2"/>
      <c r="O132" s="2"/>
      <c r="P132" s="2"/>
      <c r="Q132" s="2"/>
      <c r="R132" s="2"/>
      <c r="S132" s="2"/>
      <c r="T132" s="2"/>
      <c r="U132" s="2"/>
      <c r="V132" s="2"/>
      <c r="W132" s="3"/>
      <c r="X132" s="3"/>
    </row>
    <row r="133" spans="1:24" ht="16.5" customHeight="1">
      <c r="A133" s="1745" t="s">
        <v>350</v>
      </c>
      <c r="B133" s="1745"/>
      <c r="C133" s="1745" t="s">
        <v>465</v>
      </c>
      <c r="D133" s="1745"/>
      <c r="E133" s="1745"/>
      <c r="F133" s="1745"/>
      <c r="G133" s="1745"/>
      <c r="H133" s="1745"/>
      <c r="I133" s="1745"/>
      <c r="J133" s="1745"/>
      <c r="K133" s="1745"/>
      <c r="L133" s="1745"/>
      <c r="M133" s="1745"/>
      <c r="N133" s="1745"/>
      <c r="O133" s="1745"/>
      <c r="P133" s="1745"/>
      <c r="Q133" s="1745"/>
      <c r="R133" s="1745"/>
      <c r="S133" s="1745"/>
      <c r="T133" s="1745"/>
      <c r="U133" s="1745"/>
      <c r="V133" s="1745"/>
      <c r="W133" s="1745"/>
      <c r="X133" s="1745"/>
    </row>
    <row r="134" spans="1:24" ht="15" customHeight="1">
      <c r="A134" s="803" t="s">
        <v>497</v>
      </c>
      <c r="B134" s="803"/>
      <c r="C134" s="804" t="s">
        <v>140</v>
      </c>
      <c r="D134" s="804"/>
      <c r="E134" s="804"/>
      <c r="F134" s="804"/>
      <c r="G134" s="804"/>
      <c r="H134" s="804"/>
      <c r="I134" s="804"/>
      <c r="J134" s="804"/>
      <c r="K134" s="804"/>
      <c r="L134" s="804"/>
      <c r="M134" s="804"/>
      <c r="N134" s="804"/>
      <c r="O134" s="804"/>
      <c r="P134" s="804"/>
      <c r="Q134" s="804"/>
      <c r="R134" s="804"/>
      <c r="S134" s="804"/>
      <c r="T134" s="804"/>
      <c r="U134" s="804"/>
      <c r="V134" s="804"/>
      <c r="W134" s="804"/>
      <c r="X134" s="804"/>
    </row>
    <row r="135" spans="1:24" ht="15" customHeight="1">
      <c r="A135" s="803"/>
      <c r="B135" s="803"/>
      <c r="C135" s="804"/>
      <c r="D135" s="804"/>
      <c r="E135" s="804"/>
      <c r="F135" s="804"/>
      <c r="G135" s="804"/>
      <c r="H135" s="804"/>
      <c r="I135" s="804"/>
      <c r="J135" s="804"/>
      <c r="K135" s="804"/>
      <c r="L135" s="804"/>
      <c r="M135" s="804"/>
      <c r="N135" s="804"/>
      <c r="O135" s="804"/>
      <c r="P135" s="804"/>
      <c r="Q135" s="804"/>
      <c r="R135" s="804"/>
      <c r="S135" s="804"/>
      <c r="T135" s="804"/>
      <c r="U135" s="804"/>
      <c r="V135" s="804"/>
      <c r="W135" s="804"/>
      <c r="X135" s="804"/>
    </row>
    <row r="136" spans="1:24" ht="15" customHeight="1">
      <c r="A136" s="803"/>
      <c r="B136" s="803"/>
      <c r="C136" s="804"/>
      <c r="D136" s="804"/>
      <c r="E136" s="804"/>
      <c r="F136" s="804"/>
      <c r="G136" s="804"/>
      <c r="H136" s="804"/>
      <c r="I136" s="804"/>
      <c r="J136" s="804"/>
      <c r="K136" s="804"/>
      <c r="L136" s="804"/>
      <c r="M136" s="804"/>
      <c r="N136" s="804"/>
      <c r="O136" s="804"/>
      <c r="P136" s="804"/>
      <c r="Q136" s="804"/>
      <c r="R136" s="804"/>
      <c r="S136" s="804"/>
      <c r="T136" s="804"/>
      <c r="U136" s="804"/>
      <c r="V136" s="804"/>
      <c r="W136" s="804"/>
      <c r="X136" s="804"/>
    </row>
    <row r="137" spans="1:24">
      <c r="A137" s="803"/>
      <c r="B137" s="803"/>
      <c r="C137" s="804"/>
      <c r="D137" s="804"/>
      <c r="E137" s="804"/>
      <c r="F137" s="804"/>
      <c r="G137" s="804"/>
      <c r="H137" s="804"/>
      <c r="I137" s="804"/>
      <c r="J137" s="804"/>
      <c r="K137" s="804"/>
      <c r="L137" s="804"/>
      <c r="M137" s="804"/>
      <c r="N137" s="804"/>
      <c r="O137" s="804"/>
      <c r="P137" s="804"/>
      <c r="Q137" s="804"/>
      <c r="R137" s="804"/>
      <c r="S137" s="804"/>
      <c r="T137" s="804"/>
      <c r="U137" s="804"/>
      <c r="V137" s="804"/>
      <c r="W137" s="804"/>
      <c r="X137" s="804"/>
    </row>
    <row r="138" spans="1:24" ht="17.25" customHeight="1">
      <c r="A138" s="803" t="s">
        <v>491</v>
      </c>
      <c r="B138" s="803"/>
      <c r="C138" s="804" t="s">
        <v>568</v>
      </c>
      <c r="D138" s="804"/>
      <c r="E138" s="804"/>
      <c r="F138" s="804"/>
      <c r="G138" s="804"/>
      <c r="H138" s="804"/>
      <c r="I138" s="804"/>
      <c r="J138" s="804"/>
      <c r="K138" s="804"/>
      <c r="L138" s="804"/>
      <c r="M138" s="804"/>
      <c r="N138" s="804"/>
      <c r="O138" s="804"/>
      <c r="P138" s="804"/>
      <c r="Q138" s="804"/>
      <c r="R138" s="804"/>
      <c r="S138" s="804"/>
      <c r="T138" s="804"/>
      <c r="U138" s="804"/>
      <c r="V138" s="804"/>
      <c r="W138" s="804"/>
      <c r="X138" s="804"/>
    </row>
    <row r="139" spans="1:24" ht="17.25" customHeight="1">
      <c r="A139" s="803"/>
      <c r="B139" s="803"/>
      <c r="C139" s="804"/>
      <c r="D139" s="804"/>
      <c r="E139" s="804"/>
      <c r="F139" s="804"/>
      <c r="G139" s="804"/>
      <c r="H139" s="804"/>
      <c r="I139" s="804"/>
      <c r="J139" s="804"/>
      <c r="K139" s="804"/>
      <c r="L139" s="804"/>
      <c r="M139" s="804"/>
      <c r="N139" s="804"/>
      <c r="O139" s="804"/>
      <c r="P139" s="804"/>
      <c r="Q139" s="804"/>
      <c r="R139" s="804"/>
      <c r="S139" s="804"/>
      <c r="T139" s="804"/>
      <c r="U139" s="804"/>
      <c r="V139" s="804"/>
      <c r="W139" s="804"/>
      <c r="X139" s="804"/>
    </row>
    <row r="140" spans="1:24" ht="17.25" customHeight="1"/>
    <row r="141" spans="1:24" ht="16.5" customHeight="1">
      <c r="A141" s="1745" t="s">
        <v>490</v>
      </c>
      <c r="B141" s="1745"/>
      <c r="C141" s="1745"/>
      <c r="D141" s="1745"/>
      <c r="E141" s="1745"/>
      <c r="F141" s="1745"/>
      <c r="G141" s="1745"/>
      <c r="H141" s="1745"/>
      <c r="I141" s="1745" t="s">
        <v>390</v>
      </c>
      <c r="J141" s="1745"/>
      <c r="K141" s="1745"/>
      <c r="L141" s="1745"/>
      <c r="M141" s="1745"/>
      <c r="N141" s="1745"/>
      <c r="O141" s="1745"/>
      <c r="P141" s="1745"/>
      <c r="Q141" s="1745" t="s">
        <v>351</v>
      </c>
      <c r="R141" s="1745"/>
      <c r="S141" s="1745"/>
      <c r="T141" s="1745"/>
      <c r="U141" s="1745"/>
      <c r="V141" s="1745"/>
      <c r="W141" s="1745"/>
      <c r="X141" s="1745"/>
    </row>
    <row r="142" spans="1:24" ht="16.5" customHeight="1">
      <c r="A142" s="709" t="s">
        <v>394</v>
      </c>
      <c r="B142" s="709"/>
      <c r="C142" s="709"/>
      <c r="D142" s="709"/>
      <c r="E142" s="709"/>
      <c r="F142" s="709"/>
      <c r="G142" s="709"/>
      <c r="H142" s="709"/>
      <c r="I142" s="709" t="s">
        <v>394</v>
      </c>
      <c r="J142" s="709"/>
      <c r="K142" s="709"/>
      <c r="L142" s="709"/>
      <c r="M142" s="709"/>
      <c r="N142" s="709"/>
      <c r="O142" s="709"/>
      <c r="P142" s="709"/>
      <c r="Q142" s="709" t="s">
        <v>394</v>
      </c>
      <c r="R142" s="709"/>
      <c r="S142" s="709"/>
      <c r="T142" s="709"/>
      <c r="U142" s="709"/>
      <c r="V142" s="709"/>
      <c r="W142" s="709"/>
      <c r="X142" s="709"/>
    </row>
    <row r="143" spans="1:24" ht="16.5" customHeight="1">
      <c r="A143" s="709"/>
      <c r="B143" s="709"/>
      <c r="C143" s="709"/>
      <c r="D143" s="709"/>
      <c r="E143" s="709"/>
      <c r="F143" s="709"/>
      <c r="G143" s="709"/>
      <c r="H143" s="709"/>
      <c r="I143" s="709"/>
      <c r="J143" s="709"/>
      <c r="K143" s="709"/>
      <c r="L143" s="709"/>
      <c r="M143" s="709"/>
      <c r="N143" s="709"/>
      <c r="O143" s="709"/>
      <c r="P143" s="709"/>
      <c r="Q143" s="709"/>
      <c r="R143" s="709"/>
      <c r="S143" s="709"/>
      <c r="T143" s="709"/>
      <c r="U143" s="709"/>
      <c r="V143" s="709"/>
      <c r="W143" s="709"/>
      <c r="X143" s="709"/>
    </row>
    <row r="144" spans="1:24" ht="16.5" customHeight="1">
      <c r="A144" s="709"/>
      <c r="B144" s="709"/>
      <c r="C144" s="709"/>
      <c r="D144" s="709"/>
      <c r="E144" s="709"/>
      <c r="F144" s="709"/>
      <c r="G144" s="709"/>
      <c r="H144" s="709"/>
      <c r="I144" s="709"/>
      <c r="J144" s="709"/>
      <c r="K144" s="709"/>
      <c r="L144" s="709"/>
      <c r="M144" s="709"/>
      <c r="N144" s="709"/>
      <c r="O144" s="709"/>
      <c r="P144" s="709"/>
      <c r="Q144" s="709"/>
      <c r="R144" s="709"/>
      <c r="S144" s="709"/>
      <c r="T144" s="709"/>
      <c r="U144" s="709"/>
      <c r="V144" s="709"/>
      <c r="W144" s="709"/>
      <c r="X144" s="709"/>
    </row>
    <row r="145" spans="1:24" ht="16.5" customHeight="1">
      <c r="A145" s="709"/>
      <c r="B145" s="709"/>
      <c r="C145" s="709"/>
      <c r="D145" s="709"/>
      <c r="E145" s="709"/>
      <c r="F145" s="709"/>
      <c r="G145" s="709"/>
      <c r="H145" s="709"/>
      <c r="I145" s="709"/>
      <c r="J145" s="709"/>
      <c r="K145" s="709"/>
      <c r="L145" s="709"/>
      <c r="M145" s="709"/>
      <c r="N145" s="709"/>
      <c r="O145" s="709"/>
      <c r="P145" s="709"/>
      <c r="Q145" s="709"/>
      <c r="R145" s="709"/>
      <c r="S145" s="709"/>
      <c r="T145" s="709"/>
      <c r="U145" s="709"/>
      <c r="V145" s="709"/>
      <c r="W145" s="709"/>
      <c r="X145" s="709"/>
    </row>
    <row r="146" spans="1:24" ht="16.5" customHeight="1">
      <c r="A146" s="709"/>
      <c r="B146" s="709"/>
      <c r="C146" s="709"/>
      <c r="D146" s="709"/>
      <c r="E146" s="709"/>
      <c r="F146" s="709"/>
      <c r="G146" s="709"/>
      <c r="H146" s="709"/>
      <c r="I146" s="709"/>
      <c r="J146" s="709"/>
      <c r="K146" s="709"/>
      <c r="L146" s="709"/>
      <c r="M146" s="709"/>
      <c r="N146" s="709"/>
      <c r="O146" s="709"/>
      <c r="P146" s="709"/>
      <c r="Q146" s="709"/>
      <c r="R146" s="709"/>
      <c r="S146" s="709"/>
      <c r="T146" s="709"/>
      <c r="U146" s="709"/>
      <c r="V146" s="709"/>
      <c r="W146" s="709"/>
      <c r="X146" s="709"/>
    </row>
    <row r="147" spans="1:24" ht="16.5" customHeight="1">
      <c r="A147" s="709"/>
      <c r="B147" s="709"/>
      <c r="C147" s="709"/>
      <c r="D147" s="709"/>
      <c r="E147" s="709"/>
      <c r="F147" s="709"/>
      <c r="G147" s="709"/>
      <c r="H147" s="709"/>
      <c r="I147" s="709"/>
      <c r="J147" s="709"/>
      <c r="K147" s="709"/>
      <c r="L147" s="709"/>
      <c r="M147" s="709"/>
      <c r="N147" s="709"/>
      <c r="O147" s="709"/>
      <c r="P147" s="709"/>
      <c r="Q147" s="709"/>
      <c r="R147" s="709"/>
      <c r="S147" s="709"/>
      <c r="T147" s="709"/>
      <c r="U147" s="709"/>
      <c r="V147" s="709"/>
      <c r="W147" s="709"/>
      <c r="X147" s="709"/>
    </row>
    <row r="148" spans="1:24" ht="16.5" customHeight="1">
      <c r="A148" s="709"/>
      <c r="B148" s="709"/>
      <c r="C148" s="709"/>
      <c r="D148" s="709"/>
      <c r="E148" s="709"/>
      <c r="F148" s="709"/>
      <c r="G148" s="709"/>
      <c r="H148" s="709"/>
      <c r="I148" s="709"/>
      <c r="J148" s="709"/>
      <c r="K148" s="709"/>
      <c r="L148" s="709"/>
      <c r="M148" s="709"/>
      <c r="N148" s="709"/>
      <c r="O148" s="709"/>
      <c r="P148" s="709"/>
      <c r="Q148" s="709"/>
      <c r="R148" s="709"/>
      <c r="S148" s="709"/>
      <c r="T148" s="709"/>
      <c r="U148" s="709"/>
      <c r="V148" s="709"/>
      <c r="W148" s="709"/>
      <c r="X148" s="709"/>
    </row>
    <row r="149" spans="1:24" ht="16.5" customHeight="1">
      <c r="A149" s="709"/>
      <c r="B149" s="709"/>
      <c r="C149" s="709"/>
      <c r="D149" s="709"/>
      <c r="E149" s="709"/>
      <c r="F149" s="709"/>
      <c r="G149" s="709"/>
      <c r="H149" s="709"/>
      <c r="I149" s="709"/>
      <c r="J149" s="709"/>
      <c r="K149" s="709"/>
      <c r="L149" s="709"/>
      <c r="M149" s="709"/>
      <c r="N149" s="709"/>
      <c r="O149" s="709"/>
      <c r="P149" s="709"/>
      <c r="Q149" s="709"/>
      <c r="R149" s="709"/>
      <c r="S149" s="709"/>
      <c r="T149" s="709"/>
      <c r="U149" s="709"/>
      <c r="V149" s="709"/>
      <c r="W149" s="709"/>
      <c r="X149" s="709"/>
    </row>
    <row r="150" spans="1:24" ht="16.5" customHeight="1">
      <c r="A150" s="709"/>
      <c r="B150" s="709"/>
      <c r="C150" s="709"/>
      <c r="D150" s="709"/>
      <c r="E150" s="709"/>
      <c r="F150" s="709"/>
      <c r="G150" s="709"/>
      <c r="H150" s="709"/>
      <c r="I150" s="804" t="s">
        <v>487</v>
      </c>
      <c r="J150" s="804"/>
      <c r="K150" s="804"/>
      <c r="L150" s="804"/>
      <c r="M150" s="804"/>
      <c r="N150" s="804"/>
      <c r="O150" s="804"/>
      <c r="P150" s="804"/>
      <c r="Q150" s="804" t="s">
        <v>487</v>
      </c>
      <c r="R150" s="804"/>
      <c r="S150" s="804"/>
      <c r="T150" s="804"/>
      <c r="U150" s="804"/>
      <c r="V150" s="804"/>
      <c r="W150" s="804"/>
      <c r="X150" s="804"/>
    </row>
    <row r="151" spans="1:24" ht="16.5" customHeight="1">
      <c r="A151" s="709"/>
      <c r="B151" s="709"/>
      <c r="C151" s="709"/>
      <c r="D151" s="709"/>
      <c r="E151" s="709"/>
      <c r="F151" s="709"/>
      <c r="G151" s="709"/>
      <c r="H151" s="709"/>
      <c r="I151" s="804"/>
      <c r="J151" s="804"/>
      <c r="K151" s="804"/>
      <c r="L151" s="804"/>
      <c r="M151" s="804"/>
      <c r="N151" s="804"/>
      <c r="O151" s="804"/>
      <c r="P151" s="804"/>
      <c r="Q151" s="804"/>
      <c r="R151" s="804"/>
      <c r="S151" s="804"/>
      <c r="T151" s="804"/>
      <c r="U151" s="804"/>
      <c r="V151" s="804"/>
      <c r="W151" s="804"/>
      <c r="X151" s="804"/>
    </row>
    <row r="152" spans="1:24" ht="16.5" customHeight="1">
      <c r="A152" s="709"/>
      <c r="B152" s="709"/>
      <c r="C152" s="709"/>
      <c r="D152" s="709"/>
      <c r="E152" s="709"/>
      <c r="F152" s="709"/>
      <c r="G152" s="709"/>
      <c r="H152" s="709"/>
      <c r="I152" s="804"/>
      <c r="J152" s="804"/>
      <c r="K152" s="804"/>
      <c r="L152" s="804"/>
      <c r="M152" s="804"/>
      <c r="N152" s="804"/>
      <c r="O152" s="804"/>
      <c r="P152" s="804"/>
      <c r="Q152" s="804"/>
      <c r="R152" s="804"/>
      <c r="S152" s="804"/>
      <c r="T152" s="804"/>
      <c r="U152" s="804"/>
      <c r="V152" s="804"/>
      <c r="W152" s="804"/>
      <c r="X152" s="804"/>
    </row>
    <row r="154" spans="1:24" ht="16.5" customHeight="1">
      <c r="A154" s="1744" t="s">
        <v>82</v>
      </c>
      <c r="B154" s="1744"/>
      <c r="C154" s="1744"/>
      <c r="D154" s="1744"/>
      <c r="E154" s="1744"/>
      <c r="F154" s="1744"/>
      <c r="G154" s="1744"/>
      <c r="H154" s="1744"/>
      <c r="I154" s="1744"/>
      <c r="J154" s="1744"/>
      <c r="K154" s="1744"/>
      <c r="L154" s="1744"/>
      <c r="M154" s="1744"/>
      <c r="N154" s="1744"/>
      <c r="O154" s="1744"/>
      <c r="P154" s="1744"/>
      <c r="Q154" s="1744"/>
      <c r="R154" s="1744"/>
      <c r="S154" s="1744"/>
      <c r="T154" s="1744"/>
      <c r="U154" s="1744"/>
      <c r="V154" s="1744"/>
      <c r="W154" s="1744"/>
      <c r="X154" s="1744"/>
    </row>
    <row r="155" spans="1:24" ht="8.25" customHeight="1">
      <c r="A155" s="527"/>
      <c r="B155" s="527"/>
      <c r="C155" s="527"/>
      <c r="D155" s="2"/>
      <c r="E155" s="2"/>
      <c r="F155" s="2"/>
      <c r="G155" s="2"/>
      <c r="H155" s="527"/>
      <c r="I155" s="527"/>
      <c r="J155" s="2"/>
      <c r="K155" s="2"/>
      <c r="L155" s="2"/>
      <c r="M155" s="2"/>
      <c r="N155" s="2"/>
      <c r="O155" s="2"/>
      <c r="P155" s="2"/>
      <c r="Q155" s="2"/>
      <c r="R155" s="2"/>
      <c r="S155" s="2"/>
      <c r="T155" s="2"/>
      <c r="U155" s="2"/>
      <c r="V155" s="2"/>
      <c r="W155" s="3"/>
      <c r="X155" s="3"/>
    </row>
    <row r="156" spans="1:24" ht="16.5" customHeight="1">
      <c r="A156" s="1745" t="s">
        <v>350</v>
      </c>
      <c r="B156" s="1745"/>
      <c r="C156" s="1745" t="s">
        <v>465</v>
      </c>
      <c r="D156" s="1745"/>
      <c r="E156" s="1745"/>
      <c r="F156" s="1745"/>
      <c r="G156" s="1745"/>
      <c r="H156" s="1745"/>
      <c r="I156" s="1745"/>
      <c r="J156" s="1745"/>
      <c r="K156" s="1745"/>
      <c r="L156" s="1745"/>
      <c r="M156" s="1745"/>
      <c r="N156" s="1745"/>
      <c r="O156" s="1745"/>
      <c r="P156" s="1745"/>
      <c r="Q156" s="1745"/>
      <c r="R156" s="1745"/>
      <c r="S156" s="1745"/>
      <c r="T156" s="1745"/>
      <c r="U156" s="1745"/>
      <c r="V156" s="1745"/>
      <c r="W156" s="1745"/>
      <c r="X156" s="1745"/>
    </row>
    <row r="157" spans="1:24" ht="15" customHeight="1">
      <c r="A157" s="803" t="s">
        <v>497</v>
      </c>
      <c r="B157" s="803"/>
      <c r="C157" s="1556" t="s">
        <v>251</v>
      </c>
      <c r="D157" s="1556"/>
      <c r="E157" s="1556"/>
      <c r="F157" s="1556"/>
      <c r="G157" s="1556"/>
      <c r="H157" s="1556"/>
      <c r="I157" s="1556"/>
      <c r="J157" s="1556"/>
      <c r="K157" s="1556"/>
      <c r="L157" s="1556"/>
      <c r="M157" s="1556"/>
      <c r="N157" s="1556"/>
      <c r="O157" s="1556"/>
      <c r="P157" s="1556"/>
      <c r="Q157" s="1556"/>
      <c r="R157" s="1556"/>
      <c r="S157" s="1556"/>
      <c r="T157" s="1556"/>
      <c r="U157" s="1556"/>
      <c r="V157" s="1556"/>
      <c r="W157" s="1556"/>
      <c r="X157" s="1556"/>
    </row>
    <row r="158" spans="1:24" ht="15" customHeight="1">
      <c r="A158" s="803"/>
      <c r="B158" s="803"/>
      <c r="C158" s="1557" t="s">
        <v>218</v>
      </c>
      <c r="D158" s="1557"/>
      <c r="E158" s="1557"/>
      <c r="F158" s="1557"/>
      <c r="G158" s="1557"/>
      <c r="H158" s="1557"/>
      <c r="I158" s="1557"/>
      <c r="J158" s="1557"/>
      <c r="K158" s="1557"/>
      <c r="L158" s="1557"/>
      <c r="M158" s="1557"/>
      <c r="N158" s="1557"/>
      <c r="O158" s="1557"/>
      <c r="P158" s="1557"/>
      <c r="Q158" s="1557"/>
      <c r="R158" s="1557"/>
      <c r="S158" s="1557"/>
      <c r="T158" s="1557"/>
      <c r="U158" s="1557"/>
      <c r="V158" s="1557"/>
      <c r="W158" s="1557"/>
      <c r="X158" s="1557"/>
    </row>
    <row r="159" spans="1:24" ht="15" customHeight="1">
      <c r="A159" s="803"/>
      <c r="B159" s="803"/>
      <c r="C159" s="1558"/>
      <c r="D159" s="1558"/>
      <c r="E159" s="1558"/>
      <c r="F159" s="1558"/>
      <c r="G159" s="1558"/>
      <c r="H159" s="1558"/>
      <c r="I159" s="1558"/>
      <c r="J159" s="1558"/>
      <c r="K159" s="1558"/>
      <c r="L159" s="1558"/>
      <c r="M159" s="1558"/>
      <c r="N159" s="1558"/>
      <c r="O159" s="1558"/>
      <c r="P159" s="1558"/>
      <c r="Q159" s="1558"/>
      <c r="R159" s="1558"/>
      <c r="S159" s="1558"/>
      <c r="T159" s="1558"/>
      <c r="U159" s="1558"/>
      <c r="V159" s="1558"/>
      <c r="W159" s="1558"/>
      <c r="X159" s="1558"/>
    </row>
    <row r="160" spans="1:24" ht="17.25" customHeight="1">
      <c r="A160" s="803" t="s">
        <v>491</v>
      </c>
      <c r="B160" s="803"/>
      <c r="C160" s="1556" t="s">
        <v>69</v>
      </c>
      <c r="D160" s="1556"/>
      <c r="E160" s="1556"/>
      <c r="F160" s="1556"/>
      <c r="G160" s="1556"/>
      <c r="H160" s="1556"/>
      <c r="I160" s="1556"/>
      <c r="J160" s="1556"/>
      <c r="K160" s="1556"/>
      <c r="L160" s="1556"/>
      <c r="M160" s="1556"/>
      <c r="N160" s="1556"/>
      <c r="O160" s="1556"/>
      <c r="P160" s="1556"/>
      <c r="Q160" s="1556"/>
      <c r="R160" s="1556"/>
      <c r="S160" s="1556"/>
      <c r="T160" s="1556"/>
      <c r="U160" s="1556"/>
      <c r="V160" s="1556"/>
      <c r="W160" s="1556"/>
      <c r="X160" s="1556"/>
    </row>
    <row r="161" spans="1:24" ht="17.25" customHeight="1">
      <c r="A161" s="803"/>
      <c r="B161" s="803"/>
      <c r="C161" s="1557" t="s">
        <v>7</v>
      </c>
      <c r="D161" s="1557"/>
      <c r="E161" s="1557"/>
      <c r="F161" s="1557"/>
      <c r="G161" s="1557"/>
      <c r="H161" s="1557"/>
      <c r="I161" s="1557"/>
      <c r="J161" s="1557"/>
      <c r="K161" s="1557"/>
      <c r="L161" s="1557"/>
      <c r="M161" s="1557"/>
      <c r="N161" s="1557"/>
      <c r="O161" s="1557"/>
      <c r="P161" s="1557"/>
      <c r="Q161" s="1557"/>
      <c r="R161" s="1557"/>
      <c r="S161" s="1557"/>
      <c r="T161" s="1557"/>
      <c r="U161" s="1557"/>
      <c r="V161" s="1557"/>
      <c r="W161" s="1557"/>
      <c r="X161" s="1557"/>
    </row>
    <row r="162" spans="1:24" ht="17.25" customHeight="1">
      <c r="A162" s="803"/>
      <c r="B162" s="803"/>
      <c r="C162" s="1558"/>
      <c r="D162" s="1558"/>
      <c r="E162" s="1558"/>
      <c r="F162" s="1558"/>
      <c r="G162" s="1558"/>
      <c r="H162" s="1558"/>
      <c r="I162" s="1558"/>
      <c r="J162" s="1558"/>
      <c r="K162" s="1558"/>
      <c r="L162" s="1558"/>
      <c r="M162" s="1558"/>
      <c r="N162" s="1558"/>
      <c r="O162" s="1558"/>
      <c r="P162" s="1558"/>
      <c r="Q162" s="1558"/>
      <c r="R162" s="1558"/>
      <c r="S162" s="1558"/>
      <c r="T162" s="1558"/>
      <c r="U162" s="1558"/>
      <c r="V162" s="1558"/>
      <c r="W162" s="1558"/>
      <c r="X162" s="1558"/>
    </row>
    <row r="163" spans="1:24" ht="17.25" customHeight="1"/>
    <row r="164" spans="1:24" ht="16.5" customHeight="1">
      <c r="A164" s="1745" t="s">
        <v>490</v>
      </c>
      <c r="B164" s="1745"/>
      <c r="C164" s="1745"/>
      <c r="D164" s="1745"/>
      <c r="E164" s="1745"/>
      <c r="F164" s="1745"/>
      <c r="G164" s="1745"/>
      <c r="H164" s="1745"/>
      <c r="I164" s="1745" t="s">
        <v>390</v>
      </c>
      <c r="J164" s="1745"/>
      <c r="K164" s="1745"/>
      <c r="L164" s="1745"/>
      <c r="M164" s="1745"/>
      <c r="N164" s="1745"/>
      <c r="O164" s="1745"/>
      <c r="P164" s="1745"/>
      <c r="Q164" s="1745" t="s">
        <v>351</v>
      </c>
      <c r="R164" s="1745"/>
      <c r="S164" s="1745"/>
      <c r="T164" s="1745"/>
      <c r="U164" s="1745"/>
      <c r="V164" s="1745"/>
      <c r="W164" s="1745"/>
      <c r="X164" s="1745"/>
    </row>
    <row r="165" spans="1:24" ht="16.5" customHeight="1">
      <c r="A165" s="709" t="s">
        <v>394</v>
      </c>
      <c r="B165" s="709"/>
      <c r="C165" s="709"/>
      <c r="D165" s="709"/>
      <c r="E165" s="709"/>
      <c r="F165" s="709"/>
      <c r="G165" s="709"/>
      <c r="H165" s="709"/>
      <c r="I165" s="709" t="s">
        <v>394</v>
      </c>
      <c r="J165" s="709"/>
      <c r="K165" s="709"/>
      <c r="L165" s="709"/>
      <c r="M165" s="709"/>
      <c r="N165" s="709"/>
      <c r="O165" s="709"/>
      <c r="P165" s="709"/>
      <c r="Q165" s="709" t="s">
        <v>394</v>
      </c>
      <c r="R165" s="709"/>
      <c r="S165" s="709"/>
      <c r="T165" s="709"/>
      <c r="U165" s="709"/>
      <c r="V165" s="709"/>
      <c r="W165" s="709"/>
      <c r="X165" s="709"/>
    </row>
    <row r="166" spans="1:24" ht="16.5" customHeight="1">
      <c r="A166" s="709"/>
      <c r="B166" s="709"/>
      <c r="C166" s="709"/>
      <c r="D166" s="709"/>
      <c r="E166" s="709"/>
      <c r="F166" s="709"/>
      <c r="G166" s="709"/>
      <c r="H166" s="709"/>
      <c r="I166" s="709"/>
      <c r="J166" s="709"/>
      <c r="K166" s="709"/>
      <c r="L166" s="709"/>
      <c r="M166" s="709"/>
      <c r="N166" s="709"/>
      <c r="O166" s="709"/>
      <c r="P166" s="709"/>
      <c r="Q166" s="709"/>
      <c r="R166" s="709"/>
      <c r="S166" s="709"/>
      <c r="T166" s="709"/>
      <c r="U166" s="709"/>
      <c r="V166" s="709"/>
      <c r="W166" s="709"/>
      <c r="X166" s="709"/>
    </row>
    <row r="167" spans="1:24" ht="16.5" customHeight="1">
      <c r="A167" s="709"/>
      <c r="B167" s="709"/>
      <c r="C167" s="709"/>
      <c r="D167" s="709"/>
      <c r="E167" s="709"/>
      <c r="F167" s="709"/>
      <c r="G167" s="709"/>
      <c r="H167" s="709"/>
      <c r="I167" s="709"/>
      <c r="J167" s="709"/>
      <c r="K167" s="709"/>
      <c r="L167" s="709"/>
      <c r="M167" s="709"/>
      <c r="N167" s="709"/>
      <c r="O167" s="709"/>
      <c r="P167" s="709"/>
      <c r="Q167" s="709"/>
      <c r="R167" s="709"/>
      <c r="S167" s="709"/>
      <c r="T167" s="709"/>
      <c r="U167" s="709"/>
      <c r="V167" s="709"/>
      <c r="W167" s="709"/>
      <c r="X167" s="709"/>
    </row>
    <row r="168" spans="1:24" ht="16.5" customHeight="1">
      <c r="A168" s="709"/>
      <c r="B168" s="709"/>
      <c r="C168" s="709"/>
      <c r="D168" s="709"/>
      <c r="E168" s="709"/>
      <c r="F168" s="709"/>
      <c r="G168" s="709"/>
      <c r="H168" s="709"/>
      <c r="I168" s="709"/>
      <c r="J168" s="709"/>
      <c r="K168" s="709"/>
      <c r="L168" s="709"/>
      <c r="M168" s="709"/>
      <c r="N168" s="709"/>
      <c r="O168" s="709"/>
      <c r="P168" s="709"/>
      <c r="Q168" s="709"/>
      <c r="R168" s="709"/>
      <c r="S168" s="709"/>
      <c r="T168" s="709"/>
      <c r="U168" s="709"/>
      <c r="V168" s="709"/>
      <c r="W168" s="709"/>
      <c r="X168" s="709"/>
    </row>
    <row r="169" spans="1:24" ht="16.5" customHeight="1">
      <c r="A169" s="709"/>
      <c r="B169" s="709"/>
      <c r="C169" s="709"/>
      <c r="D169" s="709"/>
      <c r="E169" s="709"/>
      <c r="F169" s="709"/>
      <c r="G169" s="709"/>
      <c r="H169" s="709"/>
      <c r="I169" s="709"/>
      <c r="J169" s="709"/>
      <c r="K169" s="709"/>
      <c r="L169" s="709"/>
      <c r="M169" s="709"/>
      <c r="N169" s="709"/>
      <c r="O169" s="709"/>
      <c r="P169" s="709"/>
      <c r="Q169" s="709"/>
      <c r="R169" s="709"/>
      <c r="S169" s="709"/>
      <c r="T169" s="709"/>
      <c r="U169" s="709"/>
      <c r="V169" s="709"/>
      <c r="W169" s="709"/>
      <c r="X169" s="709"/>
    </row>
    <row r="170" spans="1:24" ht="16.5" customHeight="1">
      <c r="A170" s="709"/>
      <c r="B170" s="709"/>
      <c r="C170" s="709"/>
      <c r="D170" s="709"/>
      <c r="E170" s="709"/>
      <c r="F170" s="709"/>
      <c r="G170" s="709"/>
      <c r="H170" s="709"/>
      <c r="I170" s="709"/>
      <c r="J170" s="709"/>
      <c r="K170" s="709"/>
      <c r="L170" s="709"/>
      <c r="M170" s="709"/>
      <c r="N170" s="709"/>
      <c r="O170" s="709"/>
      <c r="P170" s="709"/>
      <c r="Q170" s="709"/>
      <c r="R170" s="709"/>
      <c r="S170" s="709"/>
      <c r="T170" s="709"/>
      <c r="U170" s="709"/>
      <c r="V170" s="709"/>
      <c r="W170" s="709"/>
      <c r="X170" s="709"/>
    </row>
    <row r="171" spans="1:24" ht="16.5" customHeight="1">
      <c r="A171" s="709"/>
      <c r="B171" s="709"/>
      <c r="C171" s="709"/>
      <c r="D171" s="709"/>
      <c r="E171" s="709"/>
      <c r="F171" s="709"/>
      <c r="G171" s="709"/>
      <c r="H171" s="709"/>
      <c r="I171" s="709"/>
      <c r="J171" s="709"/>
      <c r="K171" s="709"/>
      <c r="L171" s="709"/>
      <c r="M171" s="709"/>
      <c r="N171" s="709"/>
      <c r="O171" s="709"/>
      <c r="P171" s="709"/>
      <c r="Q171" s="709"/>
      <c r="R171" s="709"/>
      <c r="S171" s="709"/>
      <c r="T171" s="709"/>
      <c r="U171" s="709"/>
      <c r="V171" s="709"/>
      <c r="W171" s="709"/>
      <c r="X171" s="709"/>
    </row>
    <row r="172" spans="1:24" ht="16.5" customHeight="1">
      <c r="A172" s="709"/>
      <c r="B172" s="709"/>
      <c r="C172" s="709"/>
      <c r="D172" s="709"/>
      <c r="E172" s="709"/>
      <c r="F172" s="709"/>
      <c r="G172" s="709"/>
      <c r="H172" s="709"/>
      <c r="I172" s="709"/>
      <c r="J172" s="709"/>
      <c r="K172" s="709"/>
      <c r="L172" s="709"/>
      <c r="M172" s="709"/>
      <c r="N172" s="709"/>
      <c r="O172" s="709"/>
      <c r="P172" s="709"/>
      <c r="Q172" s="709"/>
      <c r="R172" s="709"/>
      <c r="S172" s="709"/>
      <c r="T172" s="709"/>
      <c r="U172" s="709"/>
      <c r="V172" s="709"/>
      <c r="W172" s="709"/>
      <c r="X172" s="709"/>
    </row>
    <row r="173" spans="1:24" ht="16.5" customHeight="1">
      <c r="A173" s="709"/>
      <c r="B173" s="709"/>
      <c r="C173" s="709"/>
      <c r="D173" s="709"/>
      <c r="E173" s="709"/>
      <c r="F173" s="709"/>
      <c r="G173" s="709"/>
      <c r="H173" s="709"/>
      <c r="I173" s="804" t="s">
        <v>487</v>
      </c>
      <c r="J173" s="804"/>
      <c r="K173" s="804"/>
      <c r="L173" s="804"/>
      <c r="M173" s="804"/>
      <c r="N173" s="804"/>
      <c r="O173" s="804"/>
      <c r="P173" s="804"/>
      <c r="Q173" s="804" t="s">
        <v>487</v>
      </c>
      <c r="R173" s="804"/>
      <c r="S173" s="804"/>
      <c r="T173" s="804"/>
      <c r="U173" s="804"/>
      <c r="V173" s="804"/>
      <c r="W173" s="804"/>
      <c r="X173" s="804"/>
    </row>
    <row r="174" spans="1:24" ht="16.5" customHeight="1">
      <c r="A174" s="709"/>
      <c r="B174" s="709"/>
      <c r="C174" s="709"/>
      <c r="D174" s="709"/>
      <c r="E174" s="709"/>
      <c r="F174" s="709"/>
      <c r="G174" s="709"/>
      <c r="H174" s="709"/>
      <c r="I174" s="804"/>
      <c r="J174" s="804"/>
      <c r="K174" s="804"/>
      <c r="L174" s="804"/>
      <c r="M174" s="804"/>
      <c r="N174" s="804"/>
      <c r="O174" s="804"/>
      <c r="P174" s="804"/>
      <c r="Q174" s="804"/>
      <c r="R174" s="804"/>
      <c r="S174" s="804"/>
      <c r="T174" s="804"/>
      <c r="U174" s="804"/>
      <c r="V174" s="804"/>
      <c r="W174" s="804"/>
      <c r="X174" s="804"/>
    </row>
    <row r="175" spans="1:24" ht="16.5" customHeight="1">
      <c r="A175" s="709"/>
      <c r="B175" s="709"/>
      <c r="C175" s="709"/>
      <c r="D175" s="709"/>
      <c r="E175" s="709"/>
      <c r="F175" s="709"/>
      <c r="G175" s="709"/>
      <c r="H175" s="709"/>
      <c r="I175" s="804"/>
      <c r="J175" s="804"/>
      <c r="K175" s="804"/>
      <c r="L175" s="804"/>
      <c r="M175" s="804"/>
      <c r="N175" s="804"/>
      <c r="O175" s="804"/>
      <c r="P175" s="804"/>
      <c r="Q175" s="804"/>
      <c r="R175" s="804"/>
      <c r="S175" s="804"/>
      <c r="T175" s="804"/>
      <c r="U175" s="804"/>
      <c r="V175" s="804"/>
      <c r="W175" s="804"/>
      <c r="X175" s="804"/>
    </row>
    <row r="176" spans="1:24" ht="16.5" customHeight="1">
      <c r="A176" s="1744" t="s">
        <v>211</v>
      </c>
      <c r="B176" s="1744"/>
      <c r="C176" s="1744"/>
      <c r="D176" s="1744"/>
      <c r="E176" s="1744"/>
      <c r="F176" s="1744"/>
      <c r="G176" s="1744"/>
      <c r="H176" s="1744"/>
      <c r="I176" s="1744"/>
      <c r="J176" s="1744"/>
      <c r="K176" s="1744"/>
      <c r="L176" s="1744"/>
      <c r="M176" s="1744"/>
      <c r="N176" s="1744"/>
      <c r="O176" s="1744"/>
      <c r="P176" s="1744"/>
      <c r="Q176" s="1744"/>
      <c r="R176" s="1744"/>
      <c r="S176" s="1744"/>
      <c r="T176" s="1744"/>
      <c r="U176" s="1744"/>
      <c r="V176" s="1744"/>
      <c r="W176" s="1744"/>
      <c r="X176" s="1744"/>
    </row>
    <row r="177" spans="1:24" ht="8.25" customHeight="1">
      <c r="A177" s="527"/>
      <c r="B177" s="527"/>
      <c r="C177" s="527"/>
      <c r="D177" s="2"/>
      <c r="E177" s="2"/>
      <c r="F177" s="2"/>
      <c r="G177" s="2"/>
      <c r="H177" s="527"/>
      <c r="I177" s="527"/>
      <c r="J177" s="2"/>
      <c r="K177" s="2"/>
      <c r="L177" s="2"/>
      <c r="M177" s="2"/>
      <c r="N177" s="2"/>
      <c r="O177" s="2"/>
      <c r="P177" s="2"/>
      <c r="Q177" s="2"/>
      <c r="R177" s="2"/>
      <c r="S177" s="2"/>
      <c r="T177" s="2"/>
      <c r="U177" s="2"/>
      <c r="V177" s="2"/>
      <c r="W177" s="3"/>
      <c r="X177" s="3"/>
    </row>
    <row r="178" spans="1:24" ht="16.5" customHeight="1">
      <c r="A178" s="1745" t="s">
        <v>350</v>
      </c>
      <c r="B178" s="1745"/>
      <c r="C178" s="1745" t="s">
        <v>465</v>
      </c>
      <c r="D178" s="1745"/>
      <c r="E178" s="1745"/>
      <c r="F178" s="1745"/>
      <c r="G178" s="1745"/>
      <c r="H178" s="1745"/>
      <c r="I178" s="1745"/>
      <c r="J178" s="1745"/>
      <c r="K178" s="1745"/>
      <c r="L178" s="1745"/>
      <c r="M178" s="1745"/>
      <c r="N178" s="1745"/>
      <c r="O178" s="1745"/>
      <c r="P178" s="1745"/>
      <c r="Q178" s="1745"/>
      <c r="R178" s="1745"/>
      <c r="S178" s="1745"/>
      <c r="T178" s="1745"/>
      <c r="U178" s="1745"/>
      <c r="V178" s="1745"/>
      <c r="W178" s="1745"/>
      <c r="X178" s="1745"/>
    </row>
    <row r="179" spans="1:24" ht="15" customHeight="1">
      <c r="A179" s="803" t="s">
        <v>497</v>
      </c>
      <c r="B179" s="803"/>
      <c r="C179" s="804" t="s">
        <v>252</v>
      </c>
      <c r="D179" s="804"/>
      <c r="E179" s="804"/>
      <c r="F179" s="804"/>
      <c r="G179" s="804"/>
      <c r="H179" s="804"/>
      <c r="I179" s="804"/>
      <c r="J179" s="804"/>
      <c r="K179" s="804"/>
      <c r="L179" s="804"/>
      <c r="M179" s="804"/>
      <c r="N179" s="804"/>
      <c r="O179" s="804"/>
      <c r="P179" s="804"/>
      <c r="Q179" s="804"/>
      <c r="R179" s="804"/>
      <c r="S179" s="804"/>
      <c r="T179" s="804"/>
      <c r="U179" s="804"/>
      <c r="V179" s="804"/>
      <c r="W179" s="804"/>
      <c r="X179" s="804"/>
    </row>
    <row r="180" spans="1:24" ht="15" customHeight="1">
      <c r="A180" s="803"/>
      <c r="B180" s="803"/>
      <c r="C180" s="804"/>
      <c r="D180" s="804"/>
      <c r="E180" s="804"/>
      <c r="F180" s="804"/>
      <c r="G180" s="804"/>
      <c r="H180" s="804"/>
      <c r="I180" s="804"/>
      <c r="J180" s="804"/>
      <c r="K180" s="804"/>
      <c r="L180" s="804"/>
      <c r="M180" s="804"/>
      <c r="N180" s="804"/>
      <c r="O180" s="804"/>
      <c r="P180" s="804"/>
      <c r="Q180" s="804"/>
      <c r="R180" s="804"/>
      <c r="S180" s="804"/>
      <c r="T180" s="804"/>
      <c r="U180" s="804"/>
      <c r="V180" s="804"/>
      <c r="W180" s="804"/>
      <c r="X180" s="804"/>
    </row>
    <row r="181" spans="1:24" ht="17.25" customHeight="1">
      <c r="A181" s="803" t="s">
        <v>491</v>
      </c>
      <c r="B181" s="803"/>
      <c r="C181" s="804" t="s">
        <v>264</v>
      </c>
      <c r="D181" s="804"/>
      <c r="E181" s="804"/>
      <c r="F181" s="804"/>
      <c r="G181" s="804"/>
      <c r="H181" s="804"/>
      <c r="I181" s="804"/>
      <c r="J181" s="804"/>
      <c r="K181" s="804"/>
      <c r="L181" s="804"/>
      <c r="M181" s="804"/>
      <c r="N181" s="804"/>
      <c r="O181" s="804"/>
      <c r="P181" s="804"/>
      <c r="Q181" s="804"/>
      <c r="R181" s="804"/>
      <c r="S181" s="804"/>
      <c r="T181" s="804"/>
      <c r="U181" s="804"/>
      <c r="V181" s="804"/>
      <c r="W181" s="804"/>
      <c r="X181" s="804"/>
    </row>
    <row r="182" spans="1:24" ht="17.25" customHeight="1">
      <c r="A182" s="803"/>
      <c r="B182" s="803"/>
      <c r="C182" s="804"/>
      <c r="D182" s="804"/>
      <c r="E182" s="804"/>
      <c r="F182" s="804"/>
      <c r="G182" s="804"/>
      <c r="H182" s="804"/>
      <c r="I182" s="804"/>
      <c r="J182" s="804"/>
      <c r="K182" s="804"/>
      <c r="L182" s="804"/>
      <c r="M182" s="804"/>
      <c r="N182" s="804"/>
      <c r="O182" s="804"/>
      <c r="P182" s="804"/>
      <c r="Q182" s="804"/>
      <c r="R182" s="804"/>
      <c r="S182" s="804"/>
      <c r="T182" s="804"/>
      <c r="U182" s="804"/>
      <c r="V182" s="804"/>
      <c r="W182" s="804"/>
      <c r="X182" s="804"/>
    </row>
    <row r="184" spans="1:24" ht="16.5" customHeight="1">
      <c r="A184" s="1745" t="s">
        <v>490</v>
      </c>
      <c r="B184" s="1745"/>
      <c r="C184" s="1745"/>
      <c r="D184" s="1745"/>
      <c r="E184" s="1745"/>
      <c r="F184" s="1745"/>
      <c r="G184" s="1745"/>
      <c r="H184" s="1745"/>
      <c r="I184" s="1745" t="s">
        <v>390</v>
      </c>
      <c r="J184" s="1745"/>
      <c r="K184" s="1745"/>
      <c r="L184" s="1745"/>
      <c r="M184" s="1745"/>
      <c r="N184" s="1745"/>
      <c r="O184" s="1745"/>
      <c r="P184" s="1745"/>
      <c r="Q184" s="1745" t="s">
        <v>351</v>
      </c>
      <c r="R184" s="1745"/>
      <c r="S184" s="1745"/>
      <c r="T184" s="1745"/>
      <c r="U184" s="1745"/>
      <c r="V184" s="1745"/>
      <c r="W184" s="1745"/>
      <c r="X184" s="1745"/>
    </row>
    <row r="185" spans="1:24" ht="16.5" customHeight="1">
      <c r="A185" s="709" t="s">
        <v>394</v>
      </c>
      <c r="B185" s="709"/>
      <c r="C185" s="709"/>
      <c r="D185" s="709"/>
      <c r="E185" s="709"/>
      <c r="F185" s="709"/>
      <c r="G185" s="709"/>
      <c r="H185" s="709"/>
      <c r="I185" s="709" t="s">
        <v>394</v>
      </c>
      <c r="J185" s="709"/>
      <c r="K185" s="709"/>
      <c r="L185" s="709"/>
      <c r="M185" s="709"/>
      <c r="N185" s="709"/>
      <c r="O185" s="709"/>
      <c r="P185" s="709"/>
      <c r="Q185" s="709" t="s">
        <v>394</v>
      </c>
      <c r="R185" s="709"/>
      <c r="S185" s="709"/>
      <c r="T185" s="709"/>
      <c r="U185" s="709"/>
      <c r="V185" s="709"/>
      <c r="W185" s="709"/>
      <c r="X185" s="709"/>
    </row>
    <row r="186" spans="1:24" ht="16.5" customHeight="1">
      <c r="A186" s="709"/>
      <c r="B186" s="709"/>
      <c r="C186" s="709"/>
      <c r="D186" s="709"/>
      <c r="E186" s="709"/>
      <c r="F186" s="709"/>
      <c r="G186" s="709"/>
      <c r="H186" s="709"/>
      <c r="I186" s="709"/>
      <c r="J186" s="709"/>
      <c r="K186" s="709"/>
      <c r="L186" s="709"/>
      <c r="M186" s="709"/>
      <c r="N186" s="709"/>
      <c r="O186" s="709"/>
      <c r="P186" s="709"/>
      <c r="Q186" s="709"/>
      <c r="R186" s="709"/>
      <c r="S186" s="709"/>
      <c r="T186" s="709"/>
      <c r="U186" s="709"/>
      <c r="V186" s="709"/>
      <c r="W186" s="709"/>
      <c r="X186" s="709"/>
    </row>
    <row r="187" spans="1:24" ht="16.5" customHeight="1">
      <c r="A187" s="709"/>
      <c r="B187" s="709"/>
      <c r="C187" s="709"/>
      <c r="D187" s="709"/>
      <c r="E187" s="709"/>
      <c r="F187" s="709"/>
      <c r="G187" s="709"/>
      <c r="H187" s="709"/>
      <c r="I187" s="709"/>
      <c r="J187" s="709"/>
      <c r="K187" s="709"/>
      <c r="L187" s="709"/>
      <c r="M187" s="709"/>
      <c r="N187" s="709"/>
      <c r="O187" s="709"/>
      <c r="P187" s="709"/>
      <c r="Q187" s="709"/>
      <c r="R187" s="709"/>
      <c r="S187" s="709"/>
      <c r="T187" s="709"/>
      <c r="U187" s="709"/>
      <c r="V187" s="709"/>
      <c r="W187" s="709"/>
      <c r="X187" s="709"/>
    </row>
    <row r="188" spans="1:24" ht="16.5" customHeight="1">
      <c r="A188" s="709"/>
      <c r="B188" s="709"/>
      <c r="C188" s="709"/>
      <c r="D188" s="709"/>
      <c r="E188" s="709"/>
      <c r="F188" s="709"/>
      <c r="G188" s="709"/>
      <c r="H188" s="709"/>
      <c r="I188" s="709"/>
      <c r="J188" s="709"/>
      <c r="K188" s="709"/>
      <c r="L188" s="709"/>
      <c r="M188" s="709"/>
      <c r="N188" s="709"/>
      <c r="O188" s="709"/>
      <c r="P188" s="709"/>
      <c r="Q188" s="709"/>
      <c r="R188" s="709"/>
      <c r="S188" s="709"/>
      <c r="T188" s="709"/>
      <c r="U188" s="709"/>
      <c r="V188" s="709"/>
      <c r="W188" s="709"/>
      <c r="X188" s="709"/>
    </row>
    <row r="189" spans="1:24" ht="16.5" customHeight="1">
      <c r="A189" s="709"/>
      <c r="B189" s="709"/>
      <c r="C189" s="709"/>
      <c r="D189" s="709"/>
      <c r="E189" s="709"/>
      <c r="F189" s="709"/>
      <c r="G189" s="709"/>
      <c r="H189" s="709"/>
      <c r="I189" s="709"/>
      <c r="J189" s="709"/>
      <c r="K189" s="709"/>
      <c r="L189" s="709"/>
      <c r="M189" s="709"/>
      <c r="N189" s="709"/>
      <c r="O189" s="709"/>
      <c r="P189" s="709"/>
      <c r="Q189" s="709"/>
      <c r="R189" s="709"/>
      <c r="S189" s="709"/>
      <c r="T189" s="709"/>
      <c r="U189" s="709"/>
      <c r="V189" s="709"/>
      <c r="W189" s="709"/>
      <c r="X189" s="709"/>
    </row>
    <row r="190" spans="1:24" ht="16.5" customHeight="1">
      <c r="A190" s="709"/>
      <c r="B190" s="709"/>
      <c r="C190" s="709"/>
      <c r="D190" s="709"/>
      <c r="E190" s="709"/>
      <c r="F190" s="709"/>
      <c r="G190" s="709"/>
      <c r="H190" s="709"/>
      <c r="I190" s="709"/>
      <c r="J190" s="709"/>
      <c r="K190" s="709"/>
      <c r="L190" s="709"/>
      <c r="M190" s="709"/>
      <c r="N190" s="709"/>
      <c r="O190" s="709"/>
      <c r="P190" s="709"/>
      <c r="Q190" s="709"/>
      <c r="R190" s="709"/>
      <c r="S190" s="709"/>
      <c r="T190" s="709"/>
      <c r="U190" s="709"/>
      <c r="V190" s="709"/>
      <c r="W190" s="709"/>
      <c r="X190" s="709"/>
    </row>
    <row r="191" spans="1:24" ht="16.5" customHeight="1">
      <c r="A191" s="709"/>
      <c r="B191" s="709"/>
      <c r="C191" s="709"/>
      <c r="D191" s="709"/>
      <c r="E191" s="709"/>
      <c r="F191" s="709"/>
      <c r="G191" s="709"/>
      <c r="H191" s="709"/>
      <c r="I191" s="709"/>
      <c r="J191" s="709"/>
      <c r="K191" s="709"/>
      <c r="L191" s="709"/>
      <c r="M191" s="709"/>
      <c r="N191" s="709"/>
      <c r="O191" s="709"/>
      <c r="P191" s="709"/>
      <c r="Q191" s="709"/>
      <c r="R191" s="709"/>
      <c r="S191" s="709"/>
      <c r="T191" s="709"/>
      <c r="U191" s="709"/>
      <c r="V191" s="709"/>
      <c r="W191" s="709"/>
      <c r="X191" s="709"/>
    </row>
    <row r="192" spans="1:24" ht="16.5" customHeight="1">
      <c r="A192" s="709"/>
      <c r="B192" s="709"/>
      <c r="C192" s="709"/>
      <c r="D192" s="709"/>
      <c r="E192" s="709"/>
      <c r="F192" s="709"/>
      <c r="G192" s="709"/>
      <c r="H192" s="709"/>
      <c r="I192" s="709"/>
      <c r="J192" s="709"/>
      <c r="K192" s="709"/>
      <c r="L192" s="709"/>
      <c r="M192" s="709"/>
      <c r="N192" s="709"/>
      <c r="O192" s="709"/>
      <c r="P192" s="709"/>
      <c r="Q192" s="709"/>
      <c r="R192" s="709"/>
      <c r="S192" s="709"/>
      <c r="T192" s="709"/>
      <c r="U192" s="709"/>
      <c r="V192" s="709"/>
      <c r="W192" s="709"/>
      <c r="X192" s="709"/>
    </row>
    <row r="193" spans="1:24" ht="16.5" customHeight="1">
      <c r="A193" s="709"/>
      <c r="B193" s="709"/>
      <c r="C193" s="709"/>
      <c r="D193" s="709"/>
      <c r="E193" s="709"/>
      <c r="F193" s="709"/>
      <c r="G193" s="709"/>
      <c r="H193" s="709"/>
      <c r="I193" s="804" t="s">
        <v>487</v>
      </c>
      <c r="J193" s="804"/>
      <c r="K193" s="804"/>
      <c r="L193" s="804"/>
      <c r="M193" s="804"/>
      <c r="N193" s="804"/>
      <c r="O193" s="804"/>
      <c r="P193" s="804"/>
      <c r="Q193" s="804" t="s">
        <v>487</v>
      </c>
      <c r="R193" s="804"/>
      <c r="S193" s="804"/>
      <c r="T193" s="804"/>
      <c r="U193" s="804"/>
      <c r="V193" s="804"/>
      <c r="W193" s="804"/>
      <c r="X193" s="804"/>
    </row>
    <row r="194" spans="1:24" ht="16.5" customHeight="1">
      <c r="A194" s="709"/>
      <c r="B194" s="709"/>
      <c r="C194" s="709"/>
      <c r="D194" s="709"/>
      <c r="E194" s="709"/>
      <c r="F194" s="709"/>
      <c r="G194" s="709"/>
      <c r="H194" s="709"/>
      <c r="I194" s="804"/>
      <c r="J194" s="804"/>
      <c r="K194" s="804"/>
      <c r="L194" s="804"/>
      <c r="M194" s="804"/>
      <c r="N194" s="804"/>
      <c r="O194" s="804"/>
      <c r="P194" s="804"/>
      <c r="Q194" s="804"/>
      <c r="R194" s="804"/>
      <c r="S194" s="804"/>
      <c r="T194" s="804"/>
      <c r="U194" s="804"/>
      <c r="V194" s="804"/>
      <c r="W194" s="804"/>
      <c r="X194" s="804"/>
    </row>
    <row r="195" spans="1:24" ht="16.5" customHeight="1">
      <c r="A195" s="709"/>
      <c r="B195" s="709"/>
      <c r="C195" s="709"/>
      <c r="D195" s="709"/>
      <c r="E195" s="709"/>
      <c r="F195" s="709"/>
      <c r="G195" s="709"/>
      <c r="H195" s="709"/>
      <c r="I195" s="804"/>
      <c r="J195" s="804"/>
      <c r="K195" s="804"/>
      <c r="L195" s="804"/>
      <c r="M195" s="804"/>
      <c r="N195" s="804"/>
      <c r="O195" s="804"/>
      <c r="P195" s="804"/>
      <c r="Q195" s="804"/>
      <c r="R195" s="804"/>
      <c r="S195" s="804"/>
      <c r="T195" s="804"/>
      <c r="U195" s="804"/>
      <c r="V195" s="804"/>
      <c r="W195" s="804"/>
      <c r="X195" s="804"/>
    </row>
    <row r="197" spans="1:24" ht="16.5" customHeight="1">
      <c r="A197" s="1744" t="s">
        <v>13</v>
      </c>
      <c r="B197" s="1744"/>
      <c r="C197" s="1744"/>
      <c r="D197" s="1744"/>
      <c r="E197" s="1744"/>
      <c r="F197" s="1744"/>
      <c r="G197" s="1744"/>
      <c r="H197" s="1744"/>
      <c r="I197" s="1744"/>
      <c r="J197" s="1744"/>
      <c r="K197" s="1744"/>
      <c r="L197" s="1744"/>
      <c r="M197" s="1744"/>
      <c r="N197" s="1744"/>
      <c r="O197" s="1744"/>
      <c r="P197" s="1744"/>
      <c r="Q197" s="1744"/>
      <c r="R197" s="1744"/>
      <c r="S197" s="1744"/>
      <c r="T197" s="1744"/>
      <c r="U197" s="1744"/>
      <c r="V197" s="1744"/>
      <c r="W197" s="1744"/>
      <c r="X197" s="1744"/>
    </row>
    <row r="198" spans="1:24" ht="8.25" customHeight="1">
      <c r="A198" s="527"/>
      <c r="B198" s="527"/>
      <c r="C198" s="527"/>
      <c r="D198" s="2"/>
      <c r="E198" s="2"/>
      <c r="F198" s="2"/>
      <c r="G198" s="2"/>
      <c r="H198" s="527"/>
      <c r="I198" s="527"/>
      <c r="J198" s="2"/>
      <c r="K198" s="2"/>
      <c r="L198" s="2"/>
      <c r="M198" s="2"/>
      <c r="N198" s="2"/>
      <c r="O198" s="2"/>
      <c r="P198" s="2"/>
      <c r="Q198" s="2"/>
      <c r="R198" s="2"/>
      <c r="S198" s="2"/>
      <c r="T198" s="2"/>
      <c r="U198" s="2"/>
      <c r="V198" s="2"/>
      <c r="W198" s="3"/>
      <c r="X198" s="3"/>
    </row>
    <row r="199" spans="1:24" ht="16.5" customHeight="1">
      <c r="A199" s="1745" t="s">
        <v>350</v>
      </c>
      <c r="B199" s="1745"/>
      <c r="C199" s="1745" t="s">
        <v>209</v>
      </c>
      <c r="D199" s="1745"/>
      <c r="E199" s="1745"/>
      <c r="F199" s="1745"/>
      <c r="G199" s="1745"/>
      <c r="H199" s="1745"/>
      <c r="I199" s="1745"/>
      <c r="J199" s="1745"/>
      <c r="K199" s="1745"/>
      <c r="L199" s="1745"/>
      <c r="M199" s="1745"/>
      <c r="N199" s="1745"/>
      <c r="O199" s="1745"/>
      <c r="P199" s="1745"/>
      <c r="Q199" s="1745"/>
      <c r="R199" s="1745"/>
      <c r="S199" s="1745"/>
      <c r="T199" s="1745"/>
      <c r="U199" s="1745"/>
      <c r="V199" s="1745"/>
      <c r="W199" s="1745"/>
      <c r="X199" s="1745"/>
    </row>
    <row r="200" spans="1:24" ht="16.5" customHeight="1">
      <c r="A200" s="803" t="s">
        <v>493</v>
      </c>
      <c r="B200" s="926"/>
      <c r="C200" s="912" t="s">
        <v>95</v>
      </c>
      <c r="D200" s="912"/>
      <c r="E200" s="912"/>
      <c r="F200" s="912"/>
      <c r="G200" s="912"/>
      <c r="H200" s="912"/>
      <c r="I200" s="912"/>
      <c r="J200" s="912"/>
      <c r="K200" s="912"/>
      <c r="L200" s="912"/>
      <c r="M200" s="912"/>
      <c r="N200" s="912"/>
      <c r="O200" s="912"/>
      <c r="P200" s="912"/>
      <c r="Q200" s="912"/>
      <c r="R200" s="912"/>
      <c r="S200" s="912"/>
      <c r="T200" s="912"/>
      <c r="U200" s="912"/>
      <c r="V200" s="912"/>
      <c r="W200" s="912"/>
      <c r="X200" s="912"/>
    </row>
    <row r="201" spans="1:24">
      <c r="A201" s="926"/>
      <c r="B201" s="926"/>
      <c r="C201" s="912"/>
      <c r="D201" s="912"/>
      <c r="E201" s="912"/>
      <c r="F201" s="912"/>
      <c r="G201" s="912"/>
      <c r="H201" s="912"/>
      <c r="I201" s="912"/>
      <c r="J201" s="912"/>
      <c r="K201" s="912"/>
      <c r="L201" s="912"/>
      <c r="M201" s="912"/>
      <c r="N201" s="912"/>
      <c r="O201" s="912"/>
      <c r="P201" s="912"/>
      <c r="Q201" s="912"/>
      <c r="R201" s="912"/>
      <c r="S201" s="912"/>
      <c r="T201" s="912"/>
      <c r="U201" s="912"/>
      <c r="V201" s="912"/>
      <c r="W201" s="912"/>
      <c r="X201" s="912"/>
    </row>
    <row r="202" spans="1:24">
      <c r="A202" s="926"/>
      <c r="B202" s="926"/>
      <c r="C202" s="912"/>
      <c r="D202" s="912"/>
      <c r="E202" s="912"/>
      <c r="F202" s="912"/>
      <c r="G202" s="912"/>
      <c r="H202" s="912"/>
      <c r="I202" s="912"/>
      <c r="J202" s="912"/>
      <c r="K202" s="912"/>
      <c r="L202" s="912"/>
      <c r="M202" s="912"/>
      <c r="N202" s="912"/>
      <c r="O202" s="912"/>
      <c r="P202" s="912"/>
      <c r="Q202" s="912"/>
      <c r="R202" s="912"/>
      <c r="S202" s="912"/>
      <c r="T202" s="912"/>
      <c r="U202" s="912"/>
      <c r="V202" s="912"/>
      <c r="W202" s="912"/>
      <c r="X202" s="912"/>
    </row>
    <row r="203" spans="1:24">
      <c r="A203" s="926"/>
      <c r="B203" s="926"/>
      <c r="C203" s="912"/>
      <c r="D203" s="912"/>
      <c r="E203" s="912"/>
      <c r="F203" s="912"/>
      <c r="G203" s="912"/>
      <c r="H203" s="912"/>
      <c r="I203" s="912"/>
      <c r="J203" s="912"/>
      <c r="K203" s="912"/>
      <c r="L203" s="912"/>
      <c r="M203" s="912"/>
      <c r="N203" s="912"/>
      <c r="O203" s="912"/>
      <c r="P203" s="912"/>
      <c r="Q203" s="912"/>
      <c r="R203" s="912"/>
      <c r="S203" s="912"/>
      <c r="T203" s="912"/>
      <c r="U203" s="912"/>
      <c r="V203" s="912"/>
      <c r="W203" s="912"/>
      <c r="X203" s="912"/>
    </row>
    <row r="204" spans="1:24">
      <c r="A204" s="926"/>
      <c r="B204" s="926"/>
      <c r="C204" s="912"/>
      <c r="D204" s="912"/>
      <c r="E204" s="912"/>
      <c r="F204" s="912"/>
      <c r="G204" s="912"/>
      <c r="H204" s="912"/>
      <c r="I204" s="912"/>
      <c r="J204" s="912"/>
      <c r="K204" s="912"/>
      <c r="L204" s="912"/>
      <c r="M204" s="912"/>
      <c r="N204" s="912"/>
      <c r="O204" s="912"/>
      <c r="P204" s="912"/>
      <c r="Q204" s="912"/>
      <c r="R204" s="912"/>
      <c r="S204" s="912"/>
      <c r="T204" s="912"/>
      <c r="U204" s="912"/>
      <c r="V204" s="912"/>
      <c r="W204" s="912"/>
      <c r="X204" s="912"/>
    </row>
    <row r="205" spans="1:24">
      <c r="A205" s="926"/>
      <c r="B205" s="926"/>
      <c r="C205" s="912"/>
      <c r="D205" s="912"/>
      <c r="E205" s="912"/>
      <c r="F205" s="912"/>
      <c r="G205" s="912"/>
      <c r="H205" s="912"/>
      <c r="I205" s="912"/>
      <c r="J205" s="912"/>
      <c r="K205" s="912"/>
      <c r="L205" s="912"/>
      <c r="M205" s="912"/>
      <c r="N205" s="912"/>
      <c r="O205" s="912"/>
      <c r="P205" s="912"/>
      <c r="Q205" s="912"/>
      <c r="R205" s="912"/>
      <c r="S205" s="912"/>
      <c r="T205" s="912"/>
      <c r="U205" s="912"/>
      <c r="V205" s="912"/>
      <c r="W205" s="912"/>
      <c r="X205" s="912"/>
    </row>
    <row r="206" spans="1:24">
      <c r="A206" s="926"/>
      <c r="B206" s="926"/>
      <c r="C206" s="912"/>
      <c r="D206" s="912"/>
      <c r="E206" s="912"/>
      <c r="F206" s="912"/>
      <c r="G206" s="912"/>
      <c r="H206" s="912"/>
      <c r="I206" s="912"/>
      <c r="J206" s="912"/>
      <c r="K206" s="912"/>
      <c r="L206" s="912"/>
      <c r="M206" s="912"/>
      <c r="N206" s="912"/>
      <c r="O206" s="912"/>
      <c r="P206" s="912"/>
      <c r="Q206" s="912"/>
      <c r="R206" s="912"/>
      <c r="S206" s="912"/>
      <c r="T206" s="912"/>
      <c r="U206" s="912"/>
      <c r="V206" s="912"/>
      <c r="W206" s="912"/>
      <c r="X206" s="912"/>
    </row>
    <row r="207" spans="1:24">
      <c r="A207" s="926"/>
      <c r="B207" s="926"/>
      <c r="C207" s="912"/>
      <c r="D207" s="912"/>
      <c r="E207" s="912"/>
      <c r="F207" s="912"/>
      <c r="G207" s="912"/>
      <c r="H207" s="912"/>
      <c r="I207" s="912"/>
      <c r="J207" s="912"/>
      <c r="K207" s="912"/>
      <c r="L207" s="912"/>
      <c r="M207" s="912"/>
      <c r="N207" s="912"/>
      <c r="O207" s="912"/>
      <c r="P207" s="912"/>
      <c r="Q207" s="912"/>
      <c r="R207" s="912"/>
      <c r="S207" s="912"/>
      <c r="T207" s="912"/>
      <c r="U207" s="912"/>
      <c r="V207" s="912"/>
      <c r="W207" s="912"/>
      <c r="X207" s="912"/>
    </row>
    <row r="208" spans="1:24">
      <c r="A208" s="926"/>
      <c r="B208" s="926"/>
      <c r="C208" s="912"/>
      <c r="D208" s="912"/>
      <c r="E208" s="912"/>
      <c r="F208" s="912"/>
      <c r="G208" s="912"/>
      <c r="H208" s="912"/>
      <c r="I208" s="912"/>
      <c r="J208" s="912"/>
      <c r="K208" s="912"/>
      <c r="L208" s="912"/>
      <c r="M208" s="912"/>
      <c r="N208" s="912"/>
      <c r="O208" s="912"/>
      <c r="P208" s="912"/>
      <c r="Q208" s="912"/>
      <c r="R208" s="912"/>
      <c r="S208" s="912"/>
      <c r="T208" s="912"/>
      <c r="U208" s="912"/>
      <c r="V208" s="912"/>
      <c r="W208" s="912"/>
      <c r="X208" s="912"/>
    </row>
    <row r="209" spans="1:24">
      <c r="A209" s="926"/>
      <c r="B209" s="926"/>
      <c r="C209" s="912"/>
      <c r="D209" s="912"/>
      <c r="E209" s="912"/>
      <c r="F209" s="912"/>
      <c r="G209" s="912"/>
      <c r="H209" s="912"/>
      <c r="I209" s="912"/>
      <c r="J209" s="912"/>
      <c r="K209" s="912"/>
      <c r="L209" s="912"/>
      <c r="M209" s="912"/>
      <c r="N209" s="912"/>
      <c r="O209" s="912"/>
      <c r="P209" s="912"/>
      <c r="Q209" s="912"/>
      <c r="R209" s="912"/>
      <c r="S209" s="912"/>
      <c r="T209" s="912"/>
      <c r="U209" s="912"/>
      <c r="V209" s="912"/>
      <c r="W209" s="912"/>
      <c r="X209" s="912"/>
    </row>
    <row r="210" spans="1:24">
      <c r="A210" s="926"/>
      <c r="B210" s="926"/>
      <c r="C210" s="912"/>
      <c r="D210" s="912"/>
      <c r="E210" s="912"/>
      <c r="F210" s="912"/>
      <c r="G210" s="912"/>
      <c r="H210" s="912"/>
      <c r="I210" s="912"/>
      <c r="J210" s="912"/>
      <c r="K210" s="912"/>
      <c r="L210" s="912"/>
      <c r="M210" s="912"/>
      <c r="N210" s="912"/>
      <c r="O210" s="912"/>
      <c r="P210" s="912"/>
      <c r="Q210" s="912"/>
      <c r="R210" s="912"/>
      <c r="S210" s="912"/>
      <c r="T210" s="912"/>
      <c r="U210" s="912"/>
      <c r="V210" s="912"/>
      <c r="W210" s="912"/>
      <c r="X210" s="912"/>
    </row>
    <row r="211" spans="1:24">
      <c r="A211" s="926"/>
      <c r="B211" s="926"/>
      <c r="C211" s="912"/>
      <c r="D211" s="912"/>
      <c r="E211" s="912"/>
      <c r="F211" s="912"/>
      <c r="G211" s="912"/>
      <c r="H211" s="912"/>
      <c r="I211" s="912"/>
      <c r="J211" s="912"/>
      <c r="K211" s="912"/>
      <c r="L211" s="912"/>
      <c r="M211" s="912"/>
      <c r="N211" s="912"/>
      <c r="O211" s="912"/>
      <c r="P211" s="912"/>
      <c r="Q211" s="912"/>
      <c r="R211" s="912"/>
      <c r="S211" s="912"/>
      <c r="T211" s="912"/>
      <c r="U211" s="912"/>
      <c r="V211" s="912"/>
      <c r="W211" s="912"/>
      <c r="X211" s="912"/>
    </row>
    <row r="212" spans="1:24">
      <c r="A212" s="926"/>
      <c r="B212" s="926"/>
      <c r="C212" s="912"/>
      <c r="D212" s="912"/>
      <c r="E212" s="912"/>
      <c r="F212" s="912"/>
      <c r="G212" s="912"/>
      <c r="H212" s="912"/>
      <c r="I212" s="912"/>
      <c r="J212" s="912"/>
      <c r="K212" s="912"/>
      <c r="L212" s="912"/>
      <c r="M212" s="912"/>
      <c r="N212" s="912"/>
      <c r="O212" s="912"/>
      <c r="P212" s="912"/>
      <c r="Q212" s="912"/>
      <c r="R212" s="912"/>
      <c r="S212" s="912"/>
      <c r="T212" s="912"/>
      <c r="U212" s="912"/>
      <c r="V212" s="912"/>
      <c r="W212" s="912"/>
      <c r="X212" s="912"/>
    </row>
    <row r="213" spans="1:24">
      <c r="A213" s="926"/>
      <c r="B213" s="926"/>
      <c r="C213" s="912"/>
      <c r="D213" s="912"/>
      <c r="E213" s="912"/>
      <c r="F213" s="912"/>
      <c r="G213" s="912"/>
      <c r="H213" s="912"/>
      <c r="I213" s="912"/>
      <c r="J213" s="912"/>
      <c r="K213" s="912"/>
      <c r="L213" s="912"/>
      <c r="M213" s="912"/>
      <c r="N213" s="912"/>
      <c r="O213" s="912"/>
      <c r="P213" s="912"/>
      <c r="Q213" s="912"/>
      <c r="R213" s="912"/>
      <c r="S213" s="912"/>
      <c r="T213" s="912"/>
      <c r="U213" s="912"/>
      <c r="V213" s="912"/>
      <c r="W213" s="912"/>
      <c r="X213" s="912"/>
    </row>
    <row r="214" spans="1:24">
      <c r="A214" s="926"/>
      <c r="B214" s="926"/>
      <c r="C214" s="912"/>
      <c r="D214" s="912"/>
      <c r="E214" s="912"/>
      <c r="F214" s="912"/>
      <c r="G214" s="912"/>
      <c r="H214" s="912"/>
      <c r="I214" s="912"/>
      <c r="J214" s="912"/>
      <c r="K214" s="912"/>
      <c r="L214" s="912"/>
      <c r="M214" s="912"/>
      <c r="N214" s="912"/>
      <c r="O214" s="912"/>
      <c r="P214" s="912"/>
      <c r="Q214" s="912"/>
      <c r="R214" s="912"/>
      <c r="S214" s="912"/>
      <c r="T214" s="912"/>
      <c r="U214" s="912"/>
      <c r="V214" s="912"/>
      <c r="W214" s="912"/>
      <c r="X214" s="912"/>
    </row>
    <row r="215" spans="1:24">
      <c r="A215" s="926"/>
      <c r="B215" s="926"/>
      <c r="C215" s="912"/>
      <c r="D215" s="912"/>
      <c r="E215" s="912"/>
      <c r="F215" s="912"/>
      <c r="G215" s="912"/>
      <c r="H215" s="912"/>
      <c r="I215" s="912"/>
      <c r="J215" s="912"/>
      <c r="K215" s="912"/>
      <c r="L215" s="912"/>
      <c r="M215" s="912"/>
      <c r="N215" s="912"/>
      <c r="O215" s="912"/>
      <c r="P215" s="912"/>
      <c r="Q215" s="912"/>
      <c r="R215" s="912"/>
      <c r="S215" s="912"/>
      <c r="T215" s="912"/>
      <c r="U215" s="912"/>
      <c r="V215" s="912"/>
      <c r="W215" s="912"/>
      <c r="X215" s="912"/>
    </row>
    <row r="216" spans="1:24">
      <c r="A216" s="926"/>
      <c r="B216" s="926"/>
      <c r="C216" s="912"/>
      <c r="D216" s="912"/>
      <c r="E216" s="912"/>
      <c r="F216" s="912"/>
      <c r="G216" s="912"/>
      <c r="H216" s="912"/>
      <c r="I216" s="912"/>
      <c r="J216" s="912"/>
      <c r="K216" s="912"/>
      <c r="L216" s="912"/>
      <c r="M216" s="912"/>
      <c r="N216" s="912"/>
      <c r="O216" s="912"/>
      <c r="P216" s="912"/>
      <c r="Q216" s="912"/>
      <c r="R216" s="912"/>
      <c r="S216" s="912"/>
      <c r="T216" s="912"/>
      <c r="U216" s="912"/>
      <c r="V216" s="912"/>
      <c r="W216" s="912"/>
      <c r="X216" s="912"/>
    </row>
    <row r="217" spans="1:24">
      <c r="A217" s="926"/>
      <c r="B217" s="926"/>
      <c r="C217" s="912"/>
      <c r="D217" s="912"/>
      <c r="E217" s="912"/>
      <c r="F217" s="912"/>
      <c r="G217" s="912"/>
      <c r="H217" s="912"/>
      <c r="I217" s="912"/>
      <c r="J217" s="912"/>
      <c r="K217" s="912"/>
      <c r="L217" s="912"/>
      <c r="M217" s="912"/>
      <c r="N217" s="912"/>
      <c r="O217" s="912"/>
      <c r="P217" s="912"/>
      <c r="Q217" s="912"/>
      <c r="R217" s="912"/>
      <c r="S217" s="912"/>
      <c r="T217" s="912"/>
      <c r="U217" s="912"/>
      <c r="V217" s="912"/>
      <c r="W217" s="912"/>
      <c r="X217" s="912"/>
    </row>
    <row r="218" spans="1:24">
      <c r="A218" s="926"/>
      <c r="B218" s="926"/>
      <c r="C218" s="912"/>
      <c r="D218" s="912"/>
      <c r="E218" s="912"/>
      <c r="F218" s="912"/>
      <c r="G218" s="912"/>
      <c r="H218" s="912"/>
      <c r="I218" s="912"/>
      <c r="J218" s="912"/>
      <c r="K218" s="912"/>
      <c r="L218" s="912"/>
      <c r="M218" s="912"/>
      <c r="N218" s="912"/>
      <c r="O218" s="912"/>
      <c r="P218" s="912"/>
      <c r="Q218" s="912"/>
      <c r="R218" s="912"/>
      <c r="S218" s="912"/>
      <c r="T218" s="912"/>
      <c r="U218" s="912"/>
      <c r="V218" s="912"/>
      <c r="W218" s="912"/>
      <c r="X218" s="912"/>
    </row>
    <row r="219" spans="1:24">
      <c r="A219" s="926"/>
      <c r="B219" s="926"/>
      <c r="C219" s="912"/>
      <c r="D219" s="912"/>
      <c r="E219" s="912"/>
      <c r="F219" s="912"/>
      <c r="G219" s="912"/>
      <c r="H219" s="912"/>
      <c r="I219" s="912"/>
      <c r="J219" s="912"/>
      <c r="K219" s="912"/>
      <c r="L219" s="912"/>
      <c r="M219" s="912"/>
      <c r="N219" s="912"/>
      <c r="O219" s="912"/>
      <c r="P219" s="912"/>
      <c r="Q219" s="912"/>
      <c r="R219" s="912"/>
      <c r="S219" s="912"/>
      <c r="T219" s="912"/>
      <c r="U219" s="912"/>
      <c r="V219" s="912"/>
      <c r="W219" s="912"/>
      <c r="X219" s="912"/>
    </row>
  </sheetData>
  <mergeCells count="174">
    <mergeCell ref="A197:X197"/>
    <mergeCell ref="A198:C198"/>
    <mergeCell ref="H198:I198"/>
    <mergeCell ref="A199:B199"/>
    <mergeCell ref="C199:X199"/>
    <mergeCell ref="A200:B219"/>
    <mergeCell ref="C200:X219"/>
    <mergeCell ref="A181:B182"/>
    <mergeCell ref="C181:X182"/>
    <mergeCell ref="A184:H184"/>
    <mergeCell ref="I184:P184"/>
    <mergeCell ref="Q184:X184"/>
    <mergeCell ref="A185:H195"/>
    <mergeCell ref="I185:P192"/>
    <mergeCell ref="Q185:X192"/>
    <mergeCell ref="I193:P195"/>
    <mergeCell ref="Q193:X195"/>
    <mergeCell ref="A177:C177"/>
    <mergeCell ref="H177:I177"/>
    <mergeCell ref="A178:B178"/>
    <mergeCell ref="C178:X178"/>
    <mergeCell ref="A179:B180"/>
    <mergeCell ref="C179:X180"/>
    <mergeCell ref="A165:H175"/>
    <mergeCell ref="I165:P172"/>
    <mergeCell ref="Q165:X172"/>
    <mergeCell ref="I173:P175"/>
    <mergeCell ref="Q173:X175"/>
    <mergeCell ref="A176:X176"/>
    <mergeCell ref="A160:B162"/>
    <mergeCell ref="C160:X160"/>
    <mergeCell ref="C161:X162"/>
    <mergeCell ref="A164:H164"/>
    <mergeCell ref="I164:P164"/>
    <mergeCell ref="Q164:X164"/>
    <mergeCell ref="A154:X154"/>
    <mergeCell ref="A155:C155"/>
    <mergeCell ref="H155:I155"/>
    <mergeCell ref="A156:B156"/>
    <mergeCell ref="C156:X156"/>
    <mergeCell ref="A157:B159"/>
    <mergeCell ref="C157:X157"/>
    <mergeCell ref="C158:X159"/>
    <mergeCell ref="A138:B139"/>
    <mergeCell ref="C138:X139"/>
    <mergeCell ref="A141:H141"/>
    <mergeCell ref="I141:P141"/>
    <mergeCell ref="Q141:X141"/>
    <mergeCell ref="A142:H152"/>
    <mergeCell ref="I142:P149"/>
    <mergeCell ref="Q142:X149"/>
    <mergeCell ref="I150:P152"/>
    <mergeCell ref="Q150:X152"/>
    <mergeCell ref="A131:X131"/>
    <mergeCell ref="A132:C132"/>
    <mergeCell ref="H132:I132"/>
    <mergeCell ref="A133:B133"/>
    <mergeCell ref="C133:X133"/>
    <mergeCell ref="A134:B137"/>
    <mergeCell ref="C134:X137"/>
    <mergeCell ref="A112:B113"/>
    <mergeCell ref="C112:X113"/>
    <mergeCell ref="A115:H115"/>
    <mergeCell ref="I115:P115"/>
    <mergeCell ref="Q115:X115"/>
    <mergeCell ref="A116:H126"/>
    <mergeCell ref="I116:P123"/>
    <mergeCell ref="Q116:X123"/>
    <mergeCell ref="I124:P126"/>
    <mergeCell ref="Q124:X126"/>
    <mergeCell ref="A108:C108"/>
    <mergeCell ref="H108:I108"/>
    <mergeCell ref="A109:B109"/>
    <mergeCell ref="C109:X109"/>
    <mergeCell ref="A110:B111"/>
    <mergeCell ref="C110:X111"/>
    <mergeCell ref="A95:H105"/>
    <mergeCell ref="I95:P102"/>
    <mergeCell ref="Q95:X102"/>
    <mergeCell ref="I103:P105"/>
    <mergeCell ref="Q103:X105"/>
    <mergeCell ref="A107:X107"/>
    <mergeCell ref="A91:B92"/>
    <mergeCell ref="C91:X91"/>
    <mergeCell ref="C92:X92"/>
    <mergeCell ref="A94:H94"/>
    <mergeCell ref="I94:P94"/>
    <mergeCell ref="Q94:X94"/>
    <mergeCell ref="A87:C87"/>
    <mergeCell ref="H87:I87"/>
    <mergeCell ref="A88:B88"/>
    <mergeCell ref="C88:X88"/>
    <mergeCell ref="A89:B90"/>
    <mergeCell ref="C89:X90"/>
    <mergeCell ref="A70:H80"/>
    <mergeCell ref="I70:P77"/>
    <mergeCell ref="Q70:X77"/>
    <mergeCell ref="I78:P80"/>
    <mergeCell ref="Q78:X80"/>
    <mergeCell ref="A86:X86"/>
    <mergeCell ref="A66:B67"/>
    <mergeCell ref="C66:X66"/>
    <mergeCell ref="C67:X67"/>
    <mergeCell ref="A69:H69"/>
    <mergeCell ref="I69:P69"/>
    <mergeCell ref="Q69:X69"/>
    <mergeCell ref="A61:X61"/>
    <mergeCell ref="A62:C62"/>
    <mergeCell ref="H62:I62"/>
    <mergeCell ref="A63:B63"/>
    <mergeCell ref="C63:X63"/>
    <mergeCell ref="A64:B65"/>
    <mergeCell ref="C64:X65"/>
    <mergeCell ref="A48:H48"/>
    <mergeCell ref="I48:P48"/>
    <mergeCell ref="Q48:X48"/>
    <mergeCell ref="A49:H59"/>
    <mergeCell ref="I49:P56"/>
    <mergeCell ref="Q49:X56"/>
    <mergeCell ref="I57:P59"/>
    <mergeCell ref="Q57:X59"/>
    <mergeCell ref="A43:B43"/>
    <mergeCell ref="C43:X43"/>
    <mergeCell ref="A44:B46"/>
    <mergeCell ref="C44:X44"/>
    <mergeCell ref="C45:X45"/>
    <mergeCell ref="C46:X46"/>
    <mergeCell ref="A37:X37"/>
    <mergeCell ref="A38:X38"/>
    <mergeCell ref="A39:X39"/>
    <mergeCell ref="A40:X40"/>
    <mergeCell ref="A41:X41"/>
    <mergeCell ref="A42:C42"/>
    <mergeCell ref="H42:I42"/>
    <mergeCell ref="A19:B34"/>
    <mergeCell ref="C19:M26"/>
    <mergeCell ref="N19:X26"/>
    <mergeCell ref="C27:M34"/>
    <mergeCell ref="N27:X34"/>
    <mergeCell ref="A35:B35"/>
    <mergeCell ref="C35:X35"/>
    <mergeCell ref="V10:X10"/>
    <mergeCell ref="C11:U11"/>
    <mergeCell ref="V11:X11"/>
    <mergeCell ref="C12:U12"/>
    <mergeCell ref="V12:X12"/>
    <mergeCell ref="A13:B18"/>
    <mergeCell ref="C13:X15"/>
    <mergeCell ref="C16:X18"/>
    <mergeCell ref="A6:B12"/>
    <mergeCell ref="C6:U6"/>
    <mergeCell ref="V6:X6"/>
    <mergeCell ref="C7:U7"/>
    <mergeCell ref="V7:X7"/>
    <mergeCell ref="C8:U8"/>
    <mergeCell ref="V8:X8"/>
    <mergeCell ref="C9:U9"/>
    <mergeCell ref="V9:X9"/>
    <mergeCell ref="C10:U10"/>
    <mergeCell ref="A4:C4"/>
    <mergeCell ref="H4:I4"/>
    <mergeCell ref="T4:X4"/>
    <mergeCell ref="A5:B5"/>
    <mergeCell ref="C5:U5"/>
    <mergeCell ref="V5:X5"/>
    <mergeCell ref="A1:X1"/>
    <mergeCell ref="R2:T2"/>
    <mergeCell ref="U2:X2"/>
    <mergeCell ref="A3:B3"/>
    <mergeCell ref="C3:H3"/>
    <mergeCell ref="I3:K3"/>
    <mergeCell ref="L3:Q3"/>
    <mergeCell ref="R3:T3"/>
    <mergeCell ref="U3:X3"/>
  </mergeCells>
  <phoneticPr fontId="54" type="noConversion"/>
  <dataValidations count="1">
    <dataValidation type="list" allowBlank="1" showInputMessage="1" showErrorMessage="1" sqref="V6:V12">
      <formula1>"○,X,/"</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 xml:space="preserve">&amp;C&amp;"맑은 고딕,Regular"
</oddHeader>
    <oddFooter>&amp;R&amp;"맑은 고딕,Regular"&amp;8&amp;G</oddFooter>
  </headerFooter>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2:AF160"/>
  <sheetViews>
    <sheetView view="pageBreakPreview" zoomScale="115" zoomScaleNormal="100" zoomScaleSheetLayoutView="115" workbookViewId="0"/>
  </sheetViews>
  <sheetFormatPr defaultColWidth="9" defaultRowHeight="15"/>
  <cols>
    <col min="1" max="27" width="3.25" style="1" customWidth="1"/>
    <col min="28" max="16384" width="9" style="1"/>
  </cols>
  <sheetData>
    <row r="2" spans="1:31" ht="24.75" customHeight="1">
      <c r="A2" s="924" t="s">
        <v>838</v>
      </c>
      <c r="B2" s="924"/>
      <c r="C2" s="924"/>
      <c r="D2" s="924"/>
      <c r="E2" s="924"/>
      <c r="F2" s="924"/>
      <c r="G2" s="924"/>
      <c r="H2" s="924"/>
      <c r="I2" s="924"/>
      <c r="J2" s="924"/>
      <c r="K2" s="924"/>
      <c r="L2" s="924"/>
      <c r="M2" s="924"/>
      <c r="N2" s="924"/>
      <c r="O2" s="924"/>
      <c r="P2" s="924"/>
      <c r="Q2" s="924"/>
      <c r="R2" s="1115" t="s">
        <v>480</v>
      </c>
      <c r="S2" s="1116"/>
      <c r="T2" s="1117"/>
      <c r="U2" s="596"/>
      <c r="V2" s="597"/>
      <c r="W2" s="597"/>
      <c r="X2" s="598"/>
    </row>
    <row r="3" spans="1:31" ht="25.15" customHeight="1">
      <c r="A3" s="925"/>
      <c r="B3" s="925"/>
      <c r="C3" s="925"/>
      <c r="D3" s="925"/>
      <c r="E3" s="925"/>
      <c r="F3" s="925"/>
      <c r="G3" s="925"/>
      <c r="H3" s="925"/>
      <c r="I3" s="925"/>
      <c r="J3" s="925"/>
      <c r="K3" s="925"/>
      <c r="L3" s="925"/>
      <c r="M3" s="925"/>
      <c r="N3" s="925"/>
      <c r="O3" s="925"/>
      <c r="P3" s="925"/>
      <c r="Q3" s="925"/>
      <c r="R3" s="1115" t="s">
        <v>1838</v>
      </c>
      <c r="S3" s="1116"/>
      <c r="T3" s="1117"/>
      <c r="U3" s="476"/>
      <c r="V3" s="477"/>
      <c r="W3" s="477"/>
      <c r="X3" s="478"/>
    </row>
    <row r="4" spans="1:31"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c r="V4" s="803"/>
      <c r="W4" s="803"/>
      <c r="X4" s="803"/>
    </row>
    <row r="5" spans="1:31" ht="3" customHeight="1">
      <c r="A5" s="527"/>
      <c r="B5" s="527"/>
      <c r="C5" s="527"/>
      <c r="D5" s="2"/>
      <c r="E5" s="2"/>
      <c r="F5" s="2"/>
      <c r="G5" s="2"/>
      <c r="H5" s="527"/>
      <c r="I5" s="527"/>
      <c r="J5" s="2"/>
      <c r="K5" s="2"/>
      <c r="L5" s="2"/>
      <c r="M5" s="2"/>
      <c r="N5" s="2"/>
      <c r="O5" s="2"/>
      <c r="P5" s="2"/>
      <c r="Q5" s="2"/>
      <c r="R5" s="2"/>
      <c r="S5" s="2"/>
      <c r="T5" s="527"/>
      <c r="U5" s="527"/>
      <c r="V5" s="527"/>
      <c r="W5" s="527"/>
      <c r="X5" s="527"/>
    </row>
    <row r="6" spans="1:31" ht="24" customHeight="1" thickBo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31" ht="24" customHeight="1" thickTop="1">
      <c r="A7" s="1444" t="s">
        <v>481</v>
      </c>
      <c r="B7" s="1445"/>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c r="Z7" s="541" t="s">
        <v>428</v>
      </c>
      <c r="AA7" s="541"/>
      <c r="AB7" s="541"/>
      <c r="AC7" s="541"/>
      <c r="AE7" s="20" t="s">
        <v>305</v>
      </c>
    </row>
    <row r="8" spans="1:31" ht="24" customHeight="1">
      <c r="A8" s="1080"/>
      <c r="B8" s="1081"/>
      <c r="C8" s="1446" t="s">
        <v>1615</v>
      </c>
      <c r="D8" s="1446"/>
      <c r="E8" s="1446"/>
      <c r="F8" s="1446"/>
      <c r="G8" s="1446"/>
      <c r="H8" s="1446"/>
      <c r="I8" s="1446"/>
      <c r="J8" s="1446"/>
      <c r="K8" s="1446"/>
      <c r="L8" s="1446"/>
      <c r="M8" s="1446"/>
      <c r="N8" s="1446"/>
      <c r="O8" s="1446"/>
      <c r="P8" s="1446"/>
      <c r="Q8" s="1446"/>
      <c r="R8" s="1446"/>
      <c r="S8" s="1446"/>
      <c r="T8" s="1446"/>
      <c r="U8" s="1446"/>
      <c r="V8" s="1447" t="s">
        <v>375</v>
      </c>
      <c r="W8" s="1447"/>
      <c r="X8" s="1447"/>
      <c r="Z8" s="541"/>
      <c r="AA8" s="541"/>
      <c r="AB8" s="541"/>
      <c r="AC8" s="541"/>
    </row>
    <row r="9" spans="1:31" ht="24" customHeight="1">
      <c r="A9" s="484"/>
      <c r="B9" s="486"/>
      <c r="C9" s="1672" t="s">
        <v>1616</v>
      </c>
      <c r="D9" s="1672"/>
      <c r="E9" s="1672"/>
      <c r="F9" s="1672"/>
      <c r="G9" s="1672"/>
      <c r="H9" s="1672"/>
      <c r="I9" s="1672"/>
      <c r="J9" s="1672"/>
      <c r="K9" s="1672"/>
      <c r="L9" s="1672"/>
      <c r="M9" s="1672"/>
      <c r="N9" s="1672"/>
      <c r="O9" s="1672"/>
      <c r="P9" s="1672"/>
      <c r="Q9" s="1672"/>
      <c r="R9" s="1672"/>
      <c r="S9" s="1672"/>
      <c r="T9" s="1672"/>
      <c r="U9" s="1672"/>
      <c r="V9" s="1673" t="s">
        <v>375</v>
      </c>
      <c r="W9" s="1673"/>
      <c r="X9" s="1673"/>
      <c r="Z9" s="4"/>
      <c r="AA9" s="4"/>
      <c r="AB9" s="4"/>
      <c r="AC9" s="4"/>
    </row>
    <row r="10" spans="1:31" ht="20.25" customHeight="1">
      <c r="A10" s="904" t="s">
        <v>1647</v>
      </c>
      <c r="B10" s="904"/>
      <c r="C10" s="1453" t="s">
        <v>1648</v>
      </c>
      <c r="D10" s="1453"/>
      <c r="E10" s="1453"/>
      <c r="F10" s="1453"/>
      <c r="G10" s="1453"/>
      <c r="H10" s="1453"/>
      <c r="I10" s="1453"/>
      <c r="J10" s="1453"/>
      <c r="K10" s="1453"/>
      <c r="L10" s="1453"/>
      <c r="M10" s="1453"/>
      <c r="N10" s="1453"/>
      <c r="O10" s="1453"/>
      <c r="P10" s="1453"/>
      <c r="Q10" s="1453"/>
      <c r="R10" s="1453"/>
      <c r="S10" s="1453"/>
      <c r="T10" s="1453"/>
      <c r="U10" s="1453"/>
      <c r="V10" s="1453"/>
      <c r="W10" s="1453"/>
      <c r="X10" s="1453"/>
    </row>
    <row r="11" spans="1:31" ht="20.25" customHeight="1">
      <c r="A11" s="904"/>
      <c r="B11" s="904"/>
      <c r="C11" s="1453"/>
      <c r="D11" s="1453"/>
      <c r="E11" s="1453"/>
      <c r="F11" s="1453"/>
      <c r="G11" s="1453"/>
      <c r="H11" s="1453"/>
      <c r="I11" s="1453"/>
      <c r="J11" s="1453"/>
      <c r="K11" s="1453"/>
      <c r="L11" s="1453"/>
      <c r="M11" s="1453"/>
      <c r="N11" s="1453"/>
      <c r="O11" s="1453"/>
      <c r="P11" s="1453"/>
      <c r="Q11" s="1453"/>
      <c r="R11" s="1453"/>
      <c r="S11" s="1453"/>
      <c r="T11" s="1453"/>
      <c r="U11" s="1453"/>
      <c r="V11" s="1453"/>
      <c r="W11" s="1453"/>
      <c r="X11" s="1453"/>
    </row>
    <row r="12" spans="1:31" ht="20.25" customHeight="1">
      <c r="A12" s="904"/>
      <c r="B12" s="904"/>
      <c r="C12" s="1453"/>
      <c r="D12" s="1453"/>
      <c r="E12" s="1453"/>
      <c r="F12" s="1453"/>
      <c r="G12" s="1453"/>
      <c r="H12" s="1453"/>
      <c r="I12" s="1453"/>
      <c r="J12" s="1453"/>
      <c r="K12" s="1453"/>
      <c r="L12" s="1453"/>
      <c r="M12" s="1453"/>
      <c r="N12" s="1453"/>
      <c r="O12" s="1453"/>
      <c r="P12" s="1453"/>
      <c r="Q12" s="1453"/>
      <c r="R12" s="1453"/>
      <c r="S12" s="1453"/>
      <c r="T12" s="1453"/>
      <c r="U12" s="1453"/>
      <c r="V12" s="1453"/>
      <c r="W12" s="1453"/>
      <c r="X12" s="1453"/>
    </row>
    <row r="13" spans="1:31" ht="20.25" customHeight="1">
      <c r="A13" s="904"/>
      <c r="B13" s="904"/>
      <c r="C13" s="912" t="s">
        <v>70</v>
      </c>
      <c r="D13" s="912"/>
      <c r="E13" s="912"/>
      <c r="F13" s="912"/>
      <c r="G13" s="912"/>
      <c r="H13" s="912"/>
      <c r="I13" s="912"/>
      <c r="J13" s="912"/>
      <c r="K13" s="912"/>
      <c r="L13" s="912"/>
      <c r="M13" s="912"/>
      <c r="N13" s="912"/>
      <c r="O13" s="912"/>
      <c r="P13" s="912"/>
      <c r="Q13" s="912"/>
      <c r="R13" s="912"/>
      <c r="S13" s="912"/>
      <c r="T13" s="912"/>
      <c r="U13" s="912"/>
      <c r="V13" s="912"/>
      <c r="W13" s="912"/>
      <c r="X13" s="912"/>
    </row>
    <row r="14" spans="1:31" ht="20.25" customHeight="1">
      <c r="A14" s="904"/>
      <c r="B14" s="904"/>
      <c r="C14" s="912"/>
      <c r="D14" s="912"/>
      <c r="E14" s="912"/>
      <c r="F14" s="912"/>
      <c r="G14" s="912"/>
      <c r="H14" s="912"/>
      <c r="I14" s="912"/>
      <c r="J14" s="912"/>
      <c r="K14" s="912"/>
      <c r="L14" s="912"/>
      <c r="M14" s="912"/>
      <c r="N14" s="912"/>
      <c r="O14" s="912"/>
      <c r="P14" s="912"/>
      <c r="Q14" s="912"/>
      <c r="R14" s="912"/>
      <c r="S14" s="912"/>
      <c r="T14" s="912"/>
      <c r="U14" s="912"/>
      <c r="V14" s="912"/>
      <c r="W14" s="912"/>
      <c r="X14" s="912"/>
    </row>
    <row r="15" spans="1:31" ht="20.25" customHeight="1">
      <c r="A15" s="904"/>
      <c r="B15" s="904"/>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31" ht="23.1" customHeight="1">
      <c r="A16" s="904" t="s">
        <v>503</v>
      </c>
      <c r="B16" s="904"/>
      <c r="C16" s="558"/>
      <c r="D16" s="704"/>
      <c r="E16" s="704"/>
      <c r="F16" s="704"/>
      <c r="G16" s="704"/>
      <c r="H16" s="704"/>
      <c r="I16" s="704"/>
      <c r="J16" s="704"/>
      <c r="K16" s="704"/>
      <c r="L16" s="704"/>
      <c r="M16" s="704"/>
      <c r="N16" s="704"/>
      <c r="O16" s="704"/>
      <c r="P16" s="704"/>
      <c r="Q16" s="704"/>
      <c r="R16" s="704"/>
      <c r="S16" s="704"/>
      <c r="T16" s="704"/>
      <c r="U16" s="704"/>
      <c r="V16" s="704"/>
      <c r="W16" s="704"/>
      <c r="X16" s="559"/>
    </row>
    <row r="17" spans="1:24" ht="23.1" customHeight="1">
      <c r="A17" s="904"/>
      <c r="B17" s="904"/>
      <c r="C17" s="550"/>
      <c r="D17" s="541"/>
      <c r="E17" s="541"/>
      <c r="F17" s="541"/>
      <c r="G17" s="541"/>
      <c r="H17" s="541"/>
      <c r="I17" s="541"/>
      <c r="J17" s="541"/>
      <c r="K17" s="541"/>
      <c r="L17" s="541"/>
      <c r="M17" s="541"/>
      <c r="N17" s="541"/>
      <c r="O17" s="541"/>
      <c r="P17" s="541"/>
      <c r="Q17" s="541"/>
      <c r="R17" s="541"/>
      <c r="S17" s="541"/>
      <c r="T17" s="541"/>
      <c r="U17" s="541"/>
      <c r="V17" s="541"/>
      <c r="W17" s="541"/>
      <c r="X17" s="551"/>
    </row>
    <row r="18" spans="1:24" ht="23.1" customHeight="1">
      <c r="A18" s="904"/>
      <c r="B18" s="904"/>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23.1"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23.1"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23.1"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23.1"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23.1"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23.1"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23.1"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23.1"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23.1" customHeight="1">
      <c r="A27" s="904"/>
      <c r="B27" s="904"/>
      <c r="C27" s="560"/>
      <c r="D27" s="577"/>
      <c r="E27" s="577"/>
      <c r="F27" s="577"/>
      <c r="G27" s="577"/>
      <c r="H27" s="577"/>
      <c r="I27" s="577"/>
      <c r="J27" s="577"/>
      <c r="K27" s="577"/>
      <c r="L27" s="577"/>
      <c r="M27" s="577"/>
      <c r="N27" s="577"/>
      <c r="O27" s="577"/>
      <c r="P27" s="577"/>
      <c r="Q27" s="577"/>
      <c r="R27" s="577"/>
      <c r="S27" s="577"/>
      <c r="T27" s="577"/>
      <c r="U27" s="577"/>
      <c r="V27" s="577"/>
      <c r="W27" s="577"/>
      <c r="X27" s="561"/>
    </row>
    <row r="28" spans="1:24" ht="33.75" customHeight="1">
      <c r="A28" s="904" t="s">
        <v>368</v>
      </c>
      <c r="B28" s="904"/>
      <c r="C28" s="804"/>
      <c r="D28" s="804"/>
      <c r="E28" s="804"/>
      <c r="F28" s="804"/>
      <c r="G28" s="804"/>
      <c r="H28" s="804"/>
      <c r="I28" s="804"/>
      <c r="J28" s="804"/>
      <c r="K28" s="804"/>
      <c r="L28" s="804"/>
      <c r="M28" s="804"/>
      <c r="N28" s="804"/>
      <c r="O28" s="804"/>
      <c r="P28" s="804"/>
      <c r="Q28" s="804"/>
      <c r="R28" s="804"/>
      <c r="S28" s="804"/>
      <c r="T28" s="804"/>
      <c r="U28" s="804"/>
      <c r="V28" s="804"/>
      <c r="W28" s="804"/>
      <c r="X28" s="804"/>
    </row>
    <row r="29" spans="1:24" ht="4.5" customHeight="1">
      <c r="A29" s="4"/>
      <c r="B29" s="4"/>
      <c r="C29" s="5"/>
      <c r="D29" s="5"/>
      <c r="E29" s="5"/>
      <c r="F29" s="5"/>
      <c r="G29" s="5"/>
      <c r="H29" s="5"/>
      <c r="I29" s="5"/>
      <c r="J29" s="5"/>
      <c r="K29" s="5"/>
      <c r="L29" s="5"/>
      <c r="M29" s="5"/>
      <c r="N29" s="5"/>
      <c r="O29" s="5"/>
      <c r="P29" s="5"/>
      <c r="Q29" s="5"/>
      <c r="R29" s="5"/>
      <c r="S29" s="5"/>
      <c r="T29" s="5"/>
      <c r="U29" s="5"/>
      <c r="V29" s="5"/>
      <c r="W29" s="5"/>
      <c r="X29" s="5"/>
    </row>
    <row r="30" spans="1:24" ht="24" customHeight="1" thickBot="1">
      <c r="A30" s="1710" t="s">
        <v>473</v>
      </c>
      <c r="B30" s="1711"/>
      <c r="C30" s="1711"/>
      <c r="D30" s="1711"/>
      <c r="E30" s="1711"/>
      <c r="F30" s="1711"/>
      <c r="G30" s="1711"/>
      <c r="H30" s="1711"/>
      <c r="I30" s="1711"/>
      <c r="J30" s="1711"/>
      <c r="K30" s="1711"/>
      <c r="L30" s="1711"/>
      <c r="M30" s="1711"/>
      <c r="N30" s="1711"/>
      <c r="O30" s="1711"/>
      <c r="P30" s="1711"/>
      <c r="Q30" s="1711"/>
      <c r="R30" s="1711"/>
      <c r="S30" s="1711"/>
      <c r="T30" s="1711"/>
      <c r="U30" s="1711"/>
      <c r="V30" s="1711"/>
      <c r="W30" s="1711"/>
      <c r="X30" s="1712"/>
    </row>
    <row r="31" spans="1:24" s="147" customFormat="1" ht="13.7" customHeight="1">
      <c r="A31" s="883" t="s">
        <v>93</v>
      </c>
      <c r="B31" s="884"/>
      <c r="C31" s="884"/>
      <c r="D31" s="884"/>
      <c r="E31" s="884"/>
      <c r="F31" s="884"/>
      <c r="G31" s="884"/>
      <c r="H31" s="884"/>
      <c r="I31" s="884"/>
      <c r="J31" s="884"/>
      <c r="K31" s="884"/>
      <c r="L31" s="884"/>
      <c r="M31" s="884"/>
      <c r="N31" s="884"/>
      <c r="O31" s="884"/>
      <c r="P31" s="884"/>
      <c r="Q31" s="884"/>
      <c r="R31" s="884"/>
      <c r="S31" s="884"/>
      <c r="T31" s="884"/>
      <c r="U31" s="884"/>
      <c r="V31" s="884"/>
      <c r="W31" s="884"/>
      <c r="X31" s="885"/>
    </row>
    <row r="32" spans="1:24" s="147" customFormat="1" ht="13.7" customHeight="1">
      <c r="A32" s="886" t="s">
        <v>1649</v>
      </c>
      <c r="B32" s="887"/>
      <c r="C32" s="887"/>
      <c r="D32" s="887"/>
      <c r="E32" s="887"/>
      <c r="F32" s="887"/>
      <c r="G32" s="887"/>
      <c r="H32" s="887"/>
      <c r="I32" s="887"/>
      <c r="J32" s="887"/>
      <c r="K32" s="887"/>
      <c r="L32" s="887"/>
      <c r="M32" s="887"/>
      <c r="N32" s="887"/>
      <c r="O32" s="887"/>
      <c r="P32" s="887"/>
      <c r="Q32" s="887"/>
      <c r="R32" s="887"/>
      <c r="S32" s="887"/>
      <c r="T32" s="887"/>
      <c r="U32" s="887"/>
      <c r="V32" s="887"/>
      <c r="W32" s="887"/>
      <c r="X32" s="888"/>
    </row>
    <row r="33" spans="1:31" s="147" customFormat="1" ht="13.7" customHeight="1">
      <c r="A33" s="886" t="s">
        <v>1650</v>
      </c>
      <c r="B33" s="887"/>
      <c r="C33" s="887"/>
      <c r="D33" s="887"/>
      <c r="E33" s="887"/>
      <c r="F33" s="887"/>
      <c r="G33" s="887"/>
      <c r="H33" s="887"/>
      <c r="I33" s="887"/>
      <c r="J33" s="887"/>
      <c r="K33" s="887"/>
      <c r="L33" s="887"/>
      <c r="M33" s="887"/>
      <c r="N33" s="887"/>
      <c r="O33" s="887"/>
      <c r="P33" s="887"/>
      <c r="Q33" s="887"/>
      <c r="R33" s="887"/>
      <c r="S33" s="887"/>
      <c r="T33" s="887"/>
      <c r="U33" s="887"/>
      <c r="V33" s="887"/>
      <c r="W33" s="887"/>
      <c r="X33" s="888"/>
    </row>
    <row r="34" spans="1:31" s="147" customFormat="1" ht="13.7" customHeight="1">
      <c r="A34" s="1379" t="s">
        <v>1698</v>
      </c>
      <c r="B34" s="1380"/>
      <c r="C34" s="1380"/>
      <c r="D34" s="1380"/>
      <c r="E34" s="1380"/>
      <c r="F34" s="1380"/>
      <c r="G34" s="1380"/>
      <c r="H34" s="1380"/>
      <c r="I34" s="1380"/>
      <c r="J34" s="1380"/>
      <c r="K34" s="1380"/>
      <c r="L34" s="1380"/>
      <c r="M34" s="1380"/>
      <c r="N34" s="1380"/>
      <c r="O34" s="1380"/>
      <c r="P34" s="1380"/>
      <c r="Q34" s="1380"/>
      <c r="R34" s="1380"/>
      <c r="S34" s="1380"/>
      <c r="T34" s="1380"/>
      <c r="U34" s="1380"/>
      <c r="V34" s="1380"/>
      <c r="W34" s="1380"/>
      <c r="X34" s="1381"/>
    </row>
    <row r="35" spans="1:31" ht="22.5" customHeight="1">
      <c r="A35" s="81"/>
      <c r="B35" s="81"/>
      <c r="C35" s="81"/>
      <c r="D35" s="81"/>
      <c r="E35" s="81"/>
      <c r="F35" s="81"/>
      <c r="G35" s="81"/>
      <c r="H35" s="81"/>
      <c r="I35" s="81"/>
      <c r="J35" s="81"/>
      <c r="K35" s="81"/>
      <c r="L35" s="81"/>
      <c r="M35" s="81"/>
      <c r="N35" s="81"/>
      <c r="O35" s="81"/>
      <c r="P35" s="81"/>
      <c r="Q35" s="81"/>
      <c r="R35" s="81"/>
      <c r="S35" s="81"/>
      <c r="T35" s="81"/>
      <c r="U35" s="81"/>
      <c r="V35" s="81"/>
      <c r="W35" s="81"/>
      <c r="X35" s="81"/>
    </row>
    <row r="36" spans="1:31" ht="16.5" customHeight="1">
      <c r="A36" s="1209"/>
      <c r="B36" s="1209"/>
      <c r="C36" s="1209"/>
      <c r="D36" s="1209"/>
      <c r="E36" s="1209"/>
      <c r="F36" s="1209"/>
      <c r="G36" s="1209"/>
      <c r="H36" s="1209"/>
      <c r="I36" s="1209"/>
      <c r="J36" s="1209"/>
      <c r="K36" s="1209"/>
      <c r="L36" s="1209"/>
      <c r="M36" s="1209"/>
      <c r="N36" s="1209"/>
      <c r="O36" s="1209"/>
      <c r="P36" s="1209"/>
      <c r="Q36" s="1209"/>
      <c r="R36" s="1209"/>
      <c r="S36" s="1209"/>
      <c r="T36" s="1209"/>
      <c r="U36" s="1209"/>
      <c r="V36" s="1209"/>
      <c r="W36" s="1209"/>
      <c r="X36" s="1209"/>
    </row>
    <row r="37" spans="1:31" ht="16.5" customHeight="1">
      <c r="A37" s="1209" t="s">
        <v>73</v>
      </c>
      <c r="B37" s="1209"/>
      <c r="C37" s="1209"/>
      <c r="D37" s="1209"/>
      <c r="E37" s="1209"/>
      <c r="F37" s="1209"/>
      <c r="G37" s="1209"/>
      <c r="H37" s="1209"/>
      <c r="I37" s="1209"/>
      <c r="J37" s="1209"/>
      <c r="K37" s="1209"/>
      <c r="L37" s="1209"/>
      <c r="M37" s="1209"/>
      <c r="N37" s="1209"/>
      <c r="O37" s="1209"/>
      <c r="P37" s="1209"/>
      <c r="Q37" s="1209"/>
      <c r="R37" s="1209"/>
      <c r="S37" s="1209"/>
      <c r="T37" s="1209"/>
      <c r="U37" s="1209"/>
      <c r="V37" s="1209"/>
      <c r="W37" s="1209"/>
      <c r="X37" s="1209"/>
    </row>
    <row r="38" spans="1:31" ht="16.5" customHeight="1">
      <c r="A38" s="527"/>
      <c r="B38" s="527"/>
      <c r="C38" s="527"/>
      <c r="D38" s="2"/>
      <c r="E38" s="2"/>
      <c r="F38" s="2"/>
      <c r="G38" s="2"/>
      <c r="H38" s="527"/>
      <c r="I38" s="527"/>
      <c r="J38" s="2"/>
      <c r="K38" s="2"/>
      <c r="L38" s="2"/>
      <c r="M38" s="2"/>
      <c r="N38" s="2"/>
      <c r="O38" s="2"/>
      <c r="P38" s="2"/>
      <c r="Q38" s="2"/>
      <c r="R38" s="2"/>
      <c r="S38" s="2"/>
      <c r="T38" s="2"/>
      <c r="U38" s="2"/>
      <c r="V38" s="2"/>
      <c r="W38" s="3"/>
      <c r="X38" s="3"/>
    </row>
    <row r="39" spans="1:31" ht="16.5" customHeight="1">
      <c r="A39" s="1006" t="s">
        <v>350</v>
      </c>
      <c r="B39" s="1008"/>
      <c r="C39" s="1006" t="s">
        <v>465</v>
      </c>
      <c r="D39" s="1007"/>
      <c r="E39" s="1007"/>
      <c r="F39" s="1007"/>
      <c r="G39" s="1007"/>
      <c r="H39" s="1007"/>
      <c r="I39" s="1007"/>
      <c r="J39" s="1007"/>
      <c r="K39" s="1007"/>
      <c r="L39" s="1007"/>
      <c r="M39" s="1007"/>
      <c r="N39" s="1007"/>
      <c r="O39" s="1007"/>
      <c r="P39" s="1007"/>
      <c r="Q39" s="1007"/>
      <c r="R39" s="1007"/>
      <c r="S39" s="1007"/>
      <c r="T39" s="1007"/>
      <c r="U39" s="1007"/>
      <c r="V39" s="1007"/>
      <c r="W39" s="1007"/>
      <c r="X39" s="1008"/>
    </row>
    <row r="40" spans="1:31" ht="16.5" customHeight="1">
      <c r="A40" s="558" t="s">
        <v>491</v>
      </c>
      <c r="B40" s="559"/>
      <c r="C40" s="831" t="s">
        <v>581</v>
      </c>
      <c r="D40" s="832"/>
      <c r="E40" s="832"/>
      <c r="F40" s="832"/>
      <c r="G40" s="832"/>
      <c r="H40" s="832"/>
      <c r="I40" s="832"/>
      <c r="J40" s="832"/>
      <c r="K40" s="832"/>
      <c r="L40" s="832"/>
      <c r="M40" s="832"/>
      <c r="N40" s="832"/>
      <c r="O40" s="832"/>
      <c r="P40" s="832"/>
      <c r="Q40" s="832"/>
      <c r="R40" s="832"/>
      <c r="S40" s="832"/>
      <c r="T40" s="832"/>
      <c r="U40" s="832"/>
      <c r="V40" s="832"/>
      <c r="W40" s="832"/>
      <c r="X40" s="1032"/>
      <c r="Z40" s="490" t="s">
        <v>428</v>
      </c>
      <c r="AA40" s="651"/>
      <c r="AB40" s="651"/>
      <c r="AC40" s="651"/>
      <c r="AE40" s="1" t="s">
        <v>305</v>
      </c>
    </row>
    <row r="41" spans="1:31" ht="16.5" customHeight="1">
      <c r="A41" s="550"/>
      <c r="B41" s="551"/>
      <c r="C41" s="897" t="s">
        <v>9</v>
      </c>
      <c r="D41" s="898"/>
      <c r="E41" s="898"/>
      <c r="F41" s="898"/>
      <c r="G41" s="898"/>
      <c r="H41" s="898"/>
      <c r="I41" s="898"/>
      <c r="J41" s="898"/>
      <c r="K41" s="898"/>
      <c r="L41" s="898"/>
      <c r="M41" s="898"/>
      <c r="N41" s="898"/>
      <c r="O41" s="898"/>
      <c r="P41" s="898"/>
      <c r="Q41" s="898"/>
      <c r="R41" s="898"/>
      <c r="S41" s="898"/>
      <c r="T41" s="898"/>
      <c r="U41" s="898"/>
      <c r="V41" s="898"/>
      <c r="W41" s="898"/>
      <c r="X41" s="1033"/>
      <c r="Z41" s="651"/>
      <c r="AA41" s="651"/>
      <c r="AB41" s="651"/>
      <c r="AC41" s="651"/>
    </row>
    <row r="42" spans="1:31" ht="16.5" customHeight="1">
      <c r="A42" s="560"/>
      <c r="B42" s="561"/>
      <c r="C42" s="1034" t="s">
        <v>270</v>
      </c>
      <c r="D42" s="1035"/>
      <c r="E42" s="1035"/>
      <c r="F42" s="1035"/>
      <c r="G42" s="1035"/>
      <c r="H42" s="1035"/>
      <c r="I42" s="1035"/>
      <c r="J42" s="1035"/>
      <c r="K42" s="1035"/>
      <c r="L42" s="1035"/>
      <c r="M42" s="1035"/>
      <c r="N42" s="1035"/>
      <c r="O42" s="1035"/>
      <c r="P42" s="1035"/>
      <c r="Q42" s="1035"/>
      <c r="R42" s="1035"/>
      <c r="S42" s="1035"/>
      <c r="T42" s="1035"/>
      <c r="U42" s="1035"/>
      <c r="V42" s="1035"/>
      <c r="W42" s="1035"/>
      <c r="X42" s="1036"/>
    </row>
    <row r="44" spans="1:31">
      <c r="A44" s="1006" t="s">
        <v>490</v>
      </c>
      <c r="B44" s="1007"/>
      <c r="C44" s="1007"/>
      <c r="D44" s="1007"/>
      <c r="E44" s="1007"/>
      <c r="F44" s="1007"/>
      <c r="G44" s="1007"/>
      <c r="H44" s="1008"/>
      <c r="I44" s="1006" t="s">
        <v>390</v>
      </c>
      <c r="J44" s="1007"/>
      <c r="K44" s="1007"/>
      <c r="L44" s="1007"/>
      <c r="M44" s="1007"/>
      <c r="N44" s="1007"/>
      <c r="O44" s="1007"/>
      <c r="P44" s="1008"/>
      <c r="Q44" s="1006" t="s">
        <v>1653</v>
      </c>
      <c r="R44" s="1007"/>
      <c r="S44" s="1007"/>
      <c r="T44" s="1007"/>
      <c r="U44" s="1007"/>
      <c r="V44" s="1007"/>
      <c r="W44" s="1007"/>
      <c r="X44" s="1008"/>
    </row>
    <row r="45" spans="1:31">
      <c r="A45" s="1009" t="s">
        <v>49</v>
      </c>
      <c r="B45" s="1010"/>
      <c r="C45" s="1010"/>
      <c r="D45" s="1010"/>
      <c r="E45" s="1010"/>
      <c r="F45" s="1010"/>
      <c r="G45" s="1010"/>
      <c r="H45" s="1011"/>
      <c r="I45" s="1018" t="s">
        <v>394</v>
      </c>
      <c r="J45" s="1019"/>
      <c r="K45" s="1019"/>
      <c r="L45" s="1019"/>
      <c r="M45" s="1019"/>
      <c r="N45" s="1019"/>
      <c r="O45" s="1019"/>
      <c r="P45" s="1020"/>
      <c r="Q45" s="1018" t="s">
        <v>394</v>
      </c>
      <c r="R45" s="1019"/>
      <c r="S45" s="1019"/>
      <c r="T45" s="1019"/>
      <c r="U45" s="1019"/>
      <c r="V45" s="1019"/>
      <c r="W45" s="1019"/>
      <c r="X45" s="1020"/>
    </row>
    <row r="46" spans="1:31">
      <c r="A46" s="1012"/>
      <c r="B46" s="1013"/>
      <c r="C46" s="1013"/>
      <c r="D46" s="1013"/>
      <c r="E46" s="1013"/>
      <c r="F46" s="1013"/>
      <c r="G46" s="1013"/>
      <c r="H46" s="1014"/>
      <c r="I46" s="1021"/>
      <c r="J46" s="1022"/>
      <c r="K46" s="1022"/>
      <c r="L46" s="1022"/>
      <c r="M46" s="1022"/>
      <c r="N46" s="1022"/>
      <c r="O46" s="1022"/>
      <c r="P46" s="1023"/>
      <c r="Q46" s="1021"/>
      <c r="R46" s="1022"/>
      <c r="S46" s="1022"/>
      <c r="T46" s="1022"/>
      <c r="U46" s="1022"/>
      <c r="V46" s="1022"/>
      <c r="W46" s="1022"/>
      <c r="X46" s="1023"/>
    </row>
    <row r="47" spans="1:31">
      <c r="A47" s="1012"/>
      <c r="B47" s="1013"/>
      <c r="C47" s="1013"/>
      <c r="D47" s="1013"/>
      <c r="E47" s="1013"/>
      <c r="F47" s="1013"/>
      <c r="G47" s="1013"/>
      <c r="H47" s="1014"/>
      <c r="I47" s="1021"/>
      <c r="J47" s="1022"/>
      <c r="K47" s="1022"/>
      <c r="L47" s="1022"/>
      <c r="M47" s="1022"/>
      <c r="N47" s="1022"/>
      <c r="O47" s="1022"/>
      <c r="P47" s="1023"/>
      <c r="Q47" s="1021"/>
      <c r="R47" s="1022"/>
      <c r="S47" s="1022"/>
      <c r="T47" s="1022"/>
      <c r="U47" s="1022"/>
      <c r="V47" s="1022"/>
      <c r="W47" s="1022"/>
      <c r="X47" s="1023"/>
    </row>
    <row r="48" spans="1:31">
      <c r="A48" s="1012"/>
      <c r="B48" s="1013"/>
      <c r="C48" s="1013"/>
      <c r="D48" s="1013"/>
      <c r="E48" s="1013"/>
      <c r="F48" s="1013"/>
      <c r="G48" s="1013"/>
      <c r="H48" s="1014"/>
      <c r="I48" s="1021"/>
      <c r="J48" s="1022"/>
      <c r="K48" s="1022"/>
      <c r="L48" s="1022"/>
      <c r="M48" s="1022"/>
      <c r="N48" s="1022"/>
      <c r="O48" s="1022"/>
      <c r="P48" s="1023"/>
      <c r="Q48" s="1021"/>
      <c r="R48" s="1022"/>
      <c r="S48" s="1022"/>
      <c r="T48" s="1022"/>
      <c r="U48" s="1022"/>
      <c r="V48" s="1022"/>
      <c r="W48" s="1022"/>
      <c r="X48" s="1023"/>
    </row>
    <row r="49" spans="1:32">
      <c r="A49" s="1012"/>
      <c r="B49" s="1013"/>
      <c r="C49" s="1013"/>
      <c r="D49" s="1013"/>
      <c r="E49" s="1013"/>
      <c r="F49" s="1013"/>
      <c r="G49" s="1013"/>
      <c r="H49" s="1014"/>
      <c r="I49" s="1021"/>
      <c r="J49" s="1022"/>
      <c r="K49" s="1022"/>
      <c r="L49" s="1022"/>
      <c r="M49" s="1022"/>
      <c r="N49" s="1022"/>
      <c r="O49" s="1022"/>
      <c r="P49" s="1023"/>
      <c r="Q49" s="1021"/>
      <c r="R49" s="1022"/>
      <c r="S49" s="1022"/>
      <c r="T49" s="1022"/>
      <c r="U49" s="1022"/>
      <c r="V49" s="1022"/>
      <c r="W49" s="1022"/>
      <c r="X49" s="1023"/>
    </row>
    <row r="50" spans="1:32">
      <c r="A50" s="1012"/>
      <c r="B50" s="1013"/>
      <c r="C50" s="1013"/>
      <c r="D50" s="1013"/>
      <c r="E50" s="1013"/>
      <c r="F50" s="1013"/>
      <c r="G50" s="1013"/>
      <c r="H50" s="1014"/>
      <c r="I50" s="1021"/>
      <c r="J50" s="1022"/>
      <c r="K50" s="1022"/>
      <c r="L50" s="1022"/>
      <c r="M50" s="1022"/>
      <c r="N50" s="1022"/>
      <c r="O50" s="1022"/>
      <c r="P50" s="1023"/>
      <c r="Q50" s="1021"/>
      <c r="R50" s="1022"/>
      <c r="S50" s="1022"/>
      <c r="T50" s="1022"/>
      <c r="U50" s="1022"/>
      <c r="V50" s="1022"/>
      <c r="W50" s="1022"/>
      <c r="X50" s="1023"/>
    </row>
    <row r="51" spans="1:32">
      <c r="A51" s="1012"/>
      <c r="B51" s="1013"/>
      <c r="C51" s="1013"/>
      <c r="D51" s="1013"/>
      <c r="E51" s="1013"/>
      <c r="F51" s="1013"/>
      <c r="G51" s="1013"/>
      <c r="H51" s="1014"/>
      <c r="I51" s="1021"/>
      <c r="J51" s="1022"/>
      <c r="K51" s="1022"/>
      <c r="L51" s="1022"/>
      <c r="M51" s="1022"/>
      <c r="N51" s="1022"/>
      <c r="O51" s="1022"/>
      <c r="P51" s="1023"/>
      <c r="Q51" s="1021"/>
      <c r="R51" s="1022"/>
      <c r="S51" s="1022"/>
      <c r="T51" s="1022"/>
      <c r="U51" s="1022"/>
      <c r="V51" s="1022"/>
      <c r="W51" s="1022"/>
      <c r="X51" s="1023"/>
      <c r="Z51" s="490" t="s">
        <v>1255</v>
      </c>
      <c r="AA51" s="490"/>
      <c r="AB51" s="490"/>
      <c r="AC51" s="490"/>
      <c r="AD51" s="490"/>
      <c r="AE51" s="490"/>
      <c r="AF51" s="490"/>
    </row>
    <row r="52" spans="1:32">
      <c r="A52" s="1012"/>
      <c r="B52" s="1013"/>
      <c r="C52" s="1013"/>
      <c r="D52" s="1013"/>
      <c r="E52" s="1013"/>
      <c r="F52" s="1013"/>
      <c r="G52" s="1013"/>
      <c r="H52" s="1014"/>
      <c r="I52" s="1024"/>
      <c r="J52" s="1025"/>
      <c r="K52" s="1025"/>
      <c r="L52" s="1025"/>
      <c r="M52" s="1025"/>
      <c r="N52" s="1025"/>
      <c r="O52" s="1025"/>
      <c r="P52" s="1026"/>
      <c r="Q52" s="1024"/>
      <c r="R52" s="1025"/>
      <c r="S52" s="1025"/>
      <c r="T52" s="1025"/>
      <c r="U52" s="1025"/>
      <c r="V52" s="1025"/>
      <c r="W52" s="1025"/>
      <c r="X52" s="1026"/>
      <c r="Z52" s="490"/>
      <c r="AA52" s="490"/>
      <c r="AB52" s="490"/>
      <c r="AC52" s="490"/>
      <c r="AD52" s="490"/>
      <c r="AE52" s="490"/>
      <c r="AF52" s="490"/>
    </row>
    <row r="53" spans="1:32">
      <c r="A53" s="1012"/>
      <c r="B53" s="1013"/>
      <c r="C53" s="1013"/>
      <c r="D53" s="1013"/>
      <c r="E53" s="1013"/>
      <c r="F53" s="1013"/>
      <c r="G53" s="1013"/>
      <c r="H53" s="1014"/>
      <c r="I53" s="558" t="s">
        <v>487</v>
      </c>
      <c r="J53" s="704"/>
      <c r="K53" s="699" t="s">
        <v>1467</v>
      </c>
      <c r="L53" s="699"/>
      <c r="M53" s="699"/>
      <c r="N53" s="699"/>
      <c r="O53" s="699"/>
      <c r="P53" s="700"/>
      <c r="Q53" s="558" t="s">
        <v>487</v>
      </c>
      <c r="R53" s="704"/>
      <c r="S53" s="699"/>
      <c r="T53" s="699"/>
      <c r="U53" s="699"/>
      <c r="V53" s="699"/>
      <c r="W53" s="699"/>
      <c r="X53" s="700"/>
      <c r="Z53" s="490"/>
      <c r="AA53" s="490"/>
      <c r="AB53" s="490"/>
      <c r="AC53" s="490"/>
      <c r="AD53" s="490"/>
      <c r="AE53" s="490"/>
      <c r="AF53" s="490"/>
    </row>
    <row r="54" spans="1:32">
      <c r="A54" s="1012"/>
      <c r="B54" s="1013"/>
      <c r="C54" s="1013"/>
      <c r="D54" s="1013"/>
      <c r="E54" s="1013"/>
      <c r="F54" s="1013"/>
      <c r="G54" s="1013"/>
      <c r="H54" s="1014"/>
      <c r="I54" s="550"/>
      <c r="J54" s="541"/>
      <c r="K54" s="490"/>
      <c r="L54" s="490"/>
      <c r="M54" s="490"/>
      <c r="N54" s="490"/>
      <c r="O54" s="490"/>
      <c r="P54" s="701"/>
      <c r="Q54" s="550"/>
      <c r="R54" s="541"/>
      <c r="S54" s="490"/>
      <c r="T54" s="490"/>
      <c r="U54" s="490"/>
      <c r="V54" s="490"/>
      <c r="W54" s="490"/>
      <c r="X54" s="701"/>
    </row>
    <row r="55" spans="1:32">
      <c r="A55" s="1015"/>
      <c r="B55" s="1016"/>
      <c r="C55" s="1016"/>
      <c r="D55" s="1016"/>
      <c r="E55" s="1016"/>
      <c r="F55" s="1016"/>
      <c r="G55" s="1016"/>
      <c r="H55" s="1017"/>
      <c r="I55" s="560"/>
      <c r="J55" s="577"/>
      <c r="K55" s="686"/>
      <c r="L55" s="686"/>
      <c r="M55" s="686"/>
      <c r="N55" s="686"/>
      <c r="O55" s="686"/>
      <c r="P55" s="687"/>
      <c r="Q55" s="560"/>
      <c r="R55" s="577"/>
      <c r="S55" s="686"/>
      <c r="T55" s="686"/>
      <c r="U55" s="686"/>
      <c r="V55" s="686"/>
      <c r="W55" s="686"/>
      <c r="X55" s="687"/>
    </row>
    <row r="57" spans="1:32" ht="16.5" customHeight="1">
      <c r="A57" s="1401" t="s">
        <v>1615</v>
      </c>
      <c r="B57" s="1401"/>
      <c r="C57" s="1401"/>
      <c r="D57" s="1401"/>
      <c r="E57" s="1401"/>
      <c r="F57" s="1401"/>
      <c r="G57" s="1401"/>
      <c r="H57" s="1401"/>
      <c r="I57" s="1401"/>
      <c r="J57" s="1401"/>
      <c r="K57" s="1401"/>
      <c r="L57" s="1401"/>
      <c r="M57" s="1401"/>
      <c r="N57" s="1401"/>
      <c r="O57" s="1401"/>
      <c r="P57" s="1401"/>
      <c r="Q57" s="1401"/>
      <c r="R57" s="1401"/>
      <c r="S57" s="1401"/>
      <c r="T57" s="1401"/>
      <c r="U57" s="1401"/>
      <c r="V57" s="1401"/>
      <c r="W57" s="1401"/>
      <c r="X57" s="1401"/>
    </row>
    <row r="59" spans="1:32" ht="16.5" customHeight="1">
      <c r="A59" s="904" t="s">
        <v>350</v>
      </c>
      <c r="B59" s="904"/>
      <c r="C59" s="904" t="s">
        <v>465</v>
      </c>
      <c r="D59" s="904"/>
      <c r="E59" s="904"/>
      <c r="F59" s="904"/>
      <c r="G59" s="904"/>
      <c r="H59" s="904"/>
      <c r="I59" s="904"/>
      <c r="J59" s="904"/>
      <c r="K59" s="904"/>
      <c r="L59" s="904"/>
      <c r="M59" s="904"/>
      <c r="N59" s="904"/>
      <c r="O59" s="904"/>
      <c r="P59" s="904"/>
      <c r="Q59" s="904"/>
      <c r="R59" s="904"/>
      <c r="S59" s="904"/>
      <c r="T59" s="904"/>
      <c r="U59" s="904"/>
      <c r="V59" s="904"/>
      <c r="W59" s="904"/>
      <c r="X59" s="904"/>
    </row>
    <row r="60" spans="1:32" ht="15" customHeight="1">
      <c r="A60" s="803" t="s">
        <v>497</v>
      </c>
      <c r="B60" s="803"/>
      <c r="C60" s="804" t="s">
        <v>1713</v>
      </c>
      <c r="D60" s="804"/>
      <c r="E60" s="804"/>
      <c r="F60" s="804"/>
      <c r="G60" s="804"/>
      <c r="H60" s="804"/>
      <c r="I60" s="804"/>
      <c r="J60" s="804"/>
      <c r="K60" s="804"/>
      <c r="L60" s="804"/>
      <c r="M60" s="804"/>
      <c r="N60" s="804"/>
      <c r="O60" s="804"/>
      <c r="P60" s="804"/>
      <c r="Q60" s="804"/>
      <c r="R60" s="804"/>
      <c r="S60" s="804"/>
      <c r="T60" s="804"/>
      <c r="U60" s="804"/>
      <c r="V60" s="804"/>
      <c r="W60" s="804"/>
      <c r="X60" s="804"/>
    </row>
    <row r="61" spans="1:32">
      <c r="A61" s="803"/>
      <c r="B61" s="803"/>
      <c r="C61" s="804"/>
      <c r="D61" s="804"/>
      <c r="E61" s="804"/>
      <c r="F61" s="804"/>
      <c r="G61" s="804"/>
      <c r="H61" s="804"/>
      <c r="I61" s="804"/>
      <c r="J61" s="804"/>
      <c r="K61" s="804"/>
      <c r="L61" s="804"/>
      <c r="M61" s="804"/>
      <c r="N61" s="804"/>
      <c r="O61" s="804"/>
      <c r="P61" s="804"/>
      <c r="Q61" s="804"/>
      <c r="R61" s="804"/>
      <c r="S61" s="804"/>
      <c r="T61" s="804"/>
      <c r="U61" s="804"/>
      <c r="V61" s="804"/>
      <c r="W61" s="804"/>
      <c r="X61" s="804"/>
    </row>
    <row r="62" spans="1:32" ht="17.25" customHeight="1">
      <c r="A62" s="803" t="s">
        <v>491</v>
      </c>
      <c r="B62" s="803"/>
      <c r="C62" s="804" t="s">
        <v>99</v>
      </c>
      <c r="D62" s="804"/>
      <c r="E62" s="804"/>
      <c r="F62" s="804"/>
      <c r="G62" s="804"/>
      <c r="H62" s="804"/>
      <c r="I62" s="804"/>
      <c r="J62" s="804"/>
      <c r="K62" s="804"/>
      <c r="L62" s="804"/>
      <c r="M62" s="804"/>
      <c r="N62" s="804"/>
      <c r="O62" s="804"/>
      <c r="P62" s="804"/>
      <c r="Q62" s="804"/>
      <c r="R62" s="804"/>
      <c r="S62" s="804"/>
      <c r="T62" s="804"/>
      <c r="U62" s="804"/>
      <c r="V62" s="804"/>
      <c r="W62" s="804"/>
      <c r="X62" s="804"/>
      <c r="Z62" s="242" t="s">
        <v>1222</v>
      </c>
      <c r="AA62" s="242"/>
      <c r="AB62" s="242"/>
      <c r="AC62" s="242"/>
      <c r="AF62" s="20" t="s">
        <v>989</v>
      </c>
    </row>
    <row r="63" spans="1:32" ht="17.25" customHeight="1">
      <c r="A63" s="803"/>
      <c r="B63" s="803"/>
      <c r="C63" s="804"/>
      <c r="D63" s="804"/>
      <c r="E63" s="804"/>
      <c r="F63" s="804"/>
      <c r="G63" s="804"/>
      <c r="H63" s="804"/>
      <c r="I63" s="804"/>
      <c r="J63" s="804"/>
      <c r="K63" s="804"/>
      <c r="L63" s="804"/>
      <c r="M63" s="804"/>
      <c r="N63" s="804"/>
      <c r="O63" s="804"/>
      <c r="P63" s="804"/>
      <c r="Q63" s="804"/>
      <c r="R63" s="804"/>
      <c r="S63" s="804"/>
      <c r="T63" s="804"/>
      <c r="U63" s="804"/>
      <c r="V63" s="804"/>
      <c r="W63" s="804"/>
      <c r="X63" s="804"/>
      <c r="AB63" s="1" t="s">
        <v>814</v>
      </c>
    </row>
    <row r="64" spans="1:32" ht="17.25" customHeight="1"/>
    <row r="65" spans="1:24" ht="15" customHeight="1">
      <c r="A65" s="473" t="s">
        <v>490</v>
      </c>
      <c r="B65" s="474"/>
      <c r="C65" s="474"/>
      <c r="D65" s="474"/>
      <c r="E65" s="474"/>
      <c r="F65" s="474"/>
      <c r="G65" s="474"/>
      <c r="H65" s="475"/>
      <c r="I65" s="473" t="s">
        <v>390</v>
      </c>
      <c r="J65" s="474"/>
      <c r="K65" s="474"/>
      <c r="L65" s="474"/>
      <c r="M65" s="474"/>
      <c r="N65" s="474"/>
      <c r="O65" s="474"/>
      <c r="P65" s="475"/>
      <c r="Q65" s="1006" t="s">
        <v>1653</v>
      </c>
      <c r="R65" s="1007"/>
      <c r="S65" s="1007"/>
      <c r="T65" s="1007"/>
      <c r="U65" s="1007"/>
      <c r="V65" s="1007"/>
      <c r="W65" s="1007"/>
      <c r="X65" s="1008"/>
    </row>
    <row r="66" spans="1:24" ht="15" customHeight="1">
      <c r="A66" s="1018" t="s">
        <v>394</v>
      </c>
      <c r="B66" s="1019"/>
      <c r="C66" s="1019"/>
      <c r="D66" s="1019"/>
      <c r="E66" s="1019"/>
      <c r="F66" s="1019"/>
      <c r="G66" s="1019"/>
      <c r="H66" s="1020"/>
      <c r="I66" s="1018" t="s">
        <v>394</v>
      </c>
      <c r="J66" s="1019"/>
      <c r="K66" s="1019"/>
      <c r="L66" s="1019"/>
      <c r="M66" s="1019"/>
      <c r="N66" s="1019"/>
      <c r="O66" s="1019"/>
      <c r="P66" s="1020"/>
      <c r="Q66" s="1018" t="s">
        <v>394</v>
      </c>
      <c r="R66" s="1019"/>
      <c r="S66" s="1019"/>
      <c r="T66" s="1019"/>
      <c r="U66" s="1019"/>
      <c r="V66" s="1019"/>
      <c r="W66" s="1019"/>
      <c r="X66" s="1020"/>
    </row>
    <row r="67" spans="1:24">
      <c r="A67" s="1021"/>
      <c r="B67" s="1022"/>
      <c r="C67" s="1022"/>
      <c r="D67" s="1022"/>
      <c r="E67" s="1022"/>
      <c r="F67" s="1022"/>
      <c r="G67" s="1022"/>
      <c r="H67" s="1023"/>
      <c r="I67" s="1021"/>
      <c r="J67" s="1022"/>
      <c r="K67" s="1022"/>
      <c r="L67" s="1022"/>
      <c r="M67" s="1022"/>
      <c r="N67" s="1022"/>
      <c r="O67" s="1022"/>
      <c r="P67" s="1023"/>
      <c r="Q67" s="1021"/>
      <c r="R67" s="1022"/>
      <c r="S67" s="1022"/>
      <c r="T67" s="1022"/>
      <c r="U67" s="1022"/>
      <c r="V67" s="1022"/>
      <c r="W67" s="1022"/>
      <c r="X67" s="1023"/>
    </row>
    <row r="68" spans="1:24">
      <c r="A68" s="1021"/>
      <c r="B68" s="1022"/>
      <c r="C68" s="1022"/>
      <c r="D68" s="1022"/>
      <c r="E68" s="1022"/>
      <c r="F68" s="1022"/>
      <c r="G68" s="1022"/>
      <c r="H68" s="1023"/>
      <c r="I68" s="1021"/>
      <c r="J68" s="1022"/>
      <c r="K68" s="1022"/>
      <c r="L68" s="1022"/>
      <c r="M68" s="1022"/>
      <c r="N68" s="1022"/>
      <c r="O68" s="1022"/>
      <c r="P68" s="1023"/>
      <c r="Q68" s="1021"/>
      <c r="R68" s="1022"/>
      <c r="S68" s="1022"/>
      <c r="T68" s="1022"/>
      <c r="U68" s="1022"/>
      <c r="V68" s="1022"/>
      <c r="W68" s="1022"/>
      <c r="X68" s="1023"/>
    </row>
    <row r="69" spans="1:24">
      <c r="A69" s="1021"/>
      <c r="B69" s="1022"/>
      <c r="C69" s="1022"/>
      <c r="D69" s="1022"/>
      <c r="E69" s="1022"/>
      <c r="F69" s="1022"/>
      <c r="G69" s="1022"/>
      <c r="H69" s="1023"/>
      <c r="I69" s="1021"/>
      <c r="J69" s="1022"/>
      <c r="K69" s="1022"/>
      <c r="L69" s="1022"/>
      <c r="M69" s="1022"/>
      <c r="N69" s="1022"/>
      <c r="O69" s="1022"/>
      <c r="P69" s="1023"/>
      <c r="Q69" s="1021"/>
      <c r="R69" s="1022"/>
      <c r="S69" s="1022"/>
      <c r="T69" s="1022"/>
      <c r="U69" s="1022"/>
      <c r="V69" s="1022"/>
      <c r="W69" s="1022"/>
      <c r="X69" s="1023"/>
    </row>
    <row r="70" spans="1:24">
      <c r="A70" s="1021"/>
      <c r="B70" s="1022"/>
      <c r="C70" s="1022"/>
      <c r="D70" s="1022"/>
      <c r="E70" s="1022"/>
      <c r="F70" s="1022"/>
      <c r="G70" s="1022"/>
      <c r="H70" s="1023"/>
      <c r="I70" s="1021"/>
      <c r="J70" s="1022"/>
      <c r="K70" s="1022"/>
      <c r="L70" s="1022"/>
      <c r="M70" s="1022"/>
      <c r="N70" s="1022"/>
      <c r="O70" s="1022"/>
      <c r="P70" s="1023"/>
      <c r="Q70" s="1021"/>
      <c r="R70" s="1022"/>
      <c r="S70" s="1022"/>
      <c r="T70" s="1022"/>
      <c r="U70" s="1022"/>
      <c r="V70" s="1022"/>
      <c r="W70" s="1022"/>
      <c r="X70" s="1023"/>
    </row>
    <row r="71" spans="1:24">
      <c r="A71" s="1021"/>
      <c r="B71" s="1022"/>
      <c r="C71" s="1022"/>
      <c r="D71" s="1022"/>
      <c r="E71" s="1022"/>
      <c r="F71" s="1022"/>
      <c r="G71" s="1022"/>
      <c r="H71" s="1023"/>
      <c r="I71" s="1021"/>
      <c r="J71" s="1022"/>
      <c r="K71" s="1022"/>
      <c r="L71" s="1022"/>
      <c r="M71" s="1022"/>
      <c r="N71" s="1022"/>
      <c r="O71" s="1022"/>
      <c r="P71" s="1023"/>
      <c r="Q71" s="1021"/>
      <c r="R71" s="1022"/>
      <c r="S71" s="1022"/>
      <c r="T71" s="1022"/>
      <c r="U71" s="1022"/>
      <c r="V71" s="1022"/>
      <c r="W71" s="1022"/>
      <c r="X71" s="1023"/>
    </row>
    <row r="72" spans="1:24">
      <c r="A72" s="1021"/>
      <c r="B72" s="1022"/>
      <c r="C72" s="1022"/>
      <c r="D72" s="1022"/>
      <c r="E72" s="1022"/>
      <c r="F72" s="1022"/>
      <c r="G72" s="1022"/>
      <c r="H72" s="1023"/>
      <c r="I72" s="1021"/>
      <c r="J72" s="1022"/>
      <c r="K72" s="1022"/>
      <c r="L72" s="1022"/>
      <c r="M72" s="1022"/>
      <c r="N72" s="1022"/>
      <c r="O72" s="1022"/>
      <c r="P72" s="1023"/>
      <c r="Q72" s="1021"/>
      <c r="R72" s="1022"/>
      <c r="S72" s="1022"/>
      <c r="T72" s="1022"/>
      <c r="U72" s="1022"/>
      <c r="V72" s="1022"/>
      <c r="W72" s="1022"/>
      <c r="X72" s="1023"/>
    </row>
    <row r="73" spans="1:24">
      <c r="A73" s="1021"/>
      <c r="B73" s="1022"/>
      <c r="C73" s="1022"/>
      <c r="D73" s="1022"/>
      <c r="E73" s="1022"/>
      <c r="F73" s="1022"/>
      <c r="G73" s="1022"/>
      <c r="H73" s="1023"/>
      <c r="I73" s="1024"/>
      <c r="J73" s="1025"/>
      <c r="K73" s="1025"/>
      <c r="L73" s="1025"/>
      <c r="M73" s="1025"/>
      <c r="N73" s="1025"/>
      <c r="O73" s="1025"/>
      <c r="P73" s="1026"/>
      <c r="Q73" s="1024"/>
      <c r="R73" s="1025"/>
      <c r="S73" s="1025"/>
      <c r="T73" s="1025"/>
      <c r="U73" s="1025"/>
      <c r="V73" s="1025"/>
      <c r="W73" s="1025"/>
      <c r="X73" s="1026"/>
    </row>
    <row r="74" spans="1:24" ht="15" customHeight="1">
      <c r="A74" s="1021"/>
      <c r="B74" s="1022"/>
      <c r="C74" s="1022"/>
      <c r="D74" s="1022"/>
      <c r="E74" s="1022"/>
      <c r="F74" s="1022"/>
      <c r="G74" s="1022"/>
      <c r="H74" s="1023"/>
      <c r="I74" s="558" t="s">
        <v>487</v>
      </c>
      <c r="J74" s="704"/>
      <c r="K74" s="699" t="s">
        <v>1441</v>
      </c>
      <c r="L74" s="699"/>
      <c r="M74" s="699"/>
      <c r="N74" s="699"/>
      <c r="O74" s="699"/>
      <c r="P74" s="700"/>
      <c r="Q74" s="558" t="s">
        <v>487</v>
      </c>
      <c r="R74" s="704"/>
      <c r="S74" s="699"/>
      <c r="T74" s="699"/>
      <c r="U74" s="699"/>
      <c r="V74" s="699"/>
      <c r="W74" s="699"/>
      <c r="X74" s="700"/>
    </row>
    <row r="75" spans="1:24">
      <c r="A75" s="1021"/>
      <c r="B75" s="1022"/>
      <c r="C75" s="1022"/>
      <c r="D75" s="1022"/>
      <c r="E75" s="1022"/>
      <c r="F75" s="1022"/>
      <c r="G75" s="1022"/>
      <c r="H75" s="1023"/>
      <c r="I75" s="550"/>
      <c r="J75" s="541"/>
      <c r="K75" s="490"/>
      <c r="L75" s="490"/>
      <c r="M75" s="490"/>
      <c r="N75" s="490"/>
      <c r="O75" s="490"/>
      <c r="P75" s="701"/>
      <c r="Q75" s="550"/>
      <c r="R75" s="541"/>
      <c r="S75" s="490"/>
      <c r="T75" s="490"/>
      <c r="U75" s="490"/>
      <c r="V75" s="490"/>
      <c r="W75" s="490"/>
      <c r="X75" s="701"/>
    </row>
    <row r="76" spans="1:24">
      <c r="A76" s="1024"/>
      <c r="B76" s="1025"/>
      <c r="C76" s="1025"/>
      <c r="D76" s="1025"/>
      <c r="E76" s="1025"/>
      <c r="F76" s="1025"/>
      <c r="G76" s="1025"/>
      <c r="H76" s="1026"/>
      <c r="I76" s="560"/>
      <c r="J76" s="577"/>
      <c r="K76" s="686"/>
      <c r="L76" s="686"/>
      <c r="M76" s="686"/>
      <c r="N76" s="686"/>
      <c r="O76" s="686"/>
      <c r="P76" s="687"/>
      <c r="Q76" s="560"/>
      <c r="R76" s="577"/>
      <c r="S76" s="686"/>
      <c r="T76" s="686"/>
      <c r="U76" s="686"/>
      <c r="V76" s="686"/>
      <c r="W76" s="686"/>
      <c r="X76" s="687"/>
    </row>
    <row r="84" spans="1:32" s="89" customFormat="1" ht="16.5" customHeight="1">
      <c r="A84" s="1401" t="s">
        <v>1616</v>
      </c>
      <c r="B84" s="1401"/>
      <c r="C84" s="1401"/>
      <c r="D84" s="1401"/>
      <c r="E84" s="1401"/>
      <c r="F84" s="1401"/>
      <c r="G84" s="1401"/>
      <c r="H84" s="1401"/>
      <c r="I84" s="1401"/>
      <c r="J84" s="1401"/>
      <c r="K84" s="1401"/>
      <c r="L84" s="1401"/>
      <c r="M84" s="1401"/>
      <c r="N84" s="1401"/>
      <c r="O84" s="1401"/>
      <c r="P84" s="1401"/>
      <c r="Q84" s="1401"/>
      <c r="R84" s="1401"/>
      <c r="S84" s="1401"/>
      <c r="T84" s="1401"/>
      <c r="U84" s="1401"/>
      <c r="V84" s="1401"/>
      <c r="W84" s="1401"/>
      <c r="X84" s="1401"/>
    </row>
    <row r="86" spans="1:32" ht="16.5" customHeight="1">
      <c r="A86" s="904" t="s">
        <v>350</v>
      </c>
      <c r="B86" s="904"/>
      <c r="C86" s="904" t="s">
        <v>465</v>
      </c>
      <c r="D86" s="904"/>
      <c r="E86" s="904"/>
      <c r="F86" s="904"/>
      <c r="G86" s="904"/>
      <c r="H86" s="904"/>
      <c r="I86" s="904"/>
      <c r="J86" s="904"/>
      <c r="K86" s="904"/>
      <c r="L86" s="904"/>
      <c r="M86" s="904"/>
      <c r="N86" s="904"/>
      <c r="O86" s="904"/>
      <c r="P86" s="904"/>
      <c r="Q86" s="904"/>
      <c r="R86" s="904"/>
      <c r="S86" s="904"/>
      <c r="T86" s="904"/>
      <c r="U86" s="904"/>
      <c r="V86" s="904"/>
      <c r="W86" s="904"/>
      <c r="X86" s="904"/>
    </row>
    <row r="87" spans="1:32" ht="15" customHeight="1">
      <c r="A87" s="803" t="s">
        <v>497</v>
      </c>
      <c r="B87" s="803"/>
      <c r="C87" s="1704" t="s">
        <v>1640</v>
      </c>
      <c r="D87" s="734"/>
      <c r="E87" s="734"/>
      <c r="F87" s="734"/>
      <c r="G87" s="734"/>
      <c r="H87" s="734"/>
      <c r="I87" s="734"/>
      <c r="J87" s="734"/>
      <c r="K87" s="734"/>
      <c r="L87" s="734"/>
      <c r="M87" s="734"/>
      <c r="N87" s="734"/>
      <c r="O87" s="734"/>
      <c r="P87" s="734"/>
      <c r="Q87" s="734"/>
      <c r="R87" s="734"/>
      <c r="S87" s="734"/>
      <c r="T87" s="734"/>
      <c r="U87" s="734"/>
      <c r="V87" s="734"/>
      <c r="W87" s="734"/>
      <c r="X87" s="1746"/>
    </row>
    <row r="88" spans="1:32">
      <c r="A88" s="803"/>
      <c r="B88" s="803"/>
      <c r="C88" s="1706"/>
      <c r="D88" s="1707"/>
      <c r="E88" s="1707"/>
      <c r="F88" s="1707"/>
      <c r="G88" s="1707"/>
      <c r="H88" s="1707"/>
      <c r="I88" s="1707"/>
      <c r="J88" s="1707"/>
      <c r="K88" s="1707"/>
      <c r="L88" s="1707"/>
      <c r="M88" s="1707"/>
      <c r="N88" s="1707"/>
      <c r="O88" s="1707"/>
      <c r="P88" s="1707"/>
      <c r="Q88" s="1707"/>
      <c r="R88" s="1707"/>
      <c r="S88" s="1707"/>
      <c r="T88" s="1707"/>
      <c r="U88" s="1707"/>
      <c r="V88" s="1707"/>
      <c r="W88" s="1707"/>
      <c r="X88" s="1747"/>
    </row>
    <row r="89" spans="1:32" ht="17.25" customHeight="1">
      <c r="A89" s="803" t="s">
        <v>491</v>
      </c>
      <c r="B89" s="803"/>
      <c r="C89" s="1704" t="s">
        <v>1551</v>
      </c>
      <c r="D89" s="734"/>
      <c r="E89" s="734"/>
      <c r="F89" s="734"/>
      <c r="G89" s="734"/>
      <c r="H89" s="734"/>
      <c r="I89" s="734"/>
      <c r="J89" s="734"/>
      <c r="K89" s="734"/>
      <c r="L89" s="734"/>
      <c r="M89" s="734"/>
      <c r="N89" s="734"/>
      <c r="O89" s="734"/>
      <c r="P89" s="734"/>
      <c r="Q89" s="734"/>
      <c r="R89" s="734"/>
      <c r="S89" s="734"/>
      <c r="T89" s="734"/>
      <c r="U89" s="734"/>
      <c r="V89" s="734"/>
      <c r="W89" s="734"/>
      <c r="X89" s="1746"/>
      <c r="Z89" s="242" t="s">
        <v>1222</v>
      </c>
      <c r="AA89" s="242"/>
      <c r="AB89" s="242"/>
      <c r="AC89" s="242"/>
      <c r="AF89" s="20" t="s">
        <v>989</v>
      </c>
    </row>
    <row r="90" spans="1:32" ht="17.25" customHeight="1">
      <c r="A90" s="803"/>
      <c r="B90" s="803"/>
      <c r="C90" s="1748"/>
      <c r="D90" s="1749"/>
      <c r="E90" s="1749"/>
      <c r="F90" s="1749"/>
      <c r="G90" s="1749"/>
      <c r="H90" s="1749"/>
      <c r="I90" s="1749"/>
      <c r="J90" s="1749"/>
      <c r="K90" s="1749"/>
      <c r="L90" s="1749"/>
      <c r="M90" s="1749"/>
      <c r="N90" s="1749"/>
      <c r="O90" s="1749"/>
      <c r="P90" s="1749"/>
      <c r="Q90" s="1749"/>
      <c r="R90" s="1749"/>
      <c r="S90" s="1749"/>
      <c r="T90" s="1749"/>
      <c r="U90" s="1749"/>
      <c r="V90" s="1749"/>
      <c r="W90" s="1749"/>
      <c r="X90" s="1750"/>
      <c r="AB90" s="1" t="s">
        <v>814</v>
      </c>
    </row>
    <row r="91" spans="1:32" ht="17.25" customHeight="1"/>
    <row r="92" spans="1:32" ht="15" customHeight="1">
      <c r="A92" s="473" t="s">
        <v>490</v>
      </c>
      <c r="B92" s="474"/>
      <c r="C92" s="474"/>
      <c r="D92" s="474"/>
      <c r="E92" s="474"/>
      <c r="F92" s="474"/>
      <c r="G92" s="474"/>
      <c r="H92" s="475"/>
      <c r="I92" s="473" t="s">
        <v>390</v>
      </c>
      <c r="J92" s="474"/>
      <c r="K92" s="474"/>
      <c r="L92" s="474"/>
      <c r="M92" s="474"/>
      <c r="N92" s="474"/>
      <c r="O92" s="474"/>
      <c r="P92" s="475"/>
      <c r="Q92" s="1006" t="s">
        <v>1653</v>
      </c>
      <c r="R92" s="1007"/>
      <c r="S92" s="1007"/>
      <c r="T92" s="1007"/>
      <c r="U92" s="1007"/>
      <c r="V92" s="1007"/>
      <c r="W92" s="1007"/>
      <c r="X92" s="1008"/>
    </row>
    <row r="93" spans="1:32" ht="15" customHeight="1">
      <c r="A93" s="1018" t="s">
        <v>394</v>
      </c>
      <c r="B93" s="1019"/>
      <c r="C93" s="1019"/>
      <c r="D93" s="1019"/>
      <c r="E93" s="1019"/>
      <c r="F93" s="1019"/>
      <c r="G93" s="1019"/>
      <c r="H93" s="1020"/>
      <c r="I93" s="1018" t="s">
        <v>394</v>
      </c>
      <c r="J93" s="1019"/>
      <c r="K93" s="1019"/>
      <c r="L93" s="1019"/>
      <c r="M93" s="1019"/>
      <c r="N93" s="1019"/>
      <c r="O93" s="1019"/>
      <c r="P93" s="1020"/>
      <c r="Q93" s="1018" t="s">
        <v>394</v>
      </c>
      <c r="R93" s="1019"/>
      <c r="S93" s="1019"/>
      <c r="T93" s="1019"/>
      <c r="U93" s="1019"/>
      <c r="V93" s="1019"/>
      <c r="W93" s="1019"/>
      <c r="X93" s="1020"/>
    </row>
    <row r="94" spans="1:32">
      <c r="A94" s="1021"/>
      <c r="B94" s="1022"/>
      <c r="C94" s="1022"/>
      <c r="D94" s="1022"/>
      <c r="E94" s="1022"/>
      <c r="F94" s="1022"/>
      <c r="G94" s="1022"/>
      <c r="H94" s="1023"/>
      <c r="I94" s="1021"/>
      <c r="J94" s="1022"/>
      <c r="K94" s="1022"/>
      <c r="L94" s="1022"/>
      <c r="M94" s="1022"/>
      <c r="N94" s="1022"/>
      <c r="O94" s="1022"/>
      <c r="P94" s="1023"/>
      <c r="Q94" s="1021"/>
      <c r="R94" s="1022"/>
      <c r="S94" s="1022"/>
      <c r="T94" s="1022"/>
      <c r="U94" s="1022"/>
      <c r="V94" s="1022"/>
      <c r="W94" s="1022"/>
      <c r="X94" s="1023"/>
    </row>
    <row r="95" spans="1:32">
      <c r="A95" s="1021"/>
      <c r="B95" s="1022"/>
      <c r="C95" s="1022"/>
      <c r="D95" s="1022"/>
      <c r="E95" s="1022"/>
      <c r="F95" s="1022"/>
      <c r="G95" s="1022"/>
      <c r="H95" s="1023"/>
      <c r="I95" s="1021"/>
      <c r="J95" s="1022"/>
      <c r="K95" s="1022"/>
      <c r="L95" s="1022"/>
      <c r="M95" s="1022"/>
      <c r="N95" s="1022"/>
      <c r="O95" s="1022"/>
      <c r="P95" s="1023"/>
      <c r="Q95" s="1021"/>
      <c r="R95" s="1022"/>
      <c r="S95" s="1022"/>
      <c r="T95" s="1022"/>
      <c r="U95" s="1022"/>
      <c r="V95" s="1022"/>
      <c r="W95" s="1022"/>
      <c r="X95" s="1023"/>
    </row>
    <row r="96" spans="1:32">
      <c r="A96" s="1021"/>
      <c r="B96" s="1022"/>
      <c r="C96" s="1022"/>
      <c r="D96" s="1022"/>
      <c r="E96" s="1022"/>
      <c r="F96" s="1022"/>
      <c r="G96" s="1022"/>
      <c r="H96" s="1023"/>
      <c r="I96" s="1021"/>
      <c r="J96" s="1022"/>
      <c r="K96" s="1022"/>
      <c r="L96" s="1022"/>
      <c r="M96" s="1022"/>
      <c r="N96" s="1022"/>
      <c r="O96" s="1022"/>
      <c r="P96" s="1023"/>
      <c r="Q96" s="1021"/>
      <c r="R96" s="1022"/>
      <c r="S96" s="1022"/>
      <c r="T96" s="1022"/>
      <c r="U96" s="1022"/>
      <c r="V96" s="1022"/>
      <c r="W96" s="1022"/>
      <c r="X96" s="1023"/>
    </row>
    <row r="97" spans="1:24">
      <c r="A97" s="1021"/>
      <c r="B97" s="1022"/>
      <c r="C97" s="1022"/>
      <c r="D97" s="1022"/>
      <c r="E97" s="1022"/>
      <c r="F97" s="1022"/>
      <c r="G97" s="1022"/>
      <c r="H97" s="1023"/>
      <c r="I97" s="1021"/>
      <c r="J97" s="1022"/>
      <c r="K97" s="1022"/>
      <c r="L97" s="1022"/>
      <c r="M97" s="1022"/>
      <c r="N97" s="1022"/>
      <c r="O97" s="1022"/>
      <c r="P97" s="1023"/>
      <c r="Q97" s="1021"/>
      <c r="R97" s="1022"/>
      <c r="S97" s="1022"/>
      <c r="T97" s="1022"/>
      <c r="U97" s="1022"/>
      <c r="V97" s="1022"/>
      <c r="W97" s="1022"/>
      <c r="X97" s="1023"/>
    </row>
    <row r="98" spans="1:24">
      <c r="A98" s="1021"/>
      <c r="B98" s="1022"/>
      <c r="C98" s="1022"/>
      <c r="D98" s="1022"/>
      <c r="E98" s="1022"/>
      <c r="F98" s="1022"/>
      <c r="G98" s="1022"/>
      <c r="H98" s="1023"/>
      <c r="I98" s="1021"/>
      <c r="J98" s="1022"/>
      <c r="K98" s="1022"/>
      <c r="L98" s="1022"/>
      <c r="M98" s="1022"/>
      <c r="N98" s="1022"/>
      <c r="O98" s="1022"/>
      <c r="P98" s="1023"/>
      <c r="Q98" s="1021"/>
      <c r="R98" s="1022"/>
      <c r="S98" s="1022"/>
      <c r="T98" s="1022"/>
      <c r="U98" s="1022"/>
      <c r="V98" s="1022"/>
      <c r="W98" s="1022"/>
      <c r="X98" s="1023"/>
    </row>
    <row r="99" spans="1:24">
      <c r="A99" s="1021"/>
      <c r="B99" s="1022"/>
      <c r="C99" s="1022"/>
      <c r="D99" s="1022"/>
      <c r="E99" s="1022"/>
      <c r="F99" s="1022"/>
      <c r="G99" s="1022"/>
      <c r="H99" s="1023"/>
      <c r="I99" s="1021"/>
      <c r="J99" s="1022"/>
      <c r="K99" s="1022"/>
      <c r="L99" s="1022"/>
      <c r="M99" s="1022"/>
      <c r="N99" s="1022"/>
      <c r="O99" s="1022"/>
      <c r="P99" s="1023"/>
      <c r="Q99" s="1021"/>
      <c r="R99" s="1022"/>
      <c r="S99" s="1022"/>
      <c r="T99" s="1022"/>
      <c r="U99" s="1022"/>
      <c r="V99" s="1022"/>
      <c r="W99" s="1022"/>
      <c r="X99" s="1023"/>
    </row>
    <row r="100" spans="1:24">
      <c r="A100" s="1021"/>
      <c r="B100" s="1022"/>
      <c r="C100" s="1022"/>
      <c r="D100" s="1022"/>
      <c r="E100" s="1022"/>
      <c r="F100" s="1022"/>
      <c r="G100" s="1022"/>
      <c r="H100" s="1023"/>
      <c r="I100" s="1024"/>
      <c r="J100" s="1025"/>
      <c r="K100" s="1025"/>
      <c r="L100" s="1025"/>
      <c r="M100" s="1025"/>
      <c r="N100" s="1025"/>
      <c r="O100" s="1025"/>
      <c r="P100" s="1026"/>
      <c r="Q100" s="1024"/>
      <c r="R100" s="1025"/>
      <c r="S100" s="1025"/>
      <c r="T100" s="1025"/>
      <c r="U100" s="1025"/>
      <c r="V100" s="1025"/>
      <c r="W100" s="1025"/>
      <c r="X100" s="1026"/>
    </row>
    <row r="101" spans="1:24" ht="15" customHeight="1">
      <c r="A101" s="1021"/>
      <c r="B101" s="1022"/>
      <c r="C101" s="1022"/>
      <c r="D101" s="1022"/>
      <c r="E101" s="1022"/>
      <c r="F101" s="1022"/>
      <c r="G101" s="1022"/>
      <c r="H101" s="1023"/>
      <c r="I101" s="558" t="s">
        <v>487</v>
      </c>
      <c r="J101" s="704"/>
      <c r="K101" s="699" t="s">
        <v>1610</v>
      </c>
      <c r="L101" s="699"/>
      <c r="M101" s="699"/>
      <c r="N101" s="699"/>
      <c r="O101" s="699"/>
      <c r="P101" s="700"/>
      <c r="Q101" s="558" t="s">
        <v>487</v>
      </c>
      <c r="R101" s="704"/>
      <c r="S101" s="699"/>
      <c r="T101" s="699"/>
      <c r="U101" s="699"/>
      <c r="V101" s="699"/>
      <c r="W101" s="699"/>
      <c r="X101" s="700"/>
    </row>
    <row r="102" spans="1:24">
      <c r="A102" s="1021"/>
      <c r="B102" s="1022"/>
      <c r="C102" s="1022"/>
      <c r="D102" s="1022"/>
      <c r="E102" s="1022"/>
      <c r="F102" s="1022"/>
      <c r="G102" s="1022"/>
      <c r="H102" s="1023"/>
      <c r="I102" s="550"/>
      <c r="J102" s="541"/>
      <c r="K102" s="490"/>
      <c r="L102" s="490"/>
      <c r="M102" s="490"/>
      <c r="N102" s="490"/>
      <c r="O102" s="490"/>
      <c r="P102" s="701"/>
      <c r="Q102" s="550"/>
      <c r="R102" s="541"/>
      <c r="S102" s="490"/>
      <c r="T102" s="490"/>
      <c r="U102" s="490"/>
      <c r="V102" s="490"/>
      <c r="W102" s="490"/>
      <c r="X102" s="701"/>
    </row>
    <row r="103" spans="1:24">
      <c r="A103" s="1024"/>
      <c r="B103" s="1025"/>
      <c r="C103" s="1025"/>
      <c r="D103" s="1025"/>
      <c r="E103" s="1025"/>
      <c r="F103" s="1025"/>
      <c r="G103" s="1025"/>
      <c r="H103" s="1026"/>
      <c r="I103" s="560"/>
      <c r="J103" s="577"/>
      <c r="K103" s="686"/>
      <c r="L103" s="686"/>
      <c r="M103" s="686"/>
      <c r="N103" s="686"/>
      <c r="O103" s="686"/>
      <c r="P103" s="687"/>
      <c r="Q103" s="560"/>
      <c r="R103" s="577"/>
      <c r="S103" s="686"/>
      <c r="T103" s="686"/>
      <c r="U103" s="686"/>
      <c r="V103" s="686"/>
      <c r="W103" s="686"/>
      <c r="X103" s="687"/>
    </row>
    <row r="104" spans="1:24" ht="16.5" customHeight="1">
      <c r="A104" s="7"/>
      <c r="B104" s="7"/>
      <c r="C104" s="7"/>
      <c r="D104" s="7"/>
      <c r="E104" s="7"/>
      <c r="F104" s="7"/>
      <c r="G104" s="7"/>
      <c r="H104" s="7"/>
      <c r="I104" s="5"/>
      <c r="J104" s="5"/>
      <c r="K104" s="5"/>
      <c r="L104" s="5"/>
      <c r="M104" s="5"/>
      <c r="N104" s="5"/>
      <c r="O104" s="5"/>
      <c r="P104" s="5"/>
      <c r="Q104" s="5"/>
      <c r="R104" s="5"/>
      <c r="S104" s="5"/>
      <c r="T104" s="5"/>
      <c r="U104" s="5"/>
      <c r="V104" s="5"/>
      <c r="W104" s="5"/>
      <c r="X104" s="5"/>
    </row>
    <row r="105" spans="1:24" ht="16.5" customHeight="1">
      <c r="A105" s="7"/>
      <c r="B105" s="7"/>
      <c r="C105" s="7"/>
      <c r="D105" s="7"/>
      <c r="E105" s="7"/>
      <c r="F105" s="7"/>
      <c r="G105" s="7"/>
      <c r="H105" s="7"/>
      <c r="I105" s="5"/>
      <c r="J105" s="5"/>
      <c r="K105" s="5"/>
      <c r="L105" s="5"/>
      <c r="M105" s="5"/>
      <c r="N105" s="5"/>
      <c r="O105" s="5"/>
      <c r="P105" s="5"/>
      <c r="Q105" s="5"/>
      <c r="R105" s="5"/>
      <c r="S105" s="5"/>
      <c r="T105" s="5"/>
      <c r="U105" s="5"/>
      <c r="V105" s="5"/>
      <c r="W105" s="5"/>
      <c r="X105" s="5"/>
    </row>
    <row r="106" spans="1:24" ht="16.5" customHeight="1">
      <c r="A106" s="7"/>
      <c r="B106" s="7"/>
      <c r="C106" s="7"/>
      <c r="D106" s="7"/>
      <c r="E106" s="7"/>
      <c r="F106" s="7"/>
      <c r="G106" s="7"/>
      <c r="H106" s="7"/>
      <c r="I106" s="5"/>
      <c r="J106" s="5"/>
      <c r="K106" s="5"/>
      <c r="L106" s="5"/>
      <c r="M106" s="5"/>
      <c r="N106" s="5"/>
      <c r="O106" s="5"/>
      <c r="P106" s="5"/>
      <c r="Q106" s="5"/>
      <c r="R106" s="5"/>
      <c r="S106" s="5"/>
      <c r="T106" s="5"/>
      <c r="U106" s="5"/>
      <c r="V106" s="5"/>
      <c r="W106" s="5"/>
      <c r="X106" s="5"/>
    </row>
    <row r="107" spans="1:24" ht="16.5" customHeight="1">
      <c r="A107" s="7"/>
      <c r="B107" s="7"/>
      <c r="C107" s="7"/>
      <c r="D107" s="7"/>
      <c r="E107" s="7"/>
      <c r="F107" s="7"/>
      <c r="G107" s="7"/>
      <c r="H107" s="7"/>
      <c r="I107" s="5"/>
      <c r="J107" s="5"/>
      <c r="K107" s="5"/>
      <c r="L107" s="5"/>
      <c r="M107" s="5"/>
      <c r="N107" s="5"/>
      <c r="O107" s="5"/>
      <c r="P107" s="5"/>
      <c r="Q107" s="5"/>
      <c r="R107" s="5"/>
      <c r="S107" s="5"/>
      <c r="T107" s="5"/>
      <c r="U107" s="5"/>
      <c r="V107" s="5"/>
      <c r="W107" s="5"/>
      <c r="X107" s="5"/>
    </row>
    <row r="108" spans="1:24" ht="16.5" customHeight="1">
      <c r="A108" s="7"/>
      <c r="B108" s="7"/>
      <c r="C108" s="7"/>
      <c r="D108" s="7"/>
      <c r="E108" s="7"/>
      <c r="F108" s="7"/>
      <c r="G108" s="7"/>
      <c r="H108" s="7"/>
      <c r="I108" s="5"/>
      <c r="J108" s="5"/>
      <c r="K108" s="5"/>
      <c r="L108" s="5"/>
      <c r="M108" s="5"/>
      <c r="N108" s="5"/>
      <c r="O108" s="5"/>
      <c r="P108" s="5"/>
      <c r="Q108" s="5"/>
      <c r="R108" s="5"/>
      <c r="S108" s="5"/>
      <c r="T108" s="5"/>
      <c r="U108" s="5"/>
      <c r="V108" s="5"/>
      <c r="W108" s="5"/>
      <c r="X108" s="5"/>
    </row>
    <row r="109" spans="1:24" ht="16.5" customHeight="1">
      <c r="A109" s="7"/>
      <c r="B109" s="7"/>
      <c r="C109" s="7"/>
      <c r="D109" s="7"/>
      <c r="E109" s="7"/>
      <c r="F109" s="7"/>
      <c r="G109" s="7"/>
      <c r="H109" s="7"/>
      <c r="I109" s="5"/>
      <c r="J109" s="5"/>
      <c r="K109" s="5"/>
      <c r="L109" s="5"/>
      <c r="M109" s="5"/>
      <c r="N109" s="5"/>
      <c r="O109" s="5"/>
      <c r="P109" s="5"/>
      <c r="Q109" s="5"/>
      <c r="R109" s="5"/>
      <c r="S109" s="5"/>
      <c r="T109" s="5"/>
      <c r="U109" s="5"/>
      <c r="V109" s="5"/>
      <c r="W109" s="5"/>
      <c r="X109" s="5"/>
    </row>
    <row r="110" spans="1:24" ht="16.5" customHeight="1">
      <c r="A110" s="7"/>
      <c r="B110" s="7"/>
      <c r="C110" s="7"/>
      <c r="D110" s="7"/>
      <c r="E110" s="7"/>
      <c r="F110" s="7"/>
      <c r="G110" s="7"/>
      <c r="H110" s="7"/>
      <c r="I110" s="5"/>
      <c r="J110" s="5"/>
      <c r="K110" s="5"/>
      <c r="L110" s="5"/>
      <c r="M110" s="5"/>
      <c r="N110" s="5"/>
      <c r="O110" s="5"/>
      <c r="P110" s="5"/>
      <c r="Q110" s="5"/>
      <c r="R110" s="5"/>
      <c r="S110" s="5"/>
      <c r="T110" s="5"/>
      <c r="U110" s="5"/>
      <c r="V110" s="5"/>
      <c r="W110" s="5"/>
      <c r="X110" s="5"/>
    </row>
    <row r="111" spans="1:24" ht="16.5" customHeight="1">
      <c r="A111" s="7"/>
      <c r="B111" s="7"/>
      <c r="C111" s="7"/>
      <c r="D111" s="7"/>
      <c r="E111" s="7"/>
      <c r="F111" s="7"/>
      <c r="G111" s="7"/>
      <c r="H111" s="7"/>
      <c r="I111" s="5"/>
      <c r="J111" s="5"/>
      <c r="K111" s="5"/>
      <c r="L111" s="5"/>
      <c r="M111" s="5"/>
      <c r="N111" s="5"/>
      <c r="O111" s="5"/>
      <c r="P111" s="5"/>
      <c r="Q111" s="5"/>
      <c r="R111" s="5"/>
      <c r="S111" s="5"/>
      <c r="T111" s="5"/>
      <c r="U111" s="5"/>
      <c r="V111" s="5"/>
      <c r="W111" s="5"/>
      <c r="X111" s="5"/>
    </row>
    <row r="112" spans="1:24" ht="16.5" customHeight="1">
      <c r="A112" s="7"/>
      <c r="B112" s="7"/>
      <c r="C112" s="7"/>
      <c r="D112" s="7"/>
      <c r="E112" s="7"/>
      <c r="F112" s="7"/>
      <c r="G112" s="7"/>
      <c r="H112" s="7"/>
      <c r="I112" s="5"/>
      <c r="J112" s="5"/>
      <c r="K112" s="5"/>
      <c r="L112" s="5"/>
      <c r="M112" s="5"/>
      <c r="N112" s="5"/>
      <c r="O112" s="5"/>
      <c r="P112" s="5"/>
      <c r="Q112" s="5"/>
      <c r="R112" s="5"/>
      <c r="S112" s="5"/>
      <c r="T112" s="5"/>
      <c r="U112" s="5"/>
      <c r="V112" s="5"/>
      <c r="W112" s="5"/>
      <c r="X112" s="5"/>
    </row>
    <row r="113" spans="1:24" ht="16.5" customHeight="1">
      <c r="A113" s="7"/>
      <c r="B113" s="7"/>
      <c r="C113" s="7"/>
      <c r="D113" s="7"/>
      <c r="E113" s="7"/>
      <c r="F113" s="7"/>
      <c r="G113" s="7"/>
      <c r="H113" s="7"/>
      <c r="I113" s="5"/>
      <c r="J113" s="5"/>
      <c r="K113" s="5"/>
      <c r="L113" s="5"/>
      <c r="M113" s="5"/>
      <c r="N113" s="5"/>
      <c r="O113" s="5"/>
      <c r="P113" s="5"/>
      <c r="Q113" s="5"/>
      <c r="R113" s="5"/>
      <c r="S113" s="5"/>
      <c r="T113" s="5"/>
      <c r="U113" s="5"/>
      <c r="V113" s="5"/>
      <c r="W113" s="5"/>
      <c r="X113" s="5"/>
    </row>
    <row r="114" spans="1:24" ht="16.5" customHeight="1">
      <c r="A114" s="7"/>
      <c r="B114" s="7"/>
      <c r="C114" s="7"/>
      <c r="D114" s="7"/>
      <c r="E114" s="7"/>
      <c r="F114" s="7"/>
      <c r="G114" s="7"/>
      <c r="H114" s="7"/>
      <c r="I114" s="5"/>
      <c r="J114" s="5"/>
      <c r="K114" s="5"/>
      <c r="L114" s="5"/>
      <c r="M114" s="5"/>
      <c r="N114" s="5"/>
      <c r="O114" s="5"/>
      <c r="P114" s="5"/>
      <c r="Q114" s="5"/>
      <c r="R114" s="5"/>
      <c r="S114" s="5"/>
      <c r="T114" s="5"/>
      <c r="U114" s="5"/>
      <c r="V114" s="5"/>
      <c r="W114" s="5"/>
      <c r="X114" s="5"/>
    </row>
    <row r="115" spans="1:24" ht="16.5" customHeight="1">
      <c r="A115" s="7"/>
      <c r="B115" s="7"/>
      <c r="C115" s="7"/>
      <c r="D115" s="7"/>
      <c r="E115" s="7"/>
      <c r="F115" s="7"/>
      <c r="G115" s="7"/>
      <c r="H115" s="7"/>
      <c r="I115" s="5"/>
      <c r="J115" s="5"/>
      <c r="K115" s="5"/>
      <c r="L115" s="5"/>
      <c r="M115" s="5"/>
      <c r="N115" s="5"/>
      <c r="O115" s="5"/>
      <c r="P115" s="5"/>
      <c r="Q115" s="5"/>
      <c r="R115" s="5"/>
      <c r="S115" s="5"/>
      <c r="T115" s="5"/>
      <c r="U115" s="5"/>
      <c r="V115" s="5"/>
      <c r="W115" s="5"/>
      <c r="X115" s="5"/>
    </row>
    <row r="116" spans="1:24" ht="16.5" customHeight="1">
      <c r="A116" s="7"/>
      <c r="B116" s="7"/>
      <c r="C116" s="7"/>
      <c r="D116" s="7"/>
      <c r="E116" s="7"/>
      <c r="F116" s="7"/>
      <c r="G116" s="7"/>
      <c r="H116" s="7"/>
      <c r="I116" s="5"/>
      <c r="J116" s="5"/>
      <c r="K116" s="5"/>
      <c r="L116" s="5"/>
      <c r="M116" s="5"/>
      <c r="N116" s="5"/>
      <c r="O116" s="5"/>
      <c r="P116" s="5"/>
      <c r="Q116" s="5"/>
      <c r="R116" s="5"/>
      <c r="S116" s="5"/>
      <c r="T116" s="5"/>
      <c r="U116" s="5"/>
      <c r="V116" s="5"/>
      <c r="W116" s="5"/>
      <c r="X116" s="5"/>
    </row>
    <row r="117" spans="1:24" ht="16.5" customHeight="1">
      <c r="A117" s="7"/>
      <c r="B117" s="7"/>
      <c r="C117" s="7"/>
      <c r="D117" s="7"/>
      <c r="E117" s="7"/>
      <c r="F117" s="7"/>
      <c r="G117" s="7"/>
      <c r="H117" s="7"/>
      <c r="I117" s="5"/>
      <c r="J117" s="5"/>
      <c r="K117" s="5"/>
      <c r="L117" s="5"/>
      <c r="M117" s="5"/>
      <c r="N117" s="5"/>
      <c r="O117" s="5"/>
      <c r="P117" s="5"/>
      <c r="Q117" s="5"/>
      <c r="R117" s="5"/>
      <c r="S117" s="5"/>
      <c r="T117" s="5"/>
      <c r="U117" s="5"/>
      <c r="V117" s="5"/>
      <c r="W117" s="5"/>
      <c r="X117" s="5"/>
    </row>
    <row r="118" spans="1:24" ht="16.5" customHeight="1">
      <c r="A118" s="7"/>
      <c r="B118" s="7"/>
      <c r="C118" s="7"/>
      <c r="D118" s="7"/>
      <c r="E118" s="7"/>
      <c r="F118" s="7"/>
      <c r="G118" s="7"/>
      <c r="H118" s="7"/>
      <c r="I118" s="5"/>
      <c r="J118" s="5"/>
      <c r="K118" s="5"/>
      <c r="L118" s="5"/>
      <c r="M118" s="5"/>
      <c r="N118" s="5"/>
      <c r="O118" s="5"/>
      <c r="P118" s="5"/>
      <c r="Q118" s="5"/>
      <c r="R118" s="5"/>
      <c r="S118" s="5"/>
      <c r="T118" s="5"/>
      <c r="U118" s="5"/>
      <c r="V118" s="5"/>
      <c r="W118" s="5"/>
      <c r="X118" s="5"/>
    </row>
    <row r="119" spans="1:24" ht="16.5" customHeight="1">
      <c r="A119" s="7"/>
      <c r="B119" s="7"/>
      <c r="C119" s="7"/>
      <c r="D119" s="7"/>
      <c r="E119" s="7"/>
      <c r="F119" s="7"/>
      <c r="G119" s="7"/>
      <c r="H119" s="7"/>
      <c r="I119" s="5"/>
      <c r="J119" s="5"/>
      <c r="K119" s="5"/>
      <c r="L119" s="5"/>
      <c r="M119" s="5"/>
      <c r="N119" s="5"/>
      <c r="O119" s="5"/>
      <c r="P119" s="5"/>
      <c r="Q119" s="5"/>
      <c r="R119" s="5"/>
      <c r="S119" s="5"/>
      <c r="T119" s="5"/>
      <c r="U119" s="5"/>
      <c r="V119" s="5"/>
      <c r="W119" s="5"/>
      <c r="X119" s="5"/>
    </row>
    <row r="120" spans="1:24" ht="16.5" customHeight="1">
      <c r="A120" s="7"/>
      <c r="B120" s="7"/>
      <c r="C120" s="7"/>
      <c r="D120" s="7"/>
      <c r="E120" s="7"/>
      <c r="F120" s="7"/>
      <c r="G120" s="7"/>
      <c r="H120" s="7"/>
      <c r="I120" s="5"/>
      <c r="J120" s="5"/>
      <c r="K120" s="5"/>
      <c r="L120" s="5"/>
      <c r="M120" s="5"/>
      <c r="N120" s="5"/>
      <c r="O120" s="5"/>
      <c r="P120" s="5"/>
      <c r="Q120" s="5"/>
      <c r="R120" s="5"/>
      <c r="S120" s="5"/>
      <c r="T120" s="5"/>
      <c r="U120" s="5"/>
      <c r="V120" s="5"/>
      <c r="W120" s="5"/>
      <c r="X120" s="5"/>
    </row>
    <row r="121" spans="1:24" ht="16.5" customHeight="1">
      <c r="A121" s="7"/>
      <c r="B121" s="7"/>
      <c r="C121" s="7"/>
      <c r="D121" s="7"/>
      <c r="E121" s="7"/>
      <c r="F121" s="7"/>
      <c r="G121" s="7"/>
      <c r="H121" s="7"/>
      <c r="I121" s="5"/>
      <c r="J121" s="5"/>
      <c r="K121" s="5"/>
      <c r="L121" s="5"/>
      <c r="M121" s="5"/>
      <c r="N121" s="5"/>
      <c r="O121" s="5"/>
      <c r="P121" s="5"/>
      <c r="Q121" s="5"/>
      <c r="R121" s="5"/>
      <c r="S121" s="5"/>
      <c r="T121" s="5"/>
      <c r="U121" s="5"/>
      <c r="V121" s="5"/>
      <c r="W121" s="5"/>
      <c r="X121" s="5"/>
    </row>
    <row r="122" spans="1:24" ht="16.5" customHeight="1">
      <c r="A122" s="7"/>
      <c r="B122" s="7"/>
      <c r="C122" s="7"/>
      <c r="D122" s="7"/>
      <c r="E122" s="7"/>
      <c r="F122" s="7"/>
      <c r="G122" s="7"/>
      <c r="H122" s="7"/>
      <c r="I122" s="5"/>
      <c r="J122" s="5"/>
      <c r="K122" s="5"/>
      <c r="L122" s="5"/>
      <c r="M122" s="5"/>
      <c r="N122" s="5"/>
      <c r="O122" s="5"/>
      <c r="P122" s="5"/>
      <c r="Q122" s="5"/>
      <c r="R122" s="5"/>
      <c r="S122" s="5"/>
      <c r="T122" s="5"/>
      <c r="U122" s="5"/>
      <c r="V122" s="5"/>
      <c r="W122" s="5"/>
      <c r="X122" s="5"/>
    </row>
    <row r="123" spans="1:24" ht="16.5" customHeight="1">
      <c r="A123" s="7"/>
      <c r="B123" s="7"/>
      <c r="C123" s="7"/>
      <c r="D123" s="7"/>
      <c r="E123" s="7"/>
      <c r="F123" s="7"/>
      <c r="G123" s="7"/>
      <c r="H123" s="7"/>
      <c r="I123" s="5"/>
      <c r="J123" s="5"/>
      <c r="K123" s="5"/>
      <c r="L123" s="5"/>
      <c r="M123" s="5"/>
      <c r="N123" s="5"/>
      <c r="O123" s="5"/>
      <c r="P123" s="5"/>
      <c r="Q123" s="5"/>
      <c r="R123" s="5"/>
      <c r="S123" s="5"/>
      <c r="T123" s="5"/>
      <c r="U123" s="5"/>
      <c r="V123" s="5"/>
      <c r="W123" s="5"/>
      <c r="X123" s="5"/>
    </row>
    <row r="124" spans="1:24" ht="16.5" customHeight="1">
      <c r="A124" s="7"/>
      <c r="B124" s="7"/>
      <c r="C124" s="7"/>
      <c r="D124" s="7"/>
      <c r="E124" s="7"/>
      <c r="F124" s="7"/>
      <c r="G124" s="7"/>
      <c r="H124" s="7"/>
      <c r="I124" s="5"/>
      <c r="J124" s="5"/>
      <c r="K124" s="5"/>
      <c r="L124" s="5"/>
      <c r="M124" s="5"/>
      <c r="N124" s="5"/>
      <c r="O124" s="5"/>
      <c r="P124" s="5"/>
      <c r="Q124" s="5"/>
      <c r="R124" s="5"/>
      <c r="S124" s="5"/>
      <c r="T124" s="5"/>
      <c r="U124" s="5"/>
      <c r="V124" s="5"/>
      <c r="W124" s="5"/>
      <c r="X124" s="5"/>
    </row>
    <row r="125" spans="1:24" ht="16.5" customHeight="1">
      <c r="A125" s="7"/>
      <c r="B125" s="7"/>
      <c r="C125" s="7"/>
      <c r="D125" s="7"/>
      <c r="E125" s="7"/>
      <c r="F125" s="7"/>
      <c r="G125" s="7"/>
      <c r="H125" s="7"/>
      <c r="I125" s="5"/>
      <c r="J125" s="5"/>
      <c r="K125" s="5"/>
      <c r="L125" s="5"/>
      <c r="M125" s="5"/>
      <c r="N125" s="5"/>
      <c r="O125" s="5"/>
      <c r="P125" s="5"/>
      <c r="Q125" s="5"/>
      <c r="R125" s="5"/>
      <c r="S125" s="5"/>
      <c r="T125" s="5"/>
      <c r="U125" s="5"/>
      <c r="V125" s="5"/>
      <c r="W125" s="5"/>
      <c r="X125" s="5"/>
    </row>
    <row r="126" spans="1:24" ht="16.5" customHeight="1">
      <c r="A126" s="7"/>
      <c r="B126" s="7"/>
      <c r="C126" s="7"/>
      <c r="D126" s="7"/>
      <c r="E126" s="7"/>
      <c r="F126" s="7"/>
      <c r="G126" s="7"/>
      <c r="H126" s="7"/>
      <c r="I126" s="5"/>
      <c r="J126" s="5"/>
      <c r="K126" s="5"/>
      <c r="L126" s="5"/>
      <c r="M126" s="5"/>
      <c r="N126" s="5"/>
      <c r="O126" s="5"/>
      <c r="P126" s="5"/>
      <c r="Q126" s="5"/>
      <c r="R126" s="5"/>
      <c r="S126" s="5"/>
      <c r="T126" s="5"/>
      <c r="U126" s="5"/>
      <c r="V126" s="5"/>
      <c r="W126" s="5"/>
      <c r="X126" s="5"/>
    </row>
    <row r="127" spans="1:24" ht="16.5" customHeight="1">
      <c r="A127" s="7"/>
      <c r="B127" s="7"/>
      <c r="C127" s="7"/>
      <c r="D127" s="7"/>
      <c r="E127" s="7"/>
      <c r="F127" s="7"/>
      <c r="G127" s="7"/>
      <c r="H127" s="7"/>
      <c r="I127" s="5"/>
      <c r="J127" s="5"/>
      <c r="K127" s="5"/>
      <c r="L127" s="5"/>
      <c r="M127" s="5"/>
      <c r="N127" s="5"/>
      <c r="O127" s="5"/>
      <c r="P127" s="5"/>
      <c r="Q127" s="5"/>
      <c r="R127" s="5"/>
      <c r="S127" s="5"/>
      <c r="T127" s="5"/>
      <c r="U127" s="5"/>
      <c r="V127" s="5"/>
      <c r="W127" s="5"/>
      <c r="X127" s="5"/>
    </row>
    <row r="128" spans="1:24" ht="16.5" customHeight="1">
      <c r="A128" s="7"/>
      <c r="B128" s="7"/>
      <c r="C128" s="7"/>
      <c r="D128" s="7"/>
      <c r="E128" s="7"/>
      <c r="F128" s="7"/>
      <c r="G128" s="7"/>
      <c r="H128" s="7"/>
      <c r="I128" s="5"/>
      <c r="J128" s="5"/>
      <c r="K128" s="5"/>
      <c r="L128" s="5"/>
      <c r="M128" s="5"/>
      <c r="N128" s="5"/>
      <c r="O128" s="5"/>
      <c r="P128" s="5"/>
      <c r="Q128" s="5"/>
      <c r="R128" s="5"/>
      <c r="S128" s="5"/>
      <c r="T128" s="5"/>
      <c r="U128" s="5"/>
      <c r="V128" s="5"/>
      <c r="W128" s="5"/>
      <c r="X128" s="5"/>
    </row>
    <row r="129" spans="1:24" ht="16.5" customHeight="1">
      <c r="A129" s="7"/>
      <c r="B129" s="7"/>
      <c r="C129" s="7"/>
      <c r="D129" s="7"/>
      <c r="E129" s="7"/>
      <c r="F129" s="7"/>
      <c r="G129" s="7"/>
      <c r="H129" s="7"/>
      <c r="I129" s="5"/>
      <c r="J129" s="5"/>
      <c r="K129" s="5"/>
      <c r="L129" s="5"/>
      <c r="M129" s="5"/>
      <c r="N129" s="5"/>
      <c r="O129" s="5"/>
      <c r="P129" s="5"/>
      <c r="Q129" s="5"/>
      <c r="R129" s="5"/>
      <c r="S129" s="5"/>
      <c r="T129" s="5"/>
      <c r="U129" s="5"/>
      <c r="V129" s="5"/>
      <c r="W129" s="5"/>
      <c r="X129" s="5"/>
    </row>
    <row r="130" spans="1:24" ht="16.5" customHeight="1">
      <c r="A130" s="7"/>
      <c r="B130" s="1670" t="s">
        <v>770</v>
      </c>
      <c r="C130" s="1670"/>
      <c r="D130" s="1670"/>
      <c r="E130" s="1670"/>
      <c r="F130" s="1670"/>
      <c r="G130" s="1670"/>
      <c r="H130" s="1670"/>
      <c r="I130" s="1670"/>
      <c r="J130" s="1670"/>
      <c r="K130" s="1670"/>
      <c r="L130" s="1670"/>
      <c r="M130" s="1670"/>
      <c r="N130" s="1670"/>
      <c r="O130" s="1670"/>
      <c r="P130" s="1670"/>
      <c r="Q130" s="1670"/>
      <c r="R130" s="1670"/>
      <c r="S130" s="1670"/>
      <c r="T130" s="1670"/>
      <c r="U130" s="1670"/>
      <c r="V130" s="1670"/>
      <c r="W130" s="1670"/>
      <c r="X130" s="5"/>
    </row>
    <row r="131" spans="1:24" ht="16.5" customHeight="1">
      <c r="A131" s="7"/>
      <c r="B131" s="7"/>
      <c r="C131" s="7"/>
      <c r="D131" s="7"/>
      <c r="E131" s="7"/>
      <c r="F131" s="7"/>
      <c r="G131" s="7"/>
      <c r="H131" s="7"/>
      <c r="I131" s="5"/>
      <c r="J131" s="5"/>
      <c r="K131" s="5"/>
      <c r="L131" s="5"/>
      <c r="M131" s="5"/>
      <c r="N131" s="5"/>
      <c r="O131" s="5"/>
      <c r="P131" s="5"/>
      <c r="Q131" s="5"/>
      <c r="R131" s="5"/>
      <c r="S131" s="5"/>
      <c r="T131" s="5"/>
      <c r="U131" s="5"/>
      <c r="V131" s="5"/>
      <c r="W131" s="5"/>
      <c r="X131" s="5"/>
    </row>
    <row r="132" spans="1:24" ht="24.95" customHeight="1">
      <c r="A132" s="7"/>
      <c r="B132" s="904" t="s">
        <v>521</v>
      </c>
      <c r="C132" s="904"/>
      <c r="D132" s="904"/>
      <c r="E132" s="904"/>
      <c r="F132" s="904"/>
      <c r="G132" s="904"/>
      <c r="H132" s="904"/>
      <c r="I132" s="904"/>
      <c r="J132" s="904"/>
      <c r="K132" s="904" t="s">
        <v>1314</v>
      </c>
      <c r="L132" s="904"/>
      <c r="M132" s="904"/>
      <c r="N132" s="904"/>
      <c r="O132" s="904" t="s">
        <v>965</v>
      </c>
      <c r="P132" s="904"/>
      <c r="Q132" s="1763" t="s">
        <v>846</v>
      </c>
      <c r="R132" s="1763"/>
      <c r="S132" s="904" t="s">
        <v>392</v>
      </c>
      <c r="T132" s="904"/>
      <c r="U132" s="904"/>
      <c r="V132" s="904" t="s">
        <v>393</v>
      </c>
      <c r="W132" s="904"/>
      <c r="X132" s="5"/>
    </row>
    <row r="133" spans="1:24" ht="24.95" customHeight="1">
      <c r="A133" s="7"/>
      <c r="B133" s="904" t="s">
        <v>480</v>
      </c>
      <c r="C133" s="904"/>
      <c r="D133" s="904"/>
      <c r="E133" s="904" t="s">
        <v>745</v>
      </c>
      <c r="F133" s="904"/>
      <c r="G133" s="904"/>
      <c r="H133" s="904" t="s">
        <v>930</v>
      </c>
      <c r="I133" s="904"/>
      <c r="J133" s="904"/>
      <c r="K133" s="904" t="s">
        <v>730</v>
      </c>
      <c r="L133" s="904"/>
      <c r="M133" s="904" t="s">
        <v>731</v>
      </c>
      <c r="N133" s="904"/>
      <c r="O133" s="904"/>
      <c r="P133" s="904"/>
      <c r="Q133" s="1763"/>
      <c r="R133" s="1763"/>
      <c r="S133" s="904"/>
      <c r="T133" s="904"/>
      <c r="U133" s="904"/>
      <c r="V133" s="904"/>
      <c r="W133" s="904"/>
      <c r="X133" s="5"/>
    </row>
    <row r="134" spans="1:24" ht="20.100000000000001" customHeight="1">
      <c r="A134" s="7"/>
      <c r="B134" s="1760" t="s">
        <v>1305</v>
      </c>
      <c r="C134" s="1760"/>
      <c r="D134" s="1760"/>
      <c r="E134" s="1760" t="s">
        <v>1309</v>
      </c>
      <c r="F134" s="1760"/>
      <c r="G134" s="1760"/>
      <c r="H134" s="1760" t="s">
        <v>1312</v>
      </c>
      <c r="I134" s="1760"/>
      <c r="J134" s="1760"/>
      <c r="K134" s="1760">
        <v>40</v>
      </c>
      <c r="L134" s="1760"/>
      <c r="M134" s="1760">
        <v>6</v>
      </c>
      <c r="N134" s="1760"/>
      <c r="O134" s="1761" t="s">
        <v>1293</v>
      </c>
      <c r="P134" s="1761"/>
      <c r="Q134" s="1761" t="s">
        <v>1293</v>
      </c>
      <c r="R134" s="1761"/>
      <c r="S134" s="1761" t="s">
        <v>1293</v>
      </c>
      <c r="T134" s="1761"/>
      <c r="U134" s="1761"/>
      <c r="V134" s="1762" t="s">
        <v>1313</v>
      </c>
      <c r="W134" s="1762"/>
      <c r="X134" s="5"/>
    </row>
    <row r="135" spans="1:24" ht="20.100000000000001" customHeight="1">
      <c r="A135" s="7"/>
      <c r="B135" s="1760" t="s">
        <v>1306</v>
      </c>
      <c r="C135" s="1760"/>
      <c r="D135" s="1760"/>
      <c r="E135" s="1760" t="s">
        <v>1310</v>
      </c>
      <c r="F135" s="1760"/>
      <c r="G135" s="1760"/>
      <c r="H135" s="1760" t="s">
        <v>1312</v>
      </c>
      <c r="I135" s="1760"/>
      <c r="J135" s="1760"/>
      <c r="K135" s="1760">
        <v>40</v>
      </c>
      <c r="L135" s="1760"/>
      <c r="M135" s="1760">
        <v>8.5</v>
      </c>
      <c r="N135" s="1760"/>
      <c r="O135" s="1761" t="s">
        <v>1293</v>
      </c>
      <c r="P135" s="1761"/>
      <c r="Q135" s="1761" t="s">
        <v>1293</v>
      </c>
      <c r="R135" s="1761"/>
      <c r="S135" s="1761" t="s">
        <v>1293</v>
      </c>
      <c r="T135" s="1761"/>
      <c r="U135" s="1761"/>
      <c r="V135" s="1762" t="s">
        <v>1313</v>
      </c>
      <c r="W135" s="1762"/>
      <c r="X135" s="5"/>
    </row>
    <row r="136" spans="1:24" ht="20.100000000000001" customHeight="1">
      <c r="A136" s="7"/>
      <c r="B136" s="1760" t="s">
        <v>1307</v>
      </c>
      <c r="C136" s="1760"/>
      <c r="D136" s="1760"/>
      <c r="E136" s="1760" t="s">
        <v>1309</v>
      </c>
      <c r="F136" s="1760"/>
      <c r="G136" s="1760"/>
      <c r="H136" s="1760" t="s">
        <v>1312</v>
      </c>
      <c r="I136" s="1760"/>
      <c r="J136" s="1760"/>
      <c r="K136" s="1760">
        <v>40</v>
      </c>
      <c r="L136" s="1760"/>
      <c r="M136" s="1760">
        <v>8</v>
      </c>
      <c r="N136" s="1760"/>
      <c r="O136" s="1761" t="s">
        <v>1293</v>
      </c>
      <c r="P136" s="1761"/>
      <c r="Q136" s="1761" t="s">
        <v>1293</v>
      </c>
      <c r="R136" s="1761"/>
      <c r="S136" s="1761" t="s">
        <v>1293</v>
      </c>
      <c r="T136" s="1761"/>
      <c r="U136" s="1761"/>
      <c r="V136" s="1762" t="s">
        <v>1313</v>
      </c>
      <c r="W136" s="1762"/>
      <c r="X136" s="5"/>
    </row>
    <row r="137" spans="1:24" ht="20.100000000000001" customHeight="1">
      <c r="A137" s="7"/>
      <c r="B137" s="1760" t="s">
        <v>1308</v>
      </c>
      <c r="C137" s="1760"/>
      <c r="D137" s="1760"/>
      <c r="E137" s="1760" t="s">
        <v>1311</v>
      </c>
      <c r="F137" s="1760"/>
      <c r="G137" s="1760"/>
      <c r="H137" s="1760" t="s">
        <v>1312</v>
      </c>
      <c r="I137" s="1760"/>
      <c r="J137" s="1760"/>
      <c r="K137" s="1760">
        <v>40</v>
      </c>
      <c r="L137" s="1760"/>
      <c r="M137" s="1760">
        <v>6</v>
      </c>
      <c r="N137" s="1760"/>
      <c r="O137" s="1761" t="s">
        <v>1293</v>
      </c>
      <c r="P137" s="1761"/>
      <c r="Q137" s="1761" t="s">
        <v>1293</v>
      </c>
      <c r="R137" s="1761"/>
      <c r="S137" s="1761" t="s">
        <v>1293</v>
      </c>
      <c r="T137" s="1761"/>
      <c r="U137" s="1761"/>
      <c r="V137" s="1762" t="s">
        <v>1313</v>
      </c>
      <c r="W137" s="1762"/>
      <c r="X137" s="5"/>
    </row>
    <row r="138" spans="1:24" ht="20.100000000000001" customHeight="1">
      <c r="A138" s="7"/>
      <c r="B138" s="709"/>
      <c r="C138" s="709"/>
      <c r="D138" s="709"/>
      <c r="E138" s="709"/>
      <c r="F138" s="709"/>
      <c r="G138" s="709"/>
      <c r="H138" s="709"/>
      <c r="I138" s="709"/>
      <c r="J138" s="709"/>
      <c r="K138" s="803"/>
      <c r="L138" s="803"/>
      <c r="M138" s="803"/>
      <c r="N138" s="803"/>
      <c r="O138" s="803"/>
      <c r="P138" s="803"/>
      <c r="Q138" s="803"/>
      <c r="R138" s="803"/>
      <c r="S138" s="803"/>
      <c r="T138" s="803"/>
      <c r="U138" s="803"/>
      <c r="V138" s="803"/>
      <c r="W138" s="803"/>
      <c r="X138" s="5"/>
    </row>
    <row r="139" spans="1:24" ht="20.100000000000001" customHeight="1">
      <c r="A139" s="7"/>
      <c r="B139" s="709"/>
      <c r="C139" s="709"/>
      <c r="D139" s="709"/>
      <c r="E139" s="709"/>
      <c r="F139" s="709"/>
      <c r="G139" s="709"/>
      <c r="H139" s="709"/>
      <c r="I139" s="709"/>
      <c r="J139" s="709"/>
      <c r="K139" s="803"/>
      <c r="L139" s="803"/>
      <c r="M139" s="803"/>
      <c r="N139" s="803"/>
      <c r="O139" s="803"/>
      <c r="P139" s="803"/>
      <c r="Q139" s="803"/>
      <c r="R139" s="803"/>
      <c r="S139" s="803"/>
      <c r="T139" s="803"/>
      <c r="U139" s="803"/>
      <c r="V139" s="803"/>
      <c r="W139" s="803"/>
      <c r="X139" s="5"/>
    </row>
    <row r="140" spans="1:24" ht="20.100000000000001" customHeight="1">
      <c r="A140" s="7"/>
      <c r="B140" s="709"/>
      <c r="C140" s="709"/>
      <c r="D140" s="709"/>
      <c r="E140" s="709"/>
      <c r="F140" s="709"/>
      <c r="G140" s="709"/>
      <c r="H140" s="709"/>
      <c r="I140" s="709"/>
      <c r="J140" s="709"/>
      <c r="K140" s="803"/>
      <c r="L140" s="803"/>
      <c r="M140" s="803"/>
      <c r="N140" s="803"/>
      <c r="O140" s="803"/>
      <c r="P140" s="803"/>
      <c r="Q140" s="803"/>
      <c r="R140" s="803"/>
      <c r="S140" s="803"/>
      <c r="T140" s="803"/>
      <c r="U140" s="803"/>
      <c r="V140" s="803"/>
      <c r="W140" s="803"/>
      <c r="X140" s="5"/>
    </row>
    <row r="141" spans="1:24" ht="20.100000000000001" customHeight="1">
      <c r="A141" s="7"/>
      <c r="B141" s="709"/>
      <c r="C141" s="709"/>
      <c r="D141" s="709"/>
      <c r="E141" s="709"/>
      <c r="F141" s="709"/>
      <c r="G141" s="709"/>
      <c r="H141" s="709"/>
      <c r="I141" s="709"/>
      <c r="J141" s="709"/>
      <c r="K141" s="803"/>
      <c r="L141" s="803"/>
      <c r="M141" s="803"/>
      <c r="N141" s="803"/>
      <c r="O141" s="803"/>
      <c r="P141" s="803"/>
      <c r="Q141" s="803"/>
      <c r="R141" s="803"/>
      <c r="S141" s="803"/>
      <c r="T141" s="803"/>
      <c r="U141" s="803"/>
      <c r="V141" s="803"/>
      <c r="W141" s="803"/>
      <c r="X141" s="5"/>
    </row>
    <row r="142" spans="1:24" ht="20.100000000000001" customHeight="1">
      <c r="A142" s="7"/>
      <c r="B142" s="709"/>
      <c r="C142" s="709"/>
      <c r="D142" s="709"/>
      <c r="E142" s="709"/>
      <c r="F142" s="709"/>
      <c r="G142" s="709"/>
      <c r="H142" s="709"/>
      <c r="I142" s="709"/>
      <c r="J142" s="709"/>
      <c r="K142" s="803"/>
      <c r="L142" s="803"/>
      <c r="M142" s="803"/>
      <c r="N142" s="803"/>
      <c r="O142" s="803"/>
      <c r="P142" s="803"/>
      <c r="Q142" s="803"/>
      <c r="R142" s="803"/>
      <c r="S142" s="803"/>
      <c r="T142" s="803"/>
      <c r="U142" s="803"/>
      <c r="V142" s="803"/>
      <c r="W142" s="803"/>
      <c r="X142" s="5"/>
    </row>
    <row r="143" spans="1:24" ht="20.100000000000001" customHeight="1">
      <c r="A143" s="7"/>
      <c r="B143" s="709"/>
      <c r="C143" s="709"/>
      <c r="D143" s="709"/>
      <c r="E143" s="709"/>
      <c r="F143" s="709"/>
      <c r="G143" s="709"/>
      <c r="H143" s="709"/>
      <c r="I143" s="709"/>
      <c r="J143" s="709"/>
      <c r="K143" s="803"/>
      <c r="L143" s="803"/>
      <c r="M143" s="803"/>
      <c r="N143" s="803"/>
      <c r="O143" s="803"/>
      <c r="P143" s="803"/>
      <c r="Q143" s="803"/>
      <c r="R143" s="803"/>
      <c r="S143" s="803"/>
      <c r="T143" s="803"/>
      <c r="U143" s="803"/>
      <c r="V143" s="803"/>
      <c r="W143" s="803"/>
      <c r="X143" s="5"/>
    </row>
    <row r="144" spans="1:24" ht="20.100000000000001" customHeight="1">
      <c r="A144" s="7"/>
      <c r="B144" s="709"/>
      <c r="C144" s="709"/>
      <c r="D144" s="709"/>
      <c r="E144" s="709"/>
      <c r="F144" s="709"/>
      <c r="G144" s="709"/>
      <c r="H144" s="709"/>
      <c r="I144" s="709"/>
      <c r="J144" s="709"/>
      <c r="K144" s="803"/>
      <c r="L144" s="803"/>
      <c r="M144" s="803"/>
      <c r="N144" s="803"/>
      <c r="O144" s="803"/>
      <c r="P144" s="803"/>
      <c r="Q144" s="803"/>
      <c r="R144" s="803"/>
      <c r="S144" s="803"/>
      <c r="T144" s="803"/>
      <c r="U144" s="803"/>
      <c r="V144" s="803"/>
      <c r="W144" s="803"/>
      <c r="X144" s="5"/>
    </row>
    <row r="145" spans="1:24" ht="20.100000000000001" customHeight="1">
      <c r="A145" s="7"/>
      <c r="B145" s="709"/>
      <c r="C145" s="709"/>
      <c r="D145" s="709"/>
      <c r="E145" s="709"/>
      <c r="F145" s="709"/>
      <c r="G145" s="709"/>
      <c r="H145" s="709"/>
      <c r="I145" s="709"/>
      <c r="J145" s="709"/>
      <c r="K145" s="803"/>
      <c r="L145" s="803"/>
      <c r="M145" s="803"/>
      <c r="N145" s="803"/>
      <c r="O145" s="803"/>
      <c r="P145" s="803"/>
      <c r="Q145" s="803"/>
      <c r="R145" s="803"/>
      <c r="S145" s="803"/>
      <c r="T145" s="803"/>
      <c r="U145" s="803"/>
      <c r="V145" s="803"/>
      <c r="W145" s="803"/>
      <c r="X145" s="5"/>
    </row>
    <row r="146" spans="1:24" ht="20.100000000000001" customHeight="1">
      <c r="A146" s="7"/>
      <c r="B146" s="709"/>
      <c r="C146" s="709"/>
      <c r="D146" s="709"/>
      <c r="E146" s="709"/>
      <c r="F146" s="709"/>
      <c r="G146" s="709"/>
      <c r="H146" s="709"/>
      <c r="I146" s="709"/>
      <c r="J146" s="709"/>
      <c r="K146" s="803"/>
      <c r="L146" s="803"/>
      <c r="M146" s="803"/>
      <c r="N146" s="803"/>
      <c r="O146" s="803"/>
      <c r="P146" s="803"/>
      <c r="Q146" s="803"/>
      <c r="R146" s="803"/>
      <c r="S146" s="803"/>
      <c r="T146" s="803"/>
      <c r="U146" s="803"/>
      <c r="V146" s="803"/>
      <c r="W146" s="803"/>
      <c r="X146" s="5"/>
    </row>
    <row r="147" spans="1:24" ht="20.100000000000001" customHeight="1">
      <c r="A147" s="7"/>
      <c r="B147" s="709"/>
      <c r="C147" s="709"/>
      <c r="D147" s="709"/>
      <c r="E147" s="709"/>
      <c r="F147" s="709"/>
      <c r="G147" s="709"/>
      <c r="H147" s="709"/>
      <c r="I147" s="709"/>
      <c r="J147" s="709"/>
      <c r="K147" s="803"/>
      <c r="L147" s="803"/>
      <c r="M147" s="803"/>
      <c r="N147" s="803"/>
      <c r="O147" s="803"/>
      <c r="P147" s="803"/>
      <c r="Q147" s="803"/>
      <c r="R147" s="803"/>
      <c r="S147" s="803"/>
      <c r="T147" s="803"/>
      <c r="U147" s="803"/>
      <c r="V147" s="803"/>
      <c r="W147" s="803"/>
      <c r="X147" s="5"/>
    </row>
    <row r="148" spans="1:24" ht="20.100000000000001" customHeight="1">
      <c r="A148" s="7"/>
      <c r="B148" s="558" t="s">
        <v>288</v>
      </c>
      <c r="C148" s="704"/>
      <c r="D148" s="704"/>
      <c r="E148" s="704"/>
      <c r="F148" s="704"/>
      <c r="G148" s="559"/>
      <c r="H148" s="1751" t="s">
        <v>1502</v>
      </c>
      <c r="I148" s="1752"/>
      <c r="J148" s="1752"/>
      <c r="K148" s="1752"/>
      <c r="L148" s="1752"/>
      <c r="M148" s="1752"/>
      <c r="N148" s="1752"/>
      <c r="O148" s="1752"/>
      <c r="P148" s="1752"/>
      <c r="Q148" s="1752"/>
      <c r="R148" s="1752"/>
      <c r="S148" s="1752"/>
      <c r="T148" s="1752"/>
      <c r="U148" s="1752"/>
      <c r="V148" s="1752"/>
      <c r="W148" s="1753"/>
      <c r="X148" s="5"/>
    </row>
    <row r="149" spans="1:24" ht="20.100000000000001" customHeight="1">
      <c r="A149" s="7"/>
      <c r="B149" s="550"/>
      <c r="C149" s="541"/>
      <c r="D149" s="541"/>
      <c r="E149" s="541"/>
      <c r="F149" s="541"/>
      <c r="G149" s="551"/>
      <c r="H149" s="1754"/>
      <c r="I149" s="1755"/>
      <c r="J149" s="1755"/>
      <c r="K149" s="1755"/>
      <c r="L149" s="1755"/>
      <c r="M149" s="1755"/>
      <c r="N149" s="1755"/>
      <c r="O149" s="1755"/>
      <c r="P149" s="1755"/>
      <c r="Q149" s="1755"/>
      <c r="R149" s="1755"/>
      <c r="S149" s="1755"/>
      <c r="T149" s="1755"/>
      <c r="U149" s="1755"/>
      <c r="V149" s="1755"/>
      <c r="W149" s="1756"/>
      <c r="X149" s="5"/>
    </row>
    <row r="150" spans="1:24" ht="20.100000000000001" customHeight="1">
      <c r="A150" s="7"/>
      <c r="B150" s="560"/>
      <c r="C150" s="577"/>
      <c r="D150" s="577"/>
      <c r="E150" s="577"/>
      <c r="F150" s="577"/>
      <c r="G150" s="561"/>
      <c r="H150" s="1757"/>
      <c r="I150" s="1758"/>
      <c r="J150" s="1758"/>
      <c r="K150" s="1758"/>
      <c r="L150" s="1758"/>
      <c r="M150" s="1758"/>
      <c r="N150" s="1758"/>
      <c r="O150" s="1758"/>
      <c r="P150" s="1758"/>
      <c r="Q150" s="1758"/>
      <c r="R150" s="1758"/>
      <c r="S150" s="1758"/>
      <c r="T150" s="1758"/>
      <c r="U150" s="1758"/>
      <c r="V150" s="1758"/>
      <c r="W150" s="1759"/>
      <c r="X150" s="5"/>
    </row>
    <row r="151" spans="1:24" ht="16.5" customHeight="1">
      <c r="A151" s="7"/>
      <c r="B151" s="7"/>
      <c r="C151" s="7"/>
      <c r="D151" s="7"/>
      <c r="E151" s="7"/>
      <c r="F151" s="7"/>
      <c r="G151" s="7"/>
      <c r="H151" s="7"/>
      <c r="I151" s="5"/>
      <c r="J151" s="5"/>
      <c r="K151" s="5"/>
      <c r="L151" s="5"/>
      <c r="M151" s="5"/>
      <c r="N151" s="5"/>
      <c r="O151" s="5"/>
      <c r="P151" s="5"/>
      <c r="Q151" s="5"/>
      <c r="R151" s="5"/>
      <c r="S151" s="5"/>
      <c r="T151" s="5"/>
      <c r="U151" s="5"/>
      <c r="V151" s="5"/>
      <c r="W151" s="5"/>
      <c r="X151" s="5"/>
    </row>
    <row r="152" spans="1:24" ht="16.5" customHeight="1">
      <c r="A152" s="7"/>
      <c r="B152" s="7"/>
      <c r="C152" s="7"/>
      <c r="D152" s="7"/>
      <c r="E152" s="7"/>
      <c r="F152" s="7"/>
      <c r="G152" s="7"/>
      <c r="H152" s="7"/>
      <c r="I152" s="5"/>
      <c r="J152" s="5"/>
      <c r="K152" s="5"/>
      <c r="L152" s="5"/>
      <c r="M152" s="5"/>
      <c r="N152" s="5"/>
      <c r="O152" s="5"/>
      <c r="P152" s="5"/>
      <c r="Q152" s="5"/>
      <c r="R152" s="5"/>
      <c r="S152" s="5"/>
      <c r="T152" s="5"/>
      <c r="U152" s="5"/>
      <c r="V152" s="5"/>
      <c r="W152" s="5"/>
      <c r="X152" s="5"/>
    </row>
    <row r="153" spans="1:24" ht="16.5" customHeight="1">
      <c r="A153" s="7"/>
      <c r="B153" s="7"/>
      <c r="C153" s="7"/>
      <c r="D153" s="7"/>
      <c r="E153" s="7"/>
      <c r="F153" s="7"/>
      <c r="G153" s="7"/>
      <c r="H153" s="7"/>
      <c r="I153" s="5"/>
      <c r="J153" s="5"/>
      <c r="K153" s="5"/>
      <c r="L153" s="5"/>
      <c r="M153" s="5"/>
      <c r="N153" s="5"/>
      <c r="O153" s="5"/>
      <c r="P153" s="5"/>
      <c r="Q153" s="5"/>
      <c r="R153" s="5"/>
      <c r="S153" s="5"/>
      <c r="T153" s="5"/>
      <c r="U153" s="5"/>
      <c r="V153" s="5"/>
      <c r="W153" s="5"/>
      <c r="X153" s="5"/>
    </row>
    <row r="154" spans="1:24" ht="16.5" customHeight="1">
      <c r="A154" s="7"/>
      <c r="B154" s="7"/>
      <c r="C154" s="7"/>
      <c r="D154" s="7"/>
      <c r="E154" s="7"/>
      <c r="F154" s="7"/>
      <c r="G154" s="7"/>
      <c r="H154" s="7"/>
      <c r="I154" s="5"/>
      <c r="J154" s="5"/>
      <c r="K154" s="5"/>
      <c r="L154" s="5"/>
      <c r="M154" s="5"/>
      <c r="N154" s="5"/>
      <c r="O154" s="5"/>
      <c r="P154" s="5"/>
      <c r="Q154" s="5"/>
      <c r="R154" s="5"/>
      <c r="S154" s="5"/>
      <c r="T154" s="5"/>
      <c r="U154" s="5"/>
      <c r="V154" s="5"/>
      <c r="W154" s="5"/>
      <c r="X154" s="5"/>
    </row>
    <row r="155" spans="1:24" ht="16.5" customHeight="1">
      <c r="A155" s="7"/>
      <c r="B155" s="7"/>
      <c r="C155" s="7"/>
      <c r="D155" s="7"/>
      <c r="E155" s="7"/>
      <c r="F155" s="7"/>
      <c r="G155" s="7"/>
      <c r="H155" s="7"/>
      <c r="I155" s="5"/>
      <c r="J155" s="5"/>
      <c r="K155" s="5"/>
      <c r="L155" s="5"/>
      <c r="M155" s="5"/>
      <c r="N155" s="5"/>
      <c r="O155" s="5"/>
      <c r="P155" s="5"/>
      <c r="Q155" s="5"/>
      <c r="R155" s="5"/>
      <c r="S155" s="5"/>
      <c r="T155" s="5"/>
      <c r="U155" s="5"/>
      <c r="V155" s="5"/>
      <c r="W155" s="5"/>
      <c r="X155" s="5"/>
    </row>
    <row r="156" spans="1:24" ht="16.5" customHeight="1">
      <c r="A156" s="7"/>
      <c r="B156" s="7"/>
      <c r="C156" s="7"/>
      <c r="D156" s="7"/>
      <c r="E156" s="7"/>
      <c r="F156" s="7"/>
      <c r="G156" s="7"/>
      <c r="H156" s="7"/>
      <c r="I156" s="5"/>
      <c r="J156" s="5"/>
      <c r="K156" s="5"/>
      <c r="L156" s="5"/>
      <c r="M156" s="5"/>
      <c r="N156" s="5"/>
      <c r="O156" s="5"/>
      <c r="P156" s="5"/>
      <c r="Q156" s="5"/>
      <c r="R156" s="5"/>
      <c r="S156" s="5"/>
      <c r="T156" s="5"/>
      <c r="U156" s="5"/>
      <c r="V156" s="5"/>
      <c r="W156" s="5"/>
      <c r="X156" s="5"/>
    </row>
    <row r="157" spans="1:24" ht="16.5" customHeight="1">
      <c r="A157" s="7"/>
      <c r="B157" s="7"/>
      <c r="C157" s="7"/>
      <c r="D157" s="7"/>
      <c r="E157" s="7"/>
      <c r="F157" s="7"/>
      <c r="G157" s="7"/>
      <c r="H157" s="7"/>
      <c r="I157" s="5"/>
      <c r="J157" s="5"/>
      <c r="K157" s="5"/>
      <c r="L157" s="5"/>
      <c r="M157" s="5"/>
      <c r="N157" s="5"/>
      <c r="O157" s="5"/>
      <c r="P157" s="5"/>
      <c r="Q157" s="5"/>
      <c r="R157" s="5"/>
      <c r="S157" s="5"/>
      <c r="T157" s="5"/>
      <c r="U157" s="5"/>
      <c r="V157" s="5"/>
      <c r="W157" s="5"/>
      <c r="X157" s="5"/>
    </row>
    <row r="158" spans="1:24" ht="16.5" customHeight="1">
      <c r="A158" s="7"/>
      <c r="B158" s="7"/>
      <c r="C158" s="7"/>
      <c r="D158" s="7"/>
      <c r="E158" s="7"/>
      <c r="F158" s="7"/>
      <c r="G158" s="7"/>
      <c r="H158" s="7"/>
      <c r="I158" s="5"/>
      <c r="J158" s="5"/>
      <c r="K158" s="5"/>
      <c r="L158" s="5"/>
      <c r="M158" s="5"/>
      <c r="N158" s="5"/>
      <c r="O158" s="5"/>
      <c r="P158" s="5"/>
      <c r="Q158" s="5"/>
      <c r="R158" s="5"/>
      <c r="S158" s="5"/>
      <c r="T158" s="5"/>
      <c r="U158" s="5"/>
      <c r="V158" s="5"/>
      <c r="W158" s="5"/>
      <c r="X158" s="5"/>
    </row>
    <row r="159" spans="1:24" ht="16.5" customHeight="1">
      <c r="A159" s="7"/>
      <c r="B159" s="7"/>
      <c r="C159" s="7"/>
      <c r="D159" s="7"/>
      <c r="E159" s="7"/>
      <c r="F159" s="7"/>
      <c r="G159" s="7"/>
      <c r="H159" s="7"/>
      <c r="I159" s="5"/>
      <c r="J159" s="5"/>
      <c r="K159" s="5"/>
      <c r="L159" s="5"/>
      <c r="M159" s="5"/>
      <c r="N159" s="5"/>
      <c r="O159" s="5"/>
      <c r="P159" s="5"/>
      <c r="Q159" s="5"/>
      <c r="R159" s="5"/>
      <c r="S159" s="5"/>
      <c r="T159" s="5"/>
      <c r="U159" s="5"/>
      <c r="V159" s="5"/>
      <c r="W159" s="5"/>
      <c r="X159" s="5"/>
    </row>
    <row r="160" spans="1:24" ht="16.5" customHeight="1">
      <c r="A160" s="7"/>
      <c r="B160" s="7"/>
      <c r="C160" s="7"/>
      <c r="D160" s="7"/>
      <c r="E160" s="7"/>
      <c r="F160" s="7"/>
      <c r="G160" s="7"/>
      <c r="H160" s="7"/>
      <c r="I160" s="5"/>
      <c r="J160" s="5"/>
      <c r="K160" s="5"/>
      <c r="L160" s="5"/>
      <c r="M160" s="5"/>
      <c r="N160" s="5"/>
      <c r="O160" s="5"/>
      <c r="P160" s="5"/>
      <c r="Q160" s="5"/>
      <c r="R160" s="5"/>
      <c r="S160" s="5"/>
      <c r="T160" s="5"/>
      <c r="U160" s="5"/>
      <c r="V160" s="5"/>
      <c r="W160" s="5"/>
      <c r="X160" s="5"/>
    </row>
  </sheetData>
  <mergeCells count="235">
    <mergeCell ref="R3:T3"/>
    <mergeCell ref="U3:X3"/>
    <mergeCell ref="A4:B4"/>
    <mergeCell ref="C4:H4"/>
    <mergeCell ref="I4:K4"/>
    <mergeCell ref="L4:Q4"/>
    <mergeCell ref="R4:T4"/>
    <mergeCell ref="U4:X4"/>
    <mergeCell ref="A2:Q3"/>
    <mergeCell ref="R2:T2"/>
    <mergeCell ref="U2:X2"/>
    <mergeCell ref="C7:U7"/>
    <mergeCell ref="V7:X7"/>
    <mergeCell ref="C8:U8"/>
    <mergeCell ref="V8:X8"/>
    <mergeCell ref="A10:B15"/>
    <mergeCell ref="C10:X12"/>
    <mergeCell ref="C13:X15"/>
    <mergeCell ref="A5:C5"/>
    <mergeCell ref="H5:I5"/>
    <mergeCell ref="T5:X5"/>
    <mergeCell ref="A6:B6"/>
    <mergeCell ref="C6:U6"/>
    <mergeCell ref="V6:X6"/>
    <mergeCell ref="A7:B9"/>
    <mergeCell ref="C9:U9"/>
    <mergeCell ref="V9:X9"/>
    <mergeCell ref="A30:X30"/>
    <mergeCell ref="A36:X36"/>
    <mergeCell ref="A38:C38"/>
    <mergeCell ref="H38:I38"/>
    <mergeCell ref="A16:B27"/>
    <mergeCell ref="A28:B28"/>
    <mergeCell ref="C28:X28"/>
    <mergeCell ref="A37:X37"/>
    <mergeCell ref="A31:X31"/>
    <mergeCell ref="A32:X32"/>
    <mergeCell ref="A33:X33"/>
    <mergeCell ref="A34:X34"/>
    <mergeCell ref="Q44:X44"/>
    <mergeCell ref="A45:H55"/>
    <mergeCell ref="A39:B39"/>
    <mergeCell ref="C39:X39"/>
    <mergeCell ref="A40:B42"/>
    <mergeCell ref="C40:X40"/>
    <mergeCell ref="C41:X41"/>
    <mergeCell ref="C42:X42"/>
    <mergeCell ref="I45:P52"/>
    <mergeCell ref="Q45:X52"/>
    <mergeCell ref="I53:J55"/>
    <mergeCell ref="K53:P55"/>
    <mergeCell ref="Q53:R55"/>
    <mergeCell ref="S53:X55"/>
    <mergeCell ref="K133:L133"/>
    <mergeCell ref="M133:N133"/>
    <mergeCell ref="B134:D134"/>
    <mergeCell ref="E134:G134"/>
    <mergeCell ref="H134:J134"/>
    <mergeCell ref="K134:L134"/>
    <mergeCell ref="M134:N134"/>
    <mergeCell ref="B130:W130"/>
    <mergeCell ref="B132:J132"/>
    <mergeCell ref="K132:N132"/>
    <mergeCell ref="O132:P133"/>
    <mergeCell ref="Q132:R133"/>
    <mergeCell ref="S132:U133"/>
    <mergeCell ref="V132:W133"/>
    <mergeCell ref="B133:D133"/>
    <mergeCell ref="E133:G133"/>
    <mergeCell ref="H133:J133"/>
    <mergeCell ref="O134:P134"/>
    <mergeCell ref="Q134:R134"/>
    <mergeCell ref="S134:U134"/>
    <mergeCell ref="V134:W134"/>
    <mergeCell ref="B135:D135"/>
    <mergeCell ref="E135:G135"/>
    <mergeCell ref="H135:J135"/>
    <mergeCell ref="K135:L135"/>
    <mergeCell ref="M135:N135"/>
    <mergeCell ref="O135:P135"/>
    <mergeCell ref="Q135:R135"/>
    <mergeCell ref="S135:U135"/>
    <mergeCell ref="V135:W135"/>
    <mergeCell ref="B136:D136"/>
    <mergeCell ref="E136:G136"/>
    <mergeCell ref="H136:J136"/>
    <mergeCell ref="K136:L136"/>
    <mergeCell ref="M136:N136"/>
    <mergeCell ref="O136:P136"/>
    <mergeCell ref="Q136:R136"/>
    <mergeCell ref="S136:U136"/>
    <mergeCell ref="V136:W136"/>
    <mergeCell ref="B137:D137"/>
    <mergeCell ref="E137:G137"/>
    <mergeCell ref="H137:J137"/>
    <mergeCell ref="K137:L137"/>
    <mergeCell ref="M137:N137"/>
    <mergeCell ref="O137:P137"/>
    <mergeCell ref="Q137:R137"/>
    <mergeCell ref="S137:U137"/>
    <mergeCell ref="V137:W137"/>
    <mergeCell ref="B138:D138"/>
    <mergeCell ref="E138:G138"/>
    <mergeCell ref="H138:J138"/>
    <mergeCell ref="K138:L138"/>
    <mergeCell ref="M138:N138"/>
    <mergeCell ref="O138:P138"/>
    <mergeCell ref="Q138:R138"/>
    <mergeCell ref="S138:U138"/>
    <mergeCell ref="V138:W138"/>
    <mergeCell ref="Q139:R139"/>
    <mergeCell ref="S139:U139"/>
    <mergeCell ref="V139:W139"/>
    <mergeCell ref="B140:D140"/>
    <mergeCell ref="E140:G140"/>
    <mergeCell ref="H140:J140"/>
    <mergeCell ref="K140:L140"/>
    <mergeCell ref="M140:N140"/>
    <mergeCell ref="O140:P140"/>
    <mergeCell ref="Q140:R140"/>
    <mergeCell ref="B139:D139"/>
    <mergeCell ref="E139:G139"/>
    <mergeCell ref="H139:J139"/>
    <mergeCell ref="K139:L139"/>
    <mergeCell ref="M139:N139"/>
    <mergeCell ref="O139:P139"/>
    <mergeCell ref="S140:U140"/>
    <mergeCell ref="V140:W140"/>
    <mergeCell ref="B141:D141"/>
    <mergeCell ref="E141:G141"/>
    <mergeCell ref="H141:J141"/>
    <mergeCell ref="K141:L141"/>
    <mergeCell ref="M141:N141"/>
    <mergeCell ref="O141:P141"/>
    <mergeCell ref="Q141:R141"/>
    <mergeCell ref="S141:U141"/>
    <mergeCell ref="V141:W141"/>
    <mergeCell ref="B142:D142"/>
    <mergeCell ref="E142:G142"/>
    <mergeCell ref="H142:J142"/>
    <mergeCell ref="K142:L142"/>
    <mergeCell ref="M142:N142"/>
    <mergeCell ref="O142:P142"/>
    <mergeCell ref="Q142:R142"/>
    <mergeCell ref="S142:U142"/>
    <mergeCell ref="V142:W142"/>
    <mergeCell ref="Q143:R143"/>
    <mergeCell ref="S143:U143"/>
    <mergeCell ref="V143:W143"/>
    <mergeCell ref="B144:D144"/>
    <mergeCell ref="E144:G144"/>
    <mergeCell ref="H144:J144"/>
    <mergeCell ref="K144:L144"/>
    <mergeCell ref="M144:N144"/>
    <mergeCell ref="O144:P144"/>
    <mergeCell ref="Q144:R144"/>
    <mergeCell ref="B143:D143"/>
    <mergeCell ref="E143:G143"/>
    <mergeCell ref="H143:J143"/>
    <mergeCell ref="K143:L143"/>
    <mergeCell ref="M143:N143"/>
    <mergeCell ref="O143:P143"/>
    <mergeCell ref="V146:W146"/>
    <mergeCell ref="S144:U144"/>
    <mergeCell ref="V144:W144"/>
    <mergeCell ref="B145:D145"/>
    <mergeCell ref="E145:G145"/>
    <mergeCell ref="H145:J145"/>
    <mergeCell ref="K145:L145"/>
    <mergeCell ref="M145:N145"/>
    <mergeCell ref="O145:P145"/>
    <mergeCell ref="Q145:R145"/>
    <mergeCell ref="S145:U145"/>
    <mergeCell ref="Q147:R147"/>
    <mergeCell ref="S147:U147"/>
    <mergeCell ref="V147:W147"/>
    <mergeCell ref="B148:G150"/>
    <mergeCell ref="H148:W150"/>
    <mergeCell ref="I74:J76"/>
    <mergeCell ref="K74:P76"/>
    <mergeCell ref="Q74:R76"/>
    <mergeCell ref="S74:X76"/>
    <mergeCell ref="B147:D147"/>
    <mergeCell ref="E147:G147"/>
    <mergeCell ref="H147:J147"/>
    <mergeCell ref="K147:L147"/>
    <mergeCell ref="M147:N147"/>
    <mergeCell ref="O147:P147"/>
    <mergeCell ref="V145:W145"/>
    <mergeCell ref="B146:D146"/>
    <mergeCell ref="E146:G146"/>
    <mergeCell ref="H146:J146"/>
    <mergeCell ref="K146:L146"/>
    <mergeCell ref="M146:N146"/>
    <mergeCell ref="O146:P146"/>
    <mergeCell ref="Q146:R146"/>
    <mergeCell ref="S146:U146"/>
    <mergeCell ref="Z89:AC89"/>
    <mergeCell ref="A92:H92"/>
    <mergeCell ref="I92:P92"/>
    <mergeCell ref="Q92:X92"/>
    <mergeCell ref="Z7:AC8"/>
    <mergeCell ref="C16:X27"/>
    <mergeCell ref="Z51:AF53"/>
    <mergeCell ref="Z40:AC41"/>
    <mergeCell ref="Z62:AC62"/>
    <mergeCell ref="A65:H65"/>
    <mergeCell ref="I65:P65"/>
    <mergeCell ref="Q65:X65"/>
    <mergeCell ref="A66:H76"/>
    <mergeCell ref="I66:P73"/>
    <mergeCell ref="Q66:X73"/>
    <mergeCell ref="A57:X57"/>
    <mergeCell ref="A59:B59"/>
    <mergeCell ref="C59:X59"/>
    <mergeCell ref="A60:B61"/>
    <mergeCell ref="C60:X61"/>
    <mergeCell ref="A62:B63"/>
    <mergeCell ref="C62:X63"/>
    <mergeCell ref="A44:H44"/>
    <mergeCell ref="I44:P44"/>
    <mergeCell ref="A93:H103"/>
    <mergeCell ref="I93:P100"/>
    <mergeCell ref="Q93:X100"/>
    <mergeCell ref="I101:J103"/>
    <mergeCell ref="K101:P103"/>
    <mergeCell ref="Q101:R103"/>
    <mergeCell ref="S101:X103"/>
    <mergeCell ref="A84:X84"/>
    <mergeCell ref="A86:B86"/>
    <mergeCell ref="C86:X86"/>
    <mergeCell ref="A87:B88"/>
    <mergeCell ref="C87:X88"/>
    <mergeCell ref="A89:B90"/>
    <mergeCell ref="C89:X90"/>
  </mergeCells>
  <phoneticPr fontId="54" type="noConversion"/>
  <dataValidations count="1">
    <dataValidation type="list" allowBlank="1" showInputMessage="1" showErrorMessage="1" sqref="V7:X9">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Bold,Regular"기계설비 성능점검 결과보고서&amp;C&amp;"맑은 고딕,Regular"
&amp;R&amp;"KoPub돋움체 Bold,Regular"Ⅲ. 기계설비 성능점검 대상 점검표</oddHeader>
    <oddFooter>&amp;L&amp;"맑은 고딕,Regular"&amp;G&amp;R&amp;"맑은 고딕,Regular"&amp;G</oddFooter>
  </headerFooter>
  <legacyDrawingHF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2:AF173"/>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32</v>
      </c>
      <c r="B2" s="924"/>
      <c r="C2" s="924"/>
      <c r="D2" s="924"/>
      <c r="E2" s="924"/>
      <c r="F2" s="924"/>
      <c r="G2" s="924"/>
      <c r="H2" s="924"/>
      <c r="I2" s="924"/>
      <c r="J2" s="924"/>
      <c r="K2" s="924"/>
      <c r="L2" s="924"/>
      <c r="M2" s="924"/>
      <c r="N2" s="924"/>
      <c r="O2" s="924"/>
      <c r="P2" s="924"/>
      <c r="Q2" s="924"/>
      <c r="R2" s="1115" t="s">
        <v>480</v>
      </c>
      <c r="S2" s="1116"/>
      <c r="T2" s="1117"/>
      <c r="U2" s="596" t="s">
        <v>1503</v>
      </c>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476" t="s">
        <v>1997</v>
      </c>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t="s">
        <v>1998</v>
      </c>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c r="A7" s="1779" t="s">
        <v>481</v>
      </c>
      <c r="B7" s="1779"/>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row>
    <row r="8" spans="1:24" ht="18" customHeight="1">
      <c r="A8" s="904"/>
      <c r="B8" s="904"/>
      <c r="C8" s="1446" t="s">
        <v>1714</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18" customHeight="1">
      <c r="A9" s="904"/>
      <c r="B9" s="904"/>
      <c r="C9" s="1446" t="s">
        <v>24</v>
      </c>
      <c r="D9" s="1446"/>
      <c r="E9" s="1446"/>
      <c r="F9" s="1446"/>
      <c r="G9" s="1446"/>
      <c r="H9" s="1446"/>
      <c r="I9" s="1446"/>
      <c r="J9" s="1446"/>
      <c r="K9" s="1446"/>
      <c r="L9" s="1446"/>
      <c r="M9" s="1446"/>
      <c r="N9" s="1446"/>
      <c r="O9" s="1446"/>
      <c r="P9" s="1446"/>
      <c r="Q9" s="1446"/>
      <c r="R9" s="1446"/>
      <c r="S9" s="1446"/>
      <c r="T9" s="1446"/>
      <c r="U9" s="1446"/>
      <c r="V9" s="1447" t="s">
        <v>375</v>
      </c>
      <c r="W9" s="1447"/>
      <c r="X9" s="1447"/>
    </row>
    <row r="10" spans="1:24" ht="18" customHeight="1">
      <c r="A10" s="904"/>
      <c r="B10" s="904"/>
      <c r="C10" s="1442" t="s">
        <v>1617</v>
      </c>
      <c r="D10" s="1442"/>
      <c r="E10" s="1442"/>
      <c r="F10" s="1442"/>
      <c r="G10" s="1442"/>
      <c r="H10" s="1442"/>
      <c r="I10" s="1442"/>
      <c r="J10" s="1442"/>
      <c r="K10" s="1442"/>
      <c r="L10" s="1442"/>
      <c r="M10" s="1442"/>
      <c r="N10" s="1442"/>
      <c r="O10" s="1442"/>
      <c r="P10" s="1442"/>
      <c r="Q10" s="1442"/>
      <c r="R10" s="1442"/>
      <c r="S10" s="1442"/>
      <c r="T10" s="1442"/>
      <c r="U10" s="1442"/>
      <c r="V10" s="1443" t="s">
        <v>375</v>
      </c>
      <c r="W10" s="1443"/>
      <c r="X10" s="1443"/>
    </row>
    <row r="11" spans="1:24" ht="18" customHeight="1">
      <c r="A11" s="904" t="s">
        <v>1647</v>
      </c>
      <c r="B11" s="904"/>
      <c r="C11" s="1453" t="s">
        <v>1648</v>
      </c>
      <c r="D11" s="1453"/>
      <c r="E11" s="1453"/>
      <c r="F11" s="1453"/>
      <c r="G11" s="1453"/>
      <c r="H11" s="1453"/>
      <c r="I11" s="1453"/>
      <c r="J11" s="1453"/>
      <c r="K11" s="1453"/>
      <c r="L11" s="1453"/>
      <c r="M11" s="1453"/>
      <c r="N11" s="1453"/>
      <c r="O11" s="1453"/>
      <c r="P11" s="1453"/>
      <c r="Q11" s="1453"/>
      <c r="R11" s="1453"/>
      <c r="S11" s="1453"/>
      <c r="T11" s="1453"/>
      <c r="U11" s="1453"/>
      <c r="V11" s="1453"/>
      <c r="W11" s="1453"/>
      <c r="X11" s="1453"/>
    </row>
    <row r="12" spans="1:24" ht="12" customHeight="1">
      <c r="A12" s="904"/>
      <c r="B12" s="904"/>
      <c r="C12" s="1453"/>
      <c r="D12" s="1453"/>
      <c r="E12" s="1453"/>
      <c r="F12" s="1453"/>
      <c r="G12" s="1453"/>
      <c r="H12" s="1453"/>
      <c r="I12" s="1453"/>
      <c r="J12" s="1453"/>
      <c r="K12" s="1453"/>
      <c r="L12" s="1453"/>
      <c r="M12" s="1453"/>
      <c r="N12" s="1453"/>
      <c r="O12" s="1453"/>
      <c r="P12" s="1453"/>
      <c r="Q12" s="1453"/>
      <c r="R12" s="1453"/>
      <c r="S12" s="1453"/>
      <c r="T12" s="1453"/>
      <c r="U12" s="1453"/>
      <c r="V12" s="1453"/>
      <c r="W12" s="1453"/>
      <c r="X12" s="1453"/>
    </row>
    <row r="13" spans="1:24" ht="18" customHeight="1">
      <c r="A13" s="904"/>
      <c r="B13" s="904"/>
      <c r="C13" s="1453"/>
      <c r="D13" s="1453"/>
      <c r="E13" s="1453"/>
      <c r="F13" s="1453"/>
      <c r="G13" s="1453"/>
      <c r="H13" s="1453"/>
      <c r="I13" s="1453"/>
      <c r="J13" s="1453"/>
      <c r="K13" s="1453"/>
      <c r="L13" s="1453"/>
      <c r="M13" s="1453"/>
      <c r="N13" s="1453"/>
      <c r="O13" s="1453"/>
      <c r="P13" s="1453"/>
      <c r="Q13" s="1453"/>
      <c r="R13" s="1453"/>
      <c r="S13" s="1453"/>
      <c r="T13" s="1453"/>
      <c r="U13" s="1453"/>
      <c r="V13" s="1453"/>
      <c r="W13" s="1453"/>
      <c r="X13" s="1453"/>
    </row>
    <row r="14" spans="1:24" ht="18" customHeight="1">
      <c r="A14" s="904"/>
      <c r="B14" s="904"/>
      <c r="C14" s="912" t="s">
        <v>40</v>
      </c>
      <c r="D14" s="912"/>
      <c r="E14" s="912"/>
      <c r="F14" s="912"/>
      <c r="G14" s="912"/>
      <c r="H14" s="912"/>
      <c r="I14" s="912"/>
      <c r="J14" s="912"/>
      <c r="K14" s="912"/>
      <c r="L14" s="912"/>
      <c r="M14" s="912"/>
      <c r="N14" s="912"/>
      <c r="O14" s="912"/>
      <c r="P14" s="912"/>
      <c r="Q14" s="912"/>
      <c r="R14" s="912"/>
      <c r="S14" s="912"/>
      <c r="T14" s="912"/>
      <c r="U14" s="912"/>
      <c r="V14" s="912"/>
      <c r="W14" s="912"/>
      <c r="X14" s="912"/>
    </row>
    <row r="15" spans="1:24" ht="10.5" customHeight="1">
      <c r="A15" s="904"/>
      <c r="B15" s="904"/>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24" ht="18" customHeight="1">
      <c r="A16" s="904"/>
      <c r="B16" s="904"/>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t="s">
        <v>503</v>
      </c>
      <c r="B17" s="904"/>
      <c r="C17" s="558"/>
      <c r="D17" s="704"/>
      <c r="E17" s="704"/>
      <c r="F17" s="704"/>
      <c r="G17" s="704"/>
      <c r="H17" s="704"/>
      <c r="I17" s="704"/>
      <c r="J17" s="704"/>
      <c r="K17" s="704"/>
      <c r="L17" s="704"/>
      <c r="M17" s="704"/>
      <c r="N17" s="704"/>
      <c r="O17" s="704"/>
      <c r="P17" s="704"/>
      <c r="Q17" s="704"/>
      <c r="R17" s="704"/>
      <c r="S17" s="704"/>
      <c r="T17" s="704"/>
      <c r="U17" s="704"/>
      <c r="V17" s="704"/>
      <c r="W17" s="704"/>
      <c r="X17" s="559"/>
    </row>
    <row r="18" spans="1:24" ht="18" customHeight="1">
      <c r="A18" s="904"/>
      <c r="B18" s="904"/>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18"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1"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1" ht="18" customHeight="1">
      <c r="A34" s="904"/>
      <c r="B34" s="904"/>
      <c r="C34" s="550"/>
      <c r="D34" s="541"/>
      <c r="E34" s="541"/>
      <c r="F34" s="541"/>
      <c r="G34" s="541"/>
      <c r="H34" s="541"/>
      <c r="I34" s="541"/>
      <c r="J34" s="541"/>
      <c r="K34" s="541"/>
      <c r="L34" s="541"/>
      <c r="M34" s="541"/>
      <c r="N34" s="541"/>
      <c r="O34" s="541"/>
      <c r="P34" s="541"/>
      <c r="Q34" s="541"/>
      <c r="R34" s="541"/>
      <c r="S34" s="541"/>
      <c r="T34" s="541"/>
      <c r="U34" s="541"/>
      <c r="V34" s="541"/>
      <c r="W34" s="541"/>
      <c r="X34" s="551"/>
    </row>
    <row r="35" spans="1:31" ht="18" customHeight="1">
      <c r="A35" s="904"/>
      <c r="B35" s="904"/>
      <c r="C35" s="560"/>
      <c r="D35" s="577"/>
      <c r="E35" s="577"/>
      <c r="F35" s="577"/>
      <c r="G35" s="577"/>
      <c r="H35" s="577"/>
      <c r="I35" s="577"/>
      <c r="J35" s="577"/>
      <c r="K35" s="577"/>
      <c r="L35" s="577"/>
      <c r="M35" s="577"/>
      <c r="N35" s="577"/>
      <c r="O35" s="577"/>
      <c r="P35" s="577"/>
      <c r="Q35" s="577"/>
      <c r="R35" s="577"/>
      <c r="S35" s="577"/>
      <c r="T35" s="577"/>
      <c r="U35" s="577"/>
      <c r="V35" s="577"/>
      <c r="W35" s="577"/>
      <c r="X35" s="561"/>
    </row>
    <row r="36" spans="1:31" ht="18" customHeight="1">
      <c r="A36" s="904" t="s">
        <v>368</v>
      </c>
      <c r="B36" s="904"/>
      <c r="C36" s="804"/>
      <c r="D36" s="804"/>
      <c r="E36" s="804"/>
      <c r="F36" s="804"/>
      <c r="G36" s="804"/>
      <c r="H36" s="804"/>
      <c r="I36" s="804"/>
      <c r="J36" s="804"/>
      <c r="K36" s="804"/>
      <c r="L36" s="804"/>
      <c r="M36" s="804"/>
      <c r="N36" s="804"/>
      <c r="O36" s="804"/>
      <c r="P36" s="804"/>
      <c r="Q36" s="804"/>
      <c r="R36" s="804"/>
      <c r="S36" s="804"/>
      <c r="T36" s="804"/>
      <c r="U36" s="804"/>
      <c r="V36" s="804"/>
      <c r="W36" s="804"/>
      <c r="X36" s="804"/>
    </row>
    <row r="37" spans="1:31" ht="3" customHeight="1">
      <c r="A37" s="4"/>
      <c r="B37" s="4"/>
      <c r="C37" s="5"/>
      <c r="D37" s="5"/>
      <c r="E37" s="5"/>
      <c r="F37" s="5"/>
      <c r="G37" s="5"/>
      <c r="H37" s="5"/>
      <c r="I37" s="5"/>
      <c r="J37" s="5"/>
      <c r="K37" s="5"/>
      <c r="L37" s="5"/>
      <c r="M37" s="5"/>
      <c r="N37" s="5"/>
      <c r="O37" s="5"/>
      <c r="P37" s="5"/>
      <c r="Q37" s="5"/>
      <c r="R37" s="5"/>
      <c r="S37" s="5"/>
      <c r="T37" s="5"/>
      <c r="U37" s="5"/>
      <c r="V37" s="5"/>
      <c r="W37" s="5"/>
      <c r="X37" s="5"/>
    </row>
    <row r="38" spans="1:31" ht="18" customHeight="1">
      <c r="A38" s="473" t="s">
        <v>473</v>
      </c>
      <c r="B38" s="474"/>
      <c r="C38" s="474"/>
      <c r="D38" s="474"/>
      <c r="E38" s="474"/>
      <c r="F38" s="474"/>
      <c r="G38" s="474"/>
      <c r="H38" s="474"/>
      <c r="I38" s="474"/>
      <c r="J38" s="474"/>
      <c r="K38" s="474"/>
      <c r="L38" s="474"/>
      <c r="M38" s="474"/>
      <c r="N38" s="474"/>
      <c r="O38" s="474"/>
      <c r="P38" s="474"/>
      <c r="Q38" s="474"/>
      <c r="R38" s="474"/>
      <c r="S38" s="474"/>
      <c r="T38" s="474"/>
      <c r="U38" s="474"/>
      <c r="V38" s="474"/>
      <c r="W38" s="474"/>
      <c r="X38" s="475"/>
    </row>
    <row r="39" spans="1:31" s="147" customFormat="1" ht="13.7" customHeight="1">
      <c r="A39" s="883" t="s">
        <v>93</v>
      </c>
      <c r="B39" s="884"/>
      <c r="C39" s="884"/>
      <c r="D39" s="884"/>
      <c r="E39" s="884"/>
      <c r="F39" s="884"/>
      <c r="G39" s="884"/>
      <c r="H39" s="884"/>
      <c r="I39" s="884"/>
      <c r="J39" s="884"/>
      <c r="K39" s="884"/>
      <c r="L39" s="884"/>
      <c r="M39" s="884"/>
      <c r="N39" s="884"/>
      <c r="O39" s="884"/>
      <c r="P39" s="884"/>
      <c r="Q39" s="884"/>
      <c r="R39" s="884"/>
      <c r="S39" s="884"/>
      <c r="T39" s="884"/>
      <c r="U39" s="884"/>
      <c r="V39" s="884"/>
      <c r="W39" s="884"/>
      <c r="X39" s="885"/>
    </row>
    <row r="40" spans="1:31" s="147" customFormat="1" ht="13.7" customHeight="1">
      <c r="A40" s="886" t="s">
        <v>1649</v>
      </c>
      <c r="B40" s="887"/>
      <c r="C40" s="887"/>
      <c r="D40" s="887"/>
      <c r="E40" s="887"/>
      <c r="F40" s="887"/>
      <c r="G40" s="887"/>
      <c r="H40" s="887"/>
      <c r="I40" s="887"/>
      <c r="J40" s="887"/>
      <c r="K40" s="887"/>
      <c r="L40" s="887"/>
      <c r="M40" s="887"/>
      <c r="N40" s="887"/>
      <c r="O40" s="887"/>
      <c r="P40" s="887"/>
      <c r="Q40" s="887"/>
      <c r="R40" s="887"/>
      <c r="S40" s="887"/>
      <c r="T40" s="887"/>
      <c r="U40" s="887"/>
      <c r="V40" s="887"/>
      <c r="W40" s="887"/>
      <c r="X40" s="888"/>
    </row>
    <row r="41" spans="1:31" s="147" customFormat="1" ht="13.7" customHeight="1">
      <c r="A41" s="1379" t="s">
        <v>1650</v>
      </c>
      <c r="B41" s="1380"/>
      <c r="C41" s="1380"/>
      <c r="D41" s="1380"/>
      <c r="E41" s="1380"/>
      <c r="F41" s="1380"/>
      <c r="G41" s="1380"/>
      <c r="H41" s="1380"/>
      <c r="I41" s="1380"/>
      <c r="J41" s="1380"/>
      <c r="K41" s="1380"/>
      <c r="L41" s="1380"/>
      <c r="M41" s="1380"/>
      <c r="N41" s="1380"/>
      <c r="O41" s="1380"/>
      <c r="P41" s="1380"/>
      <c r="Q41" s="1380"/>
      <c r="R41" s="1380"/>
      <c r="S41" s="1380"/>
      <c r="T41" s="1380"/>
      <c r="U41" s="1380"/>
      <c r="V41" s="1380"/>
      <c r="W41" s="1380"/>
      <c r="X41" s="1381"/>
    </row>
    <row r="42" spans="1:31">
      <c r="X42" s="17"/>
    </row>
    <row r="43" spans="1:31">
      <c r="X43" s="17"/>
    </row>
    <row r="44" spans="1:31" ht="16.5" customHeight="1">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5" spans="1:31" ht="7.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31" ht="16.5" customHeight="1">
      <c r="A46" s="1006" t="s">
        <v>350</v>
      </c>
      <c r="B46" s="1008"/>
      <c r="C46" s="1006" t="s">
        <v>465</v>
      </c>
      <c r="D46" s="1007"/>
      <c r="E46" s="1007"/>
      <c r="F46" s="1007"/>
      <c r="G46" s="1007"/>
      <c r="H46" s="1007"/>
      <c r="I46" s="1007"/>
      <c r="J46" s="1007"/>
      <c r="K46" s="1007"/>
      <c r="L46" s="1007"/>
      <c r="M46" s="1007"/>
      <c r="N46" s="1007"/>
      <c r="O46" s="1007"/>
      <c r="P46" s="1007"/>
      <c r="Q46" s="1007"/>
      <c r="R46" s="1007"/>
      <c r="S46" s="1007"/>
      <c r="T46" s="1007"/>
      <c r="U46" s="1007"/>
      <c r="V46" s="1007"/>
      <c r="W46" s="1007"/>
      <c r="X46" s="1008"/>
    </row>
    <row r="47" spans="1:31" ht="16.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Z47" s="490" t="s">
        <v>428</v>
      </c>
      <c r="AA47" s="651"/>
      <c r="AB47" s="651"/>
      <c r="AC47" s="651"/>
      <c r="AE47" s="1" t="s">
        <v>305</v>
      </c>
    </row>
    <row r="48" spans="1:31" ht="16.5" customHeight="1">
      <c r="A48" s="550"/>
      <c r="B48" s="551"/>
      <c r="C48" s="897" t="s">
        <v>9</v>
      </c>
      <c r="D48" s="898"/>
      <c r="E48" s="898"/>
      <c r="F48" s="898"/>
      <c r="G48" s="898"/>
      <c r="H48" s="898"/>
      <c r="I48" s="898"/>
      <c r="J48" s="898"/>
      <c r="K48" s="898"/>
      <c r="L48" s="898"/>
      <c r="M48" s="898"/>
      <c r="N48" s="898"/>
      <c r="O48" s="898"/>
      <c r="P48" s="898"/>
      <c r="Q48" s="898"/>
      <c r="R48" s="898"/>
      <c r="S48" s="898"/>
      <c r="T48" s="898"/>
      <c r="U48" s="898"/>
      <c r="V48" s="898"/>
      <c r="W48" s="898"/>
      <c r="X48" s="1033"/>
      <c r="Z48" s="651"/>
      <c r="AA48" s="651"/>
      <c r="AB48" s="651"/>
      <c r="AC48" s="651"/>
    </row>
    <row r="49" spans="1:32" ht="16.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row>
    <row r="51" spans="1:32">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row>
    <row r="52" spans="1:32">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c r="Z58" s="490" t="s">
        <v>1255</v>
      </c>
      <c r="AA58" s="490"/>
      <c r="AB58" s="490"/>
      <c r="AC58" s="490"/>
      <c r="AD58" s="490"/>
      <c r="AE58" s="490"/>
      <c r="AF58" s="490"/>
    </row>
    <row r="59" spans="1:32">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c r="Z59" s="490"/>
      <c r="AA59" s="490"/>
      <c r="AB59" s="490"/>
      <c r="AC59" s="490"/>
      <c r="AD59" s="490"/>
      <c r="AE59" s="490"/>
      <c r="AF59" s="490"/>
    </row>
    <row r="60" spans="1:32">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c r="AA60" s="490"/>
      <c r="AB60" s="490"/>
      <c r="AC60" s="490"/>
      <c r="AD60" s="490"/>
      <c r="AE60" s="490"/>
      <c r="AF60" s="490"/>
    </row>
    <row r="61" spans="1:32">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row>
    <row r="62" spans="1:32">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row>
    <row r="64" spans="1:32" ht="16.5" customHeight="1">
      <c r="A64" s="1209" t="s">
        <v>1618</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5" spans="1:31" ht="5.25" customHeight="1"/>
    <row r="66" spans="1:31"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1" ht="16.5" customHeight="1">
      <c r="A67" s="558" t="s">
        <v>497</v>
      </c>
      <c r="B67" s="559"/>
      <c r="C67" s="1556" t="s">
        <v>632</v>
      </c>
      <c r="D67" s="1556"/>
      <c r="E67" s="1556"/>
      <c r="F67" s="1556"/>
      <c r="G67" s="1556"/>
      <c r="H67" s="1556"/>
      <c r="I67" s="1556"/>
      <c r="J67" s="1556"/>
      <c r="K67" s="1556"/>
      <c r="L67" s="1556"/>
      <c r="M67" s="1556"/>
      <c r="N67" s="1556"/>
      <c r="O67" s="1556"/>
      <c r="P67" s="1556"/>
      <c r="Q67" s="1556"/>
      <c r="R67" s="1556"/>
      <c r="S67" s="1556"/>
      <c r="T67" s="1556"/>
      <c r="U67" s="1556"/>
      <c r="V67" s="1556"/>
      <c r="W67" s="1556"/>
      <c r="X67" s="1556"/>
    </row>
    <row r="68" spans="1:31" ht="16.5" customHeight="1">
      <c r="A68" s="550"/>
      <c r="B68" s="551"/>
      <c r="C68" s="1557" t="s">
        <v>641</v>
      </c>
      <c r="D68" s="1557"/>
      <c r="E68" s="1557"/>
      <c r="F68" s="1557"/>
      <c r="G68" s="1557"/>
      <c r="H68" s="1557"/>
      <c r="I68" s="1557"/>
      <c r="J68" s="1557"/>
      <c r="K68" s="1557"/>
      <c r="L68" s="1557"/>
      <c r="M68" s="1557"/>
      <c r="N68" s="1557"/>
      <c r="O68" s="1557"/>
      <c r="P68" s="1557"/>
      <c r="Q68" s="1557"/>
      <c r="R68" s="1557"/>
      <c r="S68" s="1557"/>
      <c r="T68" s="1557"/>
      <c r="U68" s="1557"/>
      <c r="V68" s="1557"/>
      <c r="W68" s="1557"/>
      <c r="X68" s="1557"/>
    </row>
    <row r="69" spans="1:31" ht="16.5" customHeight="1">
      <c r="A69" s="560"/>
      <c r="B69" s="561"/>
      <c r="C69" s="1558" t="s">
        <v>183</v>
      </c>
      <c r="D69" s="1558"/>
      <c r="E69" s="1558"/>
      <c r="F69" s="1558"/>
      <c r="G69" s="1558"/>
      <c r="H69" s="1558"/>
      <c r="I69" s="1558"/>
      <c r="J69" s="1558"/>
      <c r="K69" s="1558"/>
      <c r="L69" s="1558"/>
      <c r="M69" s="1558"/>
      <c r="N69" s="1558"/>
      <c r="O69" s="1558"/>
      <c r="P69" s="1558"/>
      <c r="Q69" s="1558"/>
      <c r="R69" s="1558"/>
      <c r="S69" s="1558"/>
      <c r="T69" s="1558"/>
      <c r="U69" s="1558"/>
      <c r="V69" s="1558"/>
      <c r="W69" s="1558"/>
      <c r="X69" s="1558"/>
    </row>
    <row r="70" spans="1:31" ht="16.5" customHeight="1">
      <c r="A70" s="803" t="s">
        <v>491</v>
      </c>
      <c r="B70" s="803"/>
      <c r="C70" s="863" t="s">
        <v>615</v>
      </c>
      <c r="D70" s="864"/>
      <c r="E70" s="864"/>
      <c r="F70" s="864"/>
      <c r="G70" s="864"/>
      <c r="H70" s="864"/>
      <c r="I70" s="864"/>
      <c r="J70" s="864"/>
      <c r="K70" s="864"/>
      <c r="L70" s="864"/>
      <c r="M70" s="864"/>
      <c r="N70" s="864"/>
      <c r="O70" s="864"/>
      <c r="P70" s="864"/>
      <c r="Q70" s="864"/>
      <c r="R70" s="864"/>
      <c r="S70" s="864"/>
      <c r="T70" s="864"/>
      <c r="U70" s="864"/>
      <c r="V70" s="864"/>
      <c r="W70" s="864"/>
      <c r="X70" s="1323"/>
    </row>
    <row r="71" spans="1:31" ht="16.5" customHeight="1">
      <c r="A71" s="803"/>
      <c r="B71" s="803"/>
      <c r="C71" s="1374" t="s">
        <v>574</v>
      </c>
      <c r="D71" s="1375"/>
      <c r="E71" s="1375"/>
      <c r="F71" s="1375"/>
      <c r="G71" s="1375"/>
      <c r="H71" s="1375"/>
      <c r="I71" s="1375"/>
      <c r="J71" s="1375"/>
      <c r="K71" s="1375"/>
      <c r="L71" s="1375"/>
      <c r="M71" s="1375"/>
      <c r="N71" s="1375"/>
      <c r="O71" s="1375"/>
      <c r="P71" s="1375"/>
      <c r="Q71" s="1375"/>
      <c r="R71" s="1375"/>
      <c r="S71" s="1375"/>
      <c r="T71" s="1375"/>
      <c r="U71" s="1375"/>
      <c r="V71" s="1375"/>
      <c r="W71" s="1375"/>
      <c r="X71" s="1376"/>
      <c r="Z71" s="1" t="s">
        <v>314</v>
      </c>
      <c r="AE71" s="1" t="s">
        <v>66</v>
      </c>
    </row>
    <row r="72" spans="1:31" ht="16.5" customHeight="1">
      <c r="A72" s="803"/>
      <c r="B72" s="803"/>
      <c r="C72" s="785" t="s">
        <v>87</v>
      </c>
      <c r="D72" s="490"/>
      <c r="E72" s="490"/>
      <c r="F72" s="490"/>
      <c r="G72" s="490"/>
      <c r="H72" s="490"/>
      <c r="I72" s="490"/>
      <c r="J72" s="490"/>
      <c r="K72" s="490"/>
      <c r="L72" s="490"/>
      <c r="M72" s="490"/>
      <c r="N72" s="490"/>
      <c r="O72" s="490"/>
      <c r="P72" s="490"/>
      <c r="Q72" s="490"/>
      <c r="R72" s="490"/>
      <c r="S72" s="490"/>
      <c r="T72" s="490"/>
      <c r="U72" s="490"/>
      <c r="V72" s="490"/>
      <c r="W72" s="490"/>
      <c r="X72" s="701"/>
      <c r="Z72" s="490" t="s">
        <v>625</v>
      </c>
      <c r="AA72" s="651"/>
      <c r="AB72" s="651"/>
      <c r="AC72" s="651"/>
      <c r="AE72" s="1" t="s">
        <v>57</v>
      </c>
    </row>
    <row r="73" spans="1:31" ht="16.5" customHeight="1">
      <c r="A73" s="803"/>
      <c r="B73" s="803"/>
      <c r="C73" s="785"/>
      <c r="D73" s="490"/>
      <c r="E73" s="490"/>
      <c r="F73" s="490"/>
      <c r="G73" s="490"/>
      <c r="H73" s="490"/>
      <c r="I73" s="490"/>
      <c r="J73" s="490"/>
      <c r="K73" s="490"/>
      <c r="L73" s="490"/>
      <c r="M73" s="490"/>
      <c r="N73" s="490"/>
      <c r="O73" s="490"/>
      <c r="P73" s="490"/>
      <c r="Q73" s="490"/>
      <c r="R73" s="490"/>
      <c r="S73" s="490"/>
      <c r="T73" s="490"/>
      <c r="U73" s="490"/>
      <c r="V73" s="490"/>
      <c r="W73" s="490"/>
      <c r="X73" s="701"/>
      <c r="Z73" s="651"/>
      <c r="AA73" s="651"/>
      <c r="AB73" s="651"/>
      <c r="AC73" s="651"/>
    </row>
    <row r="74" spans="1:31" ht="16.5" customHeight="1">
      <c r="A74" s="803"/>
      <c r="B74" s="803"/>
      <c r="C74" s="785"/>
      <c r="D74" s="490"/>
      <c r="E74" s="490"/>
      <c r="F74" s="490"/>
      <c r="G74" s="490"/>
      <c r="H74" s="490"/>
      <c r="I74" s="490"/>
      <c r="J74" s="490"/>
      <c r="K74" s="490"/>
      <c r="L74" s="490"/>
      <c r="M74" s="490"/>
      <c r="N74" s="490"/>
      <c r="O74" s="490"/>
      <c r="P74" s="490"/>
      <c r="Q74" s="490"/>
      <c r="R74" s="490"/>
      <c r="S74" s="490"/>
      <c r="T74" s="490"/>
      <c r="U74" s="490"/>
      <c r="V74" s="490"/>
      <c r="W74" s="490"/>
      <c r="X74" s="701"/>
    </row>
    <row r="75" spans="1:31" ht="16.5" customHeight="1">
      <c r="A75" s="803"/>
      <c r="B75" s="803"/>
      <c r="C75" s="685"/>
      <c r="D75" s="686"/>
      <c r="E75" s="686"/>
      <c r="F75" s="686"/>
      <c r="G75" s="686"/>
      <c r="H75" s="686"/>
      <c r="I75" s="686"/>
      <c r="J75" s="686"/>
      <c r="K75" s="686"/>
      <c r="L75" s="686"/>
      <c r="M75" s="686"/>
      <c r="N75" s="686"/>
      <c r="O75" s="686"/>
      <c r="P75" s="686"/>
      <c r="Q75" s="686"/>
      <c r="R75" s="686"/>
      <c r="S75" s="686"/>
      <c r="T75" s="686"/>
      <c r="U75" s="686"/>
      <c r="V75" s="686"/>
      <c r="W75" s="686"/>
      <c r="X75" s="687"/>
    </row>
    <row r="77" spans="1:31" ht="15" customHeight="1">
      <c r="A77" s="473" t="s">
        <v>490</v>
      </c>
      <c r="B77" s="474"/>
      <c r="C77" s="474"/>
      <c r="D77" s="474"/>
      <c r="E77" s="474"/>
      <c r="F77" s="474"/>
      <c r="G77" s="474"/>
      <c r="H77" s="475"/>
      <c r="I77" s="473" t="s">
        <v>390</v>
      </c>
      <c r="J77" s="474"/>
      <c r="K77" s="474"/>
      <c r="L77" s="474"/>
      <c r="M77" s="474"/>
      <c r="N77" s="474"/>
      <c r="O77" s="474"/>
      <c r="P77" s="475"/>
      <c r="Q77" s="1006" t="s">
        <v>1653</v>
      </c>
      <c r="R77" s="1007"/>
      <c r="S77" s="1007"/>
      <c r="T77" s="1007"/>
      <c r="U77" s="1007"/>
      <c r="V77" s="1007"/>
      <c r="W77" s="1007"/>
      <c r="X77" s="1008"/>
    </row>
    <row r="78" spans="1:31" ht="15" customHeight="1">
      <c r="A78" s="1018" t="s">
        <v>394</v>
      </c>
      <c r="B78" s="1019"/>
      <c r="C78" s="1019"/>
      <c r="D78" s="1019"/>
      <c r="E78" s="1019"/>
      <c r="F78" s="1019"/>
      <c r="G78" s="1019"/>
      <c r="H78" s="1020"/>
      <c r="I78" s="1018" t="s">
        <v>394</v>
      </c>
      <c r="J78" s="1019"/>
      <c r="K78" s="1019"/>
      <c r="L78" s="1019"/>
      <c r="M78" s="1019"/>
      <c r="N78" s="1019"/>
      <c r="O78" s="1019"/>
      <c r="P78" s="1020"/>
      <c r="Q78" s="1018" t="s">
        <v>394</v>
      </c>
      <c r="R78" s="1019"/>
      <c r="S78" s="1019"/>
      <c r="T78" s="1019"/>
      <c r="U78" s="1019"/>
      <c r="V78" s="1019"/>
      <c r="W78" s="1019"/>
      <c r="X78" s="1020"/>
    </row>
    <row r="79" spans="1:31">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1">
      <c r="A80" s="1021"/>
      <c r="B80" s="1022"/>
      <c r="C80" s="1022"/>
      <c r="D80" s="1022"/>
      <c r="E80" s="1022"/>
      <c r="F80" s="1022"/>
      <c r="G80" s="1022"/>
      <c r="H80" s="1023"/>
      <c r="I80" s="1021"/>
      <c r="J80" s="1022"/>
      <c r="K80" s="1022"/>
      <c r="L80" s="1022"/>
      <c r="M80" s="1022"/>
      <c r="N80" s="1022"/>
      <c r="O80" s="1022"/>
      <c r="P80" s="1023"/>
      <c r="Q80" s="1021"/>
      <c r="R80" s="1022"/>
      <c r="S80" s="1022"/>
      <c r="T80" s="1022"/>
      <c r="U80" s="1022"/>
      <c r="V80" s="1022"/>
      <c r="W80" s="1022"/>
      <c r="X80" s="1023"/>
    </row>
    <row r="81" spans="1:32">
      <c r="A81" s="1021"/>
      <c r="B81" s="1022"/>
      <c r="C81" s="1022"/>
      <c r="D81" s="1022"/>
      <c r="E81" s="1022"/>
      <c r="F81" s="1022"/>
      <c r="G81" s="1022"/>
      <c r="H81" s="1023"/>
      <c r="I81" s="1021"/>
      <c r="J81" s="1022"/>
      <c r="K81" s="1022"/>
      <c r="L81" s="1022"/>
      <c r="M81" s="1022"/>
      <c r="N81" s="1022"/>
      <c r="O81" s="1022"/>
      <c r="P81" s="1023"/>
      <c r="Q81" s="1021"/>
      <c r="R81" s="1022"/>
      <c r="S81" s="1022"/>
      <c r="T81" s="1022"/>
      <c r="U81" s="1022"/>
      <c r="V81" s="1022"/>
      <c r="W81" s="1022"/>
      <c r="X81" s="1023"/>
    </row>
    <row r="82" spans="1:32">
      <c r="A82" s="1021"/>
      <c r="B82" s="1022"/>
      <c r="C82" s="1022"/>
      <c r="D82" s="1022"/>
      <c r="E82" s="1022"/>
      <c r="F82" s="1022"/>
      <c r="G82" s="1022"/>
      <c r="H82" s="1023"/>
      <c r="I82" s="1021"/>
      <c r="J82" s="1022"/>
      <c r="K82" s="1022"/>
      <c r="L82" s="1022"/>
      <c r="M82" s="1022"/>
      <c r="N82" s="1022"/>
      <c r="O82" s="1022"/>
      <c r="P82" s="1023"/>
      <c r="Q82" s="1021"/>
      <c r="R82" s="1022"/>
      <c r="S82" s="1022"/>
      <c r="T82" s="1022"/>
      <c r="U82" s="1022"/>
      <c r="V82" s="1022"/>
      <c r="W82" s="1022"/>
      <c r="X82" s="1023"/>
    </row>
    <row r="83" spans="1:32">
      <c r="A83" s="1021"/>
      <c r="B83" s="1022"/>
      <c r="C83" s="1022"/>
      <c r="D83" s="1022"/>
      <c r="E83" s="1022"/>
      <c r="F83" s="1022"/>
      <c r="G83" s="1022"/>
      <c r="H83" s="1023"/>
      <c r="I83" s="1021"/>
      <c r="J83" s="1022"/>
      <c r="K83" s="1022"/>
      <c r="L83" s="1022"/>
      <c r="M83" s="1022"/>
      <c r="N83" s="1022"/>
      <c r="O83" s="1022"/>
      <c r="P83" s="1023"/>
      <c r="Q83" s="1021"/>
      <c r="R83" s="1022"/>
      <c r="S83" s="1022"/>
      <c r="T83" s="1022"/>
      <c r="U83" s="1022"/>
      <c r="V83" s="1022"/>
      <c r="W83" s="1022"/>
      <c r="X83" s="1023"/>
    </row>
    <row r="84" spans="1:32">
      <c r="A84" s="1021"/>
      <c r="B84" s="1022"/>
      <c r="C84" s="1022"/>
      <c r="D84" s="1022"/>
      <c r="E84" s="1022"/>
      <c r="F84" s="1022"/>
      <c r="G84" s="1022"/>
      <c r="H84" s="1023"/>
      <c r="I84" s="1021"/>
      <c r="J84" s="1022"/>
      <c r="K84" s="1022"/>
      <c r="L84" s="1022"/>
      <c r="M84" s="1022"/>
      <c r="N84" s="1022"/>
      <c r="O84" s="1022"/>
      <c r="P84" s="1023"/>
      <c r="Q84" s="1021"/>
      <c r="R84" s="1022"/>
      <c r="S84" s="1022"/>
      <c r="T84" s="1022"/>
      <c r="U84" s="1022"/>
      <c r="V84" s="1022"/>
      <c r="W84" s="1022"/>
      <c r="X84" s="1023"/>
    </row>
    <row r="85" spans="1:32">
      <c r="A85" s="1021"/>
      <c r="B85" s="1022"/>
      <c r="C85" s="1022"/>
      <c r="D85" s="1022"/>
      <c r="E85" s="1022"/>
      <c r="F85" s="1022"/>
      <c r="G85" s="1022"/>
      <c r="H85" s="1023"/>
      <c r="I85" s="1024"/>
      <c r="J85" s="1025"/>
      <c r="K85" s="1025"/>
      <c r="L85" s="1025"/>
      <c r="M85" s="1025"/>
      <c r="N85" s="1025"/>
      <c r="O85" s="1025"/>
      <c r="P85" s="1026"/>
      <c r="Q85" s="1024"/>
      <c r="R85" s="1025"/>
      <c r="S85" s="1025"/>
      <c r="T85" s="1025"/>
      <c r="U85" s="1025"/>
      <c r="V85" s="1025"/>
      <c r="W85" s="1025"/>
      <c r="X85" s="1026"/>
    </row>
    <row r="86" spans="1:32" ht="15" customHeight="1">
      <c r="A86" s="1021"/>
      <c r="B86" s="1022"/>
      <c r="C86" s="1022"/>
      <c r="D86" s="1022"/>
      <c r="E86" s="1022"/>
      <c r="F86" s="1022"/>
      <c r="G86" s="1022"/>
      <c r="H86" s="1023"/>
      <c r="I86" s="558" t="s">
        <v>487</v>
      </c>
      <c r="J86" s="704"/>
      <c r="K86" s="699" t="s">
        <v>1504</v>
      </c>
      <c r="L86" s="699"/>
      <c r="M86" s="699"/>
      <c r="N86" s="699"/>
      <c r="O86" s="699"/>
      <c r="P86" s="700"/>
      <c r="Q86" s="558" t="s">
        <v>487</v>
      </c>
      <c r="R86" s="704"/>
      <c r="S86" s="699"/>
      <c r="T86" s="699"/>
      <c r="U86" s="699"/>
      <c r="V86" s="699"/>
      <c r="W86" s="699"/>
      <c r="X86" s="700"/>
    </row>
    <row r="87" spans="1:32">
      <c r="A87" s="1021"/>
      <c r="B87" s="1022"/>
      <c r="C87" s="1022"/>
      <c r="D87" s="1022"/>
      <c r="E87" s="1022"/>
      <c r="F87" s="1022"/>
      <c r="G87" s="1022"/>
      <c r="H87" s="1023"/>
      <c r="I87" s="550"/>
      <c r="J87" s="541"/>
      <c r="K87" s="490"/>
      <c r="L87" s="490"/>
      <c r="M87" s="490"/>
      <c r="N87" s="490"/>
      <c r="O87" s="490"/>
      <c r="P87" s="701"/>
      <c r="Q87" s="550"/>
      <c r="R87" s="541"/>
      <c r="S87" s="490"/>
      <c r="T87" s="490"/>
      <c r="U87" s="490"/>
      <c r="V87" s="490"/>
      <c r="W87" s="490"/>
      <c r="X87" s="701"/>
    </row>
    <row r="88" spans="1:32">
      <c r="A88" s="1024"/>
      <c r="B88" s="1025"/>
      <c r="C88" s="1025"/>
      <c r="D88" s="1025"/>
      <c r="E88" s="1025"/>
      <c r="F88" s="1025"/>
      <c r="G88" s="1025"/>
      <c r="H88" s="1026"/>
      <c r="I88" s="560"/>
      <c r="J88" s="577"/>
      <c r="K88" s="686"/>
      <c r="L88" s="686"/>
      <c r="M88" s="686"/>
      <c r="N88" s="686"/>
      <c r="O88" s="686"/>
      <c r="P88" s="687"/>
      <c r="Q88" s="560"/>
      <c r="R88" s="577"/>
      <c r="S88" s="686"/>
      <c r="T88" s="686"/>
      <c r="U88" s="686"/>
      <c r="V88" s="686"/>
      <c r="W88" s="686"/>
      <c r="X88" s="687"/>
    </row>
    <row r="89" spans="1:32">
      <c r="A89" s="7"/>
      <c r="B89" s="7"/>
      <c r="C89" s="7"/>
      <c r="D89" s="7"/>
      <c r="E89" s="7"/>
      <c r="F89" s="7"/>
      <c r="G89" s="7"/>
      <c r="H89" s="7"/>
      <c r="I89" s="4"/>
      <c r="J89" s="4"/>
      <c r="K89" s="5"/>
      <c r="L89" s="5"/>
      <c r="M89" s="5"/>
      <c r="N89" s="5"/>
      <c r="O89" s="5"/>
      <c r="P89" s="5"/>
      <c r="Q89" s="4"/>
      <c r="R89" s="4"/>
      <c r="S89" s="5"/>
      <c r="T89" s="5"/>
      <c r="U89" s="5"/>
      <c r="V89" s="5"/>
      <c r="W89" s="5"/>
      <c r="X89" s="5"/>
    </row>
    <row r="90" spans="1:32">
      <c r="A90" s="7"/>
      <c r="B90" s="7"/>
      <c r="C90" s="7"/>
      <c r="D90" s="7"/>
      <c r="E90" s="7"/>
      <c r="F90" s="7"/>
      <c r="G90" s="7"/>
      <c r="H90" s="7"/>
      <c r="I90" s="4"/>
      <c r="J90" s="4"/>
      <c r="K90" s="5"/>
      <c r="L90" s="5"/>
      <c r="M90" s="5"/>
      <c r="N90" s="5"/>
      <c r="O90" s="5"/>
      <c r="P90" s="5"/>
      <c r="Q90" s="4"/>
      <c r="R90" s="4"/>
      <c r="S90" s="5"/>
      <c r="T90" s="5"/>
      <c r="U90" s="5"/>
      <c r="V90" s="5"/>
      <c r="W90" s="5"/>
      <c r="X90" s="5"/>
    </row>
    <row r="91" spans="1:32" ht="16.5" customHeight="1">
      <c r="A91" s="1209" t="s">
        <v>24</v>
      </c>
      <c r="B91" s="1209"/>
      <c r="C91" s="1209"/>
      <c r="D91" s="1209"/>
      <c r="E91" s="1209"/>
      <c r="F91" s="1209"/>
      <c r="G91" s="1209"/>
      <c r="H91" s="1209"/>
      <c r="I91" s="1209"/>
      <c r="J91" s="1209"/>
      <c r="K91" s="1209"/>
      <c r="L91" s="1209"/>
      <c r="M91" s="1209"/>
      <c r="N91" s="1209"/>
      <c r="O91" s="1209"/>
      <c r="P91" s="1209"/>
      <c r="Q91" s="1209"/>
      <c r="R91" s="1209"/>
      <c r="S91" s="1209"/>
      <c r="T91" s="1209"/>
      <c r="U91" s="1209"/>
      <c r="V91" s="1209"/>
      <c r="W91" s="1209"/>
      <c r="X91" s="1209"/>
    </row>
    <row r="92" spans="1:32" ht="16.5" customHeight="1">
      <c r="A92" s="527"/>
      <c r="B92" s="527"/>
      <c r="C92" s="527"/>
      <c r="D92" s="2"/>
      <c r="E92" s="2"/>
      <c r="F92" s="2"/>
      <c r="G92" s="2"/>
      <c r="H92" s="527"/>
      <c r="I92" s="527"/>
      <c r="J92" s="2"/>
      <c r="K92" s="2"/>
      <c r="L92" s="2"/>
      <c r="M92" s="2"/>
      <c r="N92" s="2"/>
      <c r="O92" s="2"/>
      <c r="P92" s="2"/>
      <c r="Q92" s="2"/>
      <c r="R92" s="2"/>
      <c r="S92" s="2"/>
      <c r="T92" s="2"/>
      <c r="U92" s="2"/>
      <c r="V92" s="2"/>
      <c r="W92" s="3"/>
      <c r="X92" s="3"/>
    </row>
    <row r="93" spans="1:32" ht="16.5" customHeight="1">
      <c r="A93" s="904" t="s">
        <v>350</v>
      </c>
      <c r="B93" s="904"/>
      <c r="C93" s="904" t="s">
        <v>465</v>
      </c>
      <c r="D93" s="904"/>
      <c r="E93" s="904"/>
      <c r="F93" s="904"/>
      <c r="G93" s="904"/>
      <c r="H93" s="904"/>
      <c r="I93" s="904"/>
      <c r="J93" s="904"/>
      <c r="K93" s="904"/>
      <c r="L93" s="904"/>
      <c r="M93" s="904"/>
      <c r="N93" s="904"/>
      <c r="O93" s="904"/>
      <c r="P93" s="904"/>
      <c r="Q93" s="904"/>
      <c r="R93" s="904"/>
      <c r="S93" s="904"/>
      <c r="T93" s="904"/>
      <c r="U93" s="904"/>
      <c r="V93" s="904"/>
      <c r="W93" s="904"/>
      <c r="X93" s="904"/>
    </row>
    <row r="94" spans="1:32" ht="15" customHeight="1">
      <c r="A94" s="803" t="s">
        <v>497</v>
      </c>
      <c r="B94" s="803"/>
      <c r="C94" s="804" t="s">
        <v>192</v>
      </c>
      <c r="D94" s="804"/>
      <c r="E94" s="804"/>
      <c r="F94" s="804"/>
      <c r="G94" s="804"/>
      <c r="H94" s="804"/>
      <c r="I94" s="804"/>
      <c r="J94" s="804"/>
      <c r="K94" s="804"/>
      <c r="L94" s="804"/>
      <c r="M94" s="804"/>
      <c r="N94" s="804"/>
      <c r="O94" s="804"/>
      <c r="P94" s="804"/>
      <c r="Q94" s="804"/>
      <c r="R94" s="804"/>
      <c r="S94" s="804"/>
      <c r="T94" s="804"/>
      <c r="U94" s="804"/>
      <c r="V94" s="804"/>
      <c r="W94" s="804"/>
      <c r="X94" s="804"/>
    </row>
    <row r="95" spans="1:32">
      <c r="A95" s="803"/>
      <c r="B95" s="803"/>
      <c r="C95" s="804"/>
      <c r="D95" s="804"/>
      <c r="E95" s="804"/>
      <c r="F95" s="804"/>
      <c r="G95" s="804"/>
      <c r="H95" s="804"/>
      <c r="I95" s="804"/>
      <c r="J95" s="804"/>
      <c r="K95" s="804"/>
      <c r="L95" s="804"/>
      <c r="M95" s="804"/>
      <c r="N95" s="804"/>
      <c r="O95" s="804"/>
      <c r="P95" s="804"/>
      <c r="Q95" s="804"/>
      <c r="R95" s="804"/>
      <c r="S95" s="804"/>
      <c r="T95" s="804"/>
      <c r="U95" s="804"/>
      <c r="V95" s="804"/>
      <c r="W95" s="804"/>
      <c r="X95" s="804"/>
    </row>
    <row r="96" spans="1:32" ht="15" customHeight="1">
      <c r="A96" s="803" t="s">
        <v>491</v>
      </c>
      <c r="B96" s="803"/>
      <c r="C96" s="804" t="s">
        <v>579</v>
      </c>
      <c r="D96" s="804"/>
      <c r="E96" s="804"/>
      <c r="F96" s="804"/>
      <c r="G96" s="804"/>
      <c r="H96" s="804"/>
      <c r="I96" s="804"/>
      <c r="J96" s="804"/>
      <c r="K96" s="804"/>
      <c r="L96" s="804"/>
      <c r="M96" s="804"/>
      <c r="N96" s="804"/>
      <c r="O96" s="804"/>
      <c r="P96" s="804"/>
      <c r="Q96" s="804"/>
      <c r="R96" s="804"/>
      <c r="S96" s="804"/>
      <c r="T96" s="804"/>
      <c r="U96" s="804"/>
      <c r="V96" s="804"/>
      <c r="W96" s="804"/>
      <c r="X96" s="804"/>
      <c r="Z96" s="651" t="s">
        <v>67</v>
      </c>
      <c r="AA96" s="651"/>
      <c r="AB96" s="651"/>
      <c r="AC96" s="651"/>
      <c r="AE96" s="490" t="s">
        <v>247</v>
      </c>
      <c r="AF96" s="651"/>
    </row>
    <row r="97" spans="1:32">
      <c r="A97" s="803"/>
      <c r="B97" s="803"/>
      <c r="C97" s="804"/>
      <c r="D97" s="804"/>
      <c r="E97" s="804"/>
      <c r="F97" s="804"/>
      <c r="G97" s="804"/>
      <c r="H97" s="804"/>
      <c r="I97" s="804"/>
      <c r="J97" s="804"/>
      <c r="K97" s="804"/>
      <c r="L97" s="804"/>
      <c r="M97" s="804"/>
      <c r="N97" s="804"/>
      <c r="O97" s="804"/>
      <c r="P97" s="804"/>
      <c r="Q97" s="804"/>
      <c r="R97" s="804"/>
      <c r="S97" s="804"/>
      <c r="T97" s="804"/>
      <c r="U97" s="804"/>
      <c r="V97" s="804"/>
      <c r="W97" s="804"/>
      <c r="X97" s="804"/>
      <c r="AE97" s="651"/>
      <c r="AF97" s="651"/>
    </row>
    <row r="99" spans="1:32" ht="15" customHeight="1">
      <c r="A99" s="473" t="s">
        <v>490</v>
      </c>
      <c r="B99" s="474"/>
      <c r="C99" s="474"/>
      <c r="D99" s="474"/>
      <c r="E99" s="474"/>
      <c r="F99" s="474"/>
      <c r="G99" s="474"/>
      <c r="H99" s="475"/>
      <c r="I99" s="473" t="s">
        <v>390</v>
      </c>
      <c r="J99" s="474"/>
      <c r="K99" s="474"/>
      <c r="L99" s="474"/>
      <c r="M99" s="474"/>
      <c r="N99" s="474"/>
      <c r="O99" s="474"/>
      <c r="P99" s="475"/>
      <c r="Q99" s="1006" t="s">
        <v>1653</v>
      </c>
      <c r="R99" s="1007"/>
      <c r="S99" s="1007"/>
      <c r="T99" s="1007"/>
      <c r="U99" s="1007"/>
      <c r="V99" s="1007"/>
      <c r="W99" s="1007"/>
      <c r="X99" s="1008"/>
    </row>
    <row r="100" spans="1:32" ht="15" customHeight="1">
      <c r="A100" s="1018" t="s">
        <v>394</v>
      </c>
      <c r="B100" s="1019"/>
      <c r="C100" s="1019"/>
      <c r="D100" s="1019"/>
      <c r="E100" s="1019"/>
      <c r="F100" s="1019"/>
      <c r="G100" s="1019"/>
      <c r="H100" s="1020"/>
      <c r="I100" s="1018" t="s">
        <v>394</v>
      </c>
      <c r="J100" s="1019"/>
      <c r="K100" s="1019"/>
      <c r="L100" s="1019"/>
      <c r="M100" s="1019"/>
      <c r="N100" s="1019"/>
      <c r="O100" s="1019"/>
      <c r="P100" s="1020"/>
      <c r="Q100" s="1018" t="s">
        <v>394</v>
      </c>
      <c r="R100" s="1019"/>
      <c r="S100" s="1019"/>
      <c r="T100" s="1019"/>
      <c r="U100" s="1019"/>
      <c r="V100" s="1019"/>
      <c r="W100" s="1019"/>
      <c r="X100" s="1020"/>
    </row>
    <row r="101" spans="1:32">
      <c r="A101" s="1021"/>
      <c r="B101" s="1022"/>
      <c r="C101" s="1022"/>
      <c r="D101" s="1022"/>
      <c r="E101" s="1022"/>
      <c r="F101" s="1022"/>
      <c r="G101" s="1022"/>
      <c r="H101" s="1023"/>
      <c r="I101" s="1021"/>
      <c r="J101" s="1022"/>
      <c r="K101" s="1022"/>
      <c r="L101" s="1022"/>
      <c r="M101" s="1022"/>
      <c r="N101" s="1022"/>
      <c r="O101" s="1022"/>
      <c r="P101" s="1023"/>
      <c r="Q101" s="1021"/>
      <c r="R101" s="1022"/>
      <c r="S101" s="1022"/>
      <c r="T101" s="1022"/>
      <c r="U101" s="1022"/>
      <c r="V101" s="1022"/>
      <c r="W101" s="1022"/>
      <c r="X101" s="1023"/>
    </row>
    <row r="102" spans="1:32">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32">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32">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32">
      <c r="A105" s="1021"/>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023"/>
    </row>
    <row r="106" spans="1:32">
      <c r="A106" s="1021"/>
      <c r="B106" s="1022"/>
      <c r="C106" s="1022"/>
      <c r="D106" s="1022"/>
      <c r="E106" s="1022"/>
      <c r="F106" s="1022"/>
      <c r="G106" s="1022"/>
      <c r="H106" s="1023"/>
      <c r="I106" s="1021"/>
      <c r="J106" s="1022"/>
      <c r="K106" s="1022"/>
      <c r="L106" s="1022"/>
      <c r="M106" s="1022"/>
      <c r="N106" s="1022"/>
      <c r="O106" s="1022"/>
      <c r="P106" s="1023"/>
      <c r="Q106" s="1021"/>
      <c r="R106" s="1022"/>
      <c r="S106" s="1022"/>
      <c r="T106" s="1022"/>
      <c r="U106" s="1022"/>
      <c r="V106" s="1022"/>
      <c r="W106" s="1022"/>
      <c r="X106" s="1023"/>
    </row>
    <row r="107" spans="1:32">
      <c r="A107" s="1021"/>
      <c r="B107" s="1022"/>
      <c r="C107" s="1022"/>
      <c r="D107" s="1022"/>
      <c r="E107" s="1022"/>
      <c r="F107" s="1022"/>
      <c r="G107" s="1022"/>
      <c r="H107" s="1023"/>
      <c r="I107" s="1024"/>
      <c r="J107" s="1025"/>
      <c r="K107" s="1025"/>
      <c r="L107" s="1025"/>
      <c r="M107" s="1025"/>
      <c r="N107" s="1025"/>
      <c r="O107" s="1025"/>
      <c r="P107" s="1026"/>
      <c r="Q107" s="1024"/>
      <c r="R107" s="1025"/>
      <c r="S107" s="1025"/>
      <c r="T107" s="1025"/>
      <c r="U107" s="1025"/>
      <c r="V107" s="1025"/>
      <c r="W107" s="1025"/>
      <c r="X107" s="1026"/>
    </row>
    <row r="108" spans="1:32" ht="15" customHeight="1">
      <c r="A108" s="1021"/>
      <c r="B108" s="1022"/>
      <c r="C108" s="1022"/>
      <c r="D108" s="1022"/>
      <c r="E108" s="1022"/>
      <c r="F108" s="1022"/>
      <c r="G108" s="1022"/>
      <c r="H108" s="1023"/>
      <c r="I108" s="558" t="s">
        <v>487</v>
      </c>
      <c r="J108" s="704"/>
      <c r="K108" s="699" t="s">
        <v>1505</v>
      </c>
      <c r="L108" s="699"/>
      <c r="M108" s="699"/>
      <c r="N108" s="699"/>
      <c r="O108" s="699"/>
      <c r="P108" s="700"/>
      <c r="Q108" s="558" t="s">
        <v>487</v>
      </c>
      <c r="R108" s="704"/>
      <c r="S108" s="699"/>
      <c r="T108" s="699"/>
      <c r="U108" s="699"/>
      <c r="V108" s="699"/>
      <c r="W108" s="699"/>
      <c r="X108" s="700"/>
    </row>
    <row r="109" spans="1:32">
      <c r="A109" s="1021"/>
      <c r="B109" s="1022"/>
      <c r="C109" s="1022"/>
      <c r="D109" s="1022"/>
      <c r="E109" s="1022"/>
      <c r="F109" s="1022"/>
      <c r="G109" s="1022"/>
      <c r="H109" s="1023"/>
      <c r="I109" s="550"/>
      <c r="J109" s="541"/>
      <c r="K109" s="490"/>
      <c r="L109" s="490"/>
      <c r="M109" s="490"/>
      <c r="N109" s="490"/>
      <c r="O109" s="490"/>
      <c r="P109" s="701"/>
      <c r="Q109" s="550"/>
      <c r="R109" s="541"/>
      <c r="S109" s="490"/>
      <c r="T109" s="490"/>
      <c r="U109" s="490"/>
      <c r="V109" s="490"/>
      <c r="W109" s="490"/>
      <c r="X109" s="701"/>
    </row>
    <row r="110" spans="1:32">
      <c r="A110" s="1024"/>
      <c r="B110" s="1025"/>
      <c r="C110" s="1025"/>
      <c r="D110" s="1025"/>
      <c r="E110" s="1025"/>
      <c r="F110" s="1025"/>
      <c r="G110" s="1025"/>
      <c r="H110" s="1026"/>
      <c r="I110" s="560"/>
      <c r="J110" s="577"/>
      <c r="K110" s="686"/>
      <c r="L110" s="686"/>
      <c r="M110" s="686"/>
      <c r="N110" s="686"/>
      <c r="O110" s="686"/>
      <c r="P110" s="687"/>
      <c r="Q110" s="560"/>
      <c r="R110" s="577"/>
      <c r="S110" s="686"/>
      <c r="T110" s="686"/>
      <c r="U110" s="686"/>
      <c r="V110" s="686"/>
      <c r="W110" s="686"/>
      <c r="X110" s="687"/>
    </row>
    <row r="112" spans="1:32" ht="16.5" customHeight="1">
      <c r="A112" s="1401" t="s">
        <v>1617</v>
      </c>
      <c r="B112" s="1401"/>
      <c r="C112" s="1401"/>
      <c r="D112" s="1401"/>
      <c r="E112" s="1401"/>
      <c r="F112" s="1401"/>
      <c r="G112" s="1401"/>
      <c r="H112" s="1401"/>
      <c r="I112" s="1401"/>
      <c r="J112" s="1401"/>
      <c r="K112" s="1401"/>
      <c r="L112" s="1401"/>
      <c r="M112" s="1401"/>
      <c r="N112" s="1401"/>
      <c r="O112" s="1401"/>
      <c r="P112" s="1401"/>
      <c r="Q112" s="1401"/>
      <c r="R112" s="1401"/>
      <c r="S112" s="1401"/>
      <c r="T112" s="1401"/>
      <c r="U112" s="1401"/>
      <c r="V112" s="1401"/>
      <c r="W112" s="1401"/>
      <c r="X112" s="1401"/>
    </row>
    <row r="114" spans="1:32" ht="16.5" customHeight="1">
      <c r="A114" s="904" t="s">
        <v>350</v>
      </c>
      <c r="B114" s="904"/>
      <c r="C114" s="904" t="s">
        <v>465</v>
      </c>
      <c r="D114" s="904"/>
      <c r="E114" s="904"/>
      <c r="F114" s="904"/>
      <c r="G114" s="904"/>
      <c r="H114" s="904"/>
      <c r="I114" s="904"/>
      <c r="J114" s="904"/>
      <c r="K114" s="904"/>
      <c r="L114" s="904"/>
      <c r="M114" s="904"/>
      <c r="N114" s="904"/>
      <c r="O114" s="904"/>
      <c r="P114" s="904"/>
      <c r="Q114" s="904"/>
      <c r="R114" s="904"/>
      <c r="S114" s="904"/>
      <c r="T114" s="904"/>
      <c r="U114" s="904"/>
      <c r="V114" s="904"/>
      <c r="W114" s="904"/>
      <c r="X114" s="904"/>
    </row>
    <row r="115" spans="1:32" ht="15" customHeight="1">
      <c r="A115" s="803" t="s">
        <v>497</v>
      </c>
      <c r="B115" s="803"/>
      <c r="C115" s="804" t="s">
        <v>577</v>
      </c>
      <c r="D115" s="804"/>
      <c r="E115" s="804"/>
      <c r="F115" s="804"/>
      <c r="G115" s="804"/>
      <c r="H115" s="804"/>
      <c r="I115" s="804"/>
      <c r="J115" s="804"/>
      <c r="K115" s="804"/>
      <c r="L115" s="804"/>
      <c r="M115" s="804"/>
      <c r="N115" s="804"/>
      <c r="O115" s="804"/>
      <c r="P115" s="804"/>
      <c r="Q115" s="804"/>
      <c r="R115" s="804"/>
      <c r="S115" s="804"/>
      <c r="T115" s="804"/>
      <c r="U115" s="804"/>
      <c r="V115" s="804"/>
      <c r="W115" s="804"/>
      <c r="X115" s="804"/>
      <c r="Z115" s="651" t="s">
        <v>313</v>
      </c>
      <c r="AA115" s="651"/>
      <c r="AB115" s="651"/>
      <c r="AC115" s="651"/>
      <c r="AE115" s="490" t="s">
        <v>616</v>
      </c>
      <c r="AF115" s="651"/>
    </row>
    <row r="116" spans="1:32">
      <c r="A116" s="803"/>
      <c r="B116" s="803"/>
      <c r="C116" s="804"/>
      <c r="D116" s="804"/>
      <c r="E116" s="804"/>
      <c r="F116" s="804"/>
      <c r="G116" s="804"/>
      <c r="H116" s="804"/>
      <c r="I116" s="804"/>
      <c r="J116" s="804"/>
      <c r="K116" s="804"/>
      <c r="L116" s="804"/>
      <c r="M116" s="804"/>
      <c r="N116" s="804"/>
      <c r="O116" s="804"/>
      <c r="P116" s="804"/>
      <c r="Q116" s="804"/>
      <c r="R116" s="804"/>
      <c r="S116" s="804"/>
      <c r="T116" s="804"/>
      <c r="U116" s="804"/>
      <c r="V116" s="804"/>
      <c r="W116" s="804"/>
      <c r="X116" s="804"/>
      <c r="AE116" s="651"/>
      <c r="AF116" s="651"/>
    </row>
    <row r="117" spans="1:32" ht="15" customHeight="1">
      <c r="A117" s="803" t="s">
        <v>491</v>
      </c>
      <c r="B117" s="803"/>
      <c r="C117" s="804" t="s">
        <v>570</v>
      </c>
      <c r="D117" s="804"/>
      <c r="E117" s="804"/>
      <c r="F117" s="804"/>
      <c r="G117" s="804"/>
      <c r="H117" s="804"/>
      <c r="I117" s="804"/>
      <c r="J117" s="804"/>
      <c r="K117" s="804"/>
      <c r="L117" s="804"/>
      <c r="M117" s="804"/>
      <c r="N117" s="804"/>
      <c r="O117" s="804"/>
      <c r="P117" s="804"/>
      <c r="Q117" s="804"/>
      <c r="R117" s="804"/>
      <c r="S117" s="804"/>
      <c r="T117" s="804"/>
      <c r="U117" s="804"/>
      <c r="V117" s="804"/>
      <c r="W117" s="804"/>
      <c r="X117" s="804"/>
    </row>
    <row r="118" spans="1:32">
      <c r="A118" s="803"/>
      <c r="B118" s="803"/>
      <c r="C118" s="804"/>
      <c r="D118" s="804"/>
      <c r="E118" s="804"/>
      <c r="F118" s="804"/>
      <c r="G118" s="804"/>
      <c r="H118" s="804"/>
      <c r="I118" s="804"/>
      <c r="J118" s="804"/>
      <c r="K118" s="804"/>
      <c r="L118" s="804"/>
      <c r="M118" s="804"/>
      <c r="N118" s="804"/>
      <c r="O118" s="804"/>
      <c r="P118" s="804"/>
      <c r="Q118" s="804"/>
      <c r="R118" s="804"/>
      <c r="S118" s="804"/>
      <c r="T118" s="804"/>
      <c r="U118" s="804"/>
      <c r="V118" s="804"/>
      <c r="W118" s="804"/>
      <c r="X118" s="804"/>
    </row>
    <row r="120" spans="1:32" ht="15" customHeight="1">
      <c r="A120" s="473" t="s">
        <v>490</v>
      </c>
      <c r="B120" s="474"/>
      <c r="C120" s="474"/>
      <c r="D120" s="474"/>
      <c r="E120" s="474"/>
      <c r="F120" s="474"/>
      <c r="G120" s="474"/>
      <c r="H120" s="475"/>
      <c r="I120" s="473" t="s">
        <v>390</v>
      </c>
      <c r="J120" s="474"/>
      <c r="K120" s="474"/>
      <c r="L120" s="474"/>
      <c r="M120" s="474"/>
      <c r="N120" s="474"/>
      <c r="O120" s="474"/>
      <c r="P120" s="475"/>
      <c r="Q120" s="1006" t="s">
        <v>1653</v>
      </c>
      <c r="R120" s="1007"/>
      <c r="S120" s="1007"/>
      <c r="T120" s="1007"/>
      <c r="U120" s="1007"/>
      <c r="V120" s="1007"/>
      <c r="W120" s="1007"/>
      <c r="X120" s="1008"/>
    </row>
    <row r="121" spans="1:32" ht="15" customHeight="1">
      <c r="A121" s="1018" t="s">
        <v>394</v>
      </c>
      <c r="B121" s="1019"/>
      <c r="C121" s="1019"/>
      <c r="D121" s="1019"/>
      <c r="E121" s="1019"/>
      <c r="F121" s="1019"/>
      <c r="G121" s="1019"/>
      <c r="H121" s="1020"/>
      <c r="I121" s="1018" t="s">
        <v>394</v>
      </c>
      <c r="J121" s="1019"/>
      <c r="K121" s="1019"/>
      <c r="L121" s="1019"/>
      <c r="M121" s="1019"/>
      <c r="N121" s="1019"/>
      <c r="O121" s="1019"/>
      <c r="P121" s="1020"/>
      <c r="Q121" s="1018" t="s">
        <v>394</v>
      </c>
      <c r="R121" s="1019"/>
      <c r="S121" s="1019"/>
      <c r="T121" s="1019"/>
      <c r="U121" s="1019"/>
      <c r="V121" s="1019"/>
      <c r="W121" s="1019"/>
      <c r="X121" s="1020"/>
    </row>
    <row r="122" spans="1:32">
      <c r="A122" s="1021"/>
      <c r="B122" s="1022"/>
      <c r="C122" s="1022"/>
      <c r="D122" s="1022"/>
      <c r="E122" s="1022"/>
      <c r="F122" s="1022"/>
      <c r="G122" s="1022"/>
      <c r="H122" s="1023"/>
      <c r="I122" s="1021"/>
      <c r="J122" s="1022"/>
      <c r="K122" s="1022"/>
      <c r="L122" s="1022"/>
      <c r="M122" s="1022"/>
      <c r="N122" s="1022"/>
      <c r="O122" s="1022"/>
      <c r="P122" s="1023"/>
      <c r="Q122" s="1021"/>
      <c r="R122" s="1022"/>
      <c r="S122" s="1022"/>
      <c r="T122" s="1022"/>
      <c r="U122" s="1022"/>
      <c r="V122" s="1022"/>
      <c r="W122" s="1022"/>
      <c r="X122" s="1023"/>
    </row>
    <row r="123" spans="1:32">
      <c r="A123" s="1021"/>
      <c r="B123" s="1022"/>
      <c r="C123" s="1022"/>
      <c r="D123" s="1022"/>
      <c r="E123" s="1022"/>
      <c r="F123" s="1022"/>
      <c r="G123" s="1022"/>
      <c r="H123" s="1023"/>
      <c r="I123" s="1021"/>
      <c r="J123" s="1022"/>
      <c r="K123" s="1022"/>
      <c r="L123" s="1022"/>
      <c r="M123" s="1022"/>
      <c r="N123" s="1022"/>
      <c r="O123" s="1022"/>
      <c r="P123" s="1023"/>
      <c r="Q123" s="1021"/>
      <c r="R123" s="1022"/>
      <c r="S123" s="1022"/>
      <c r="T123" s="1022"/>
      <c r="U123" s="1022"/>
      <c r="V123" s="1022"/>
      <c r="W123" s="1022"/>
      <c r="X123" s="1023"/>
    </row>
    <row r="124" spans="1:32">
      <c r="A124" s="1021"/>
      <c r="B124" s="1022"/>
      <c r="C124" s="1022"/>
      <c r="D124" s="1022"/>
      <c r="E124" s="1022"/>
      <c r="F124" s="1022"/>
      <c r="G124" s="1022"/>
      <c r="H124" s="1023"/>
      <c r="I124" s="1021"/>
      <c r="J124" s="1022"/>
      <c r="K124" s="1022"/>
      <c r="L124" s="1022"/>
      <c r="M124" s="1022"/>
      <c r="N124" s="1022"/>
      <c r="O124" s="1022"/>
      <c r="P124" s="1023"/>
      <c r="Q124" s="1021"/>
      <c r="R124" s="1022"/>
      <c r="S124" s="1022"/>
      <c r="T124" s="1022"/>
      <c r="U124" s="1022"/>
      <c r="V124" s="1022"/>
      <c r="W124" s="1022"/>
      <c r="X124" s="1023"/>
    </row>
    <row r="125" spans="1:32">
      <c r="A125" s="1021"/>
      <c r="B125" s="1022"/>
      <c r="C125" s="1022"/>
      <c r="D125" s="1022"/>
      <c r="E125" s="1022"/>
      <c r="F125" s="1022"/>
      <c r="G125" s="1022"/>
      <c r="H125" s="1023"/>
      <c r="I125" s="1021"/>
      <c r="J125" s="1022"/>
      <c r="K125" s="1022"/>
      <c r="L125" s="1022"/>
      <c r="M125" s="1022"/>
      <c r="N125" s="1022"/>
      <c r="O125" s="1022"/>
      <c r="P125" s="1023"/>
      <c r="Q125" s="1021"/>
      <c r="R125" s="1022"/>
      <c r="S125" s="1022"/>
      <c r="T125" s="1022"/>
      <c r="U125" s="1022"/>
      <c r="V125" s="1022"/>
      <c r="W125" s="1022"/>
      <c r="X125" s="1023"/>
    </row>
    <row r="126" spans="1:32">
      <c r="A126" s="1021"/>
      <c r="B126" s="1022"/>
      <c r="C126" s="1022"/>
      <c r="D126" s="1022"/>
      <c r="E126" s="1022"/>
      <c r="F126" s="1022"/>
      <c r="G126" s="1022"/>
      <c r="H126" s="1023"/>
      <c r="I126" s="1021"/>
      <c r="J126" s="1022"/>
      <c r="K126" s="1022"/>
      <c r="L126" s="1022"/>
      <c r="M126" s="1022"/>
      <c r="N126" s="1022"/>
      <c r="O126" s="1022"/>
      <c r="P126" s="1023"/>
      <c r="Q126" s="1021"/>
      <c r="R126" s="1022"/>
      <c r="S126" s="1022"/>
      <c r="T126" s="1022"/>
      <c r="U126" s="1022"/>
      <c r="V126" s="1022"/>
      <c r="W126" s="1022"/>
      <c r="X126" s="1023"/>
    </row>
    <row r="127" spans="1:32">
      <c r="A127" s="1021"/>
      <c r="B127" s="1022"/>
      <c r="C127" s="1022"/>
      <c r="D127" s="1022"/>
      <c r="E127" s="1022"/>
      <c r="F127" s="1022"/>
      <c r="G127" s="1022"/>
      <c r="H127" s="1023"/>
      <c r="I127" s="1021"/>
      <c r="J127" s="1022"/>
      <c r="K127" s="1022"/>
      <c r="L127" s="1022"/>
      <c r="M127" s="1022"/>
      <c r="N127" s="1022"/>
      <c r="O127" s="1022"/>
      <c r="P127" s="1023"/>
      <c r="Q127" s="1021"/>
      <c r="R127" s="1022"/>
      <c r="S127" s="1022"/>
      <c r="T127" s="1022"/>
      <c r="U127" s="1022"/>
      <c r="V127" s="1022"/>
      <c r="W127" s="1022"/>
      <c r="X127" s="1023"/>
    </row>
    <row r="128" spans="1:32">
      <c r="A128" s="1021"/>
      <c r="B128" s="1022"/>
      <c r="C128" s="1022"/>
      <c r="D128" s="1022"/>
      <c r="E128" s="1022"/>
      <c r="F128" s="1022"/>
      <c r="G128" s="1022"/>
      <c r="H128" s="1023"/>
      <c r="I128" s="1024"/>
      <c r="J128" s="1025"/>
      <c r="K128" s="1025"/>
      <c r="L128" s="1025"/>
      <c r="M128" s="1025"/>
      <c r="N128" s="1025"/>
      <c r="O128" s="1025"/>
      <c r="P128" s="1026"/>
      <c r="Q128" s="1024"/>
      <c r="R128" s="1025"/>
      <c r="S128" s="1025"/>
      <c r="T128" s="1025"/>
      <c r="U128" s="1025"/>
      <c r="V128" s="1025"/>
      <c r="W128" s="1025"/>
      <c r="X128" s="1026"/>
    </row>
    <row r="129" spans="1:24" ht="15" customHeight="1">
      <c r="A129" s="1021"/>
      <c r="B129" s="1022"/>
      <c r="C129" s="1022"/>
      <c r="D129" s="1022"/>
      <c r="E129" s="1022"/>
      <c r="F129" s="1022"/>
      <c r="G129" s="1022"/>
      <c r="H129" s="1023"/>
      <c r="I129" s="558" t="s">
        <v>487</v>
      </c>
      <c r="J129" s="704"/>
      <c r="K129" s="699" t="s">
        <v>1506</v>
      </c>
      <c r="L129" s="699"/>
      <c r="M129" s="699"/>
      <c r="N129" s="699"/>
      <c r="O129" s="699"/>
      <c r="P129" s="700"/>
      <c r="Q129" s="558" t="s">
        <v>487</v>
      </c>
      <c r="R129" s="704"/>
      <c r="S129" s="699"/>
      <c r="T129" s="699"/>
      <c r="U129" s="699"/>
      <c r="V129" s="699"/>
      <c r="W129" s="699"/>
      <c r="X129" s="700"/>
    </row>
    <row r="130" spans="1:24">
      <c r="A130" s="1021"/>
      <c r="B130" s="1022"/>
      <c r="C130" s="1022"/>
      <c r="D130" s="1022"/>
      <c r="E130" s="1022"/>
      <c r="F130" s="1022"/>
      <c r="G130" s="1022"/>
      <c r="H130" s="1023"/>
      <c r="I130" s="550"/>
      <c r="J130" s="541"/>
      <c r="K130" s="490"/>
      <c r="L130" s="490"/>
      <c r="M130" s="490"/>
      <c r="N130" s="490"/>
      <c r="O130" s="490"/>
      <c r="P130" s="701"/>
      <c r="Q130" s="550"/>
      <c r="R130" s="541"/>
      <c r="S130" s="490"/>
      <c r="T130" s="490"/>
      <c r="U130" s="490"/>
      <c r="V130" s="490"/>
      <c r="W130" s="490"/>
      <c r="X130" s="701"/>
    </row>
    <row r="131" spans="1:24">
      <c r="A131" s="1024"/>
      <c r="B131" s="1025"/>
      <c r="C131" s="1025"/>
      <c r="D131" s="1025"/>
      <c r="E131" s="1025"/>
      <c r="F131" s="1025"/>
      <c r="G131" s="1025"/>
      <c r="H131" s="1026"/>
      <c r="I131" s="560"/>
      <c r="J131" s="577"/>
      <c r="K131" s="686"/>
      <c r="L131" s="686"/>
      <c r="M131" s="686"/>
      <c r="N131" s="686"/>
      <c r="O131" s="686"/>
      <c r="P131" s="687"/>
      <c r="Q131" s="560"/>
      <c r="R131" s="577"/>
      <c r="S131" s="686"/>
      <c r="T131" s="686"/>
      <c r="U131" s="686"/>
      <c r="V131" s="686"/>
      <c r="W131" s="686"/>
      <c r="X131" s="687"/>
    </row>
    <row r="139" spans="1:24" ht="16.5" customHeight="1">
      <c r="B139" s="1778" t="s">
        <v>517</v>
      </c>
      <c r="C139" s="1778"/>
      <c r="D139" s="1778"/>
      <c r="E139" s="1778"/>
      <c r="F139" s="1778"/>
      <c r="G139" s="1778"/>
      <c r="H139" s="1778"/>
      <c r="I139" s="1778"/>
      <c r="J139" s="1778"/>
      <c r="K139" s="1778"/>
      <c r="L139" s="1778"/>
      <c r="M139" s="1778"/>
      <c r="N139" s="1778"/>
      <c r="O139" s="1778"/>
      <c r="P139" s="1778"/>
      <c r="Q139" s="1778"/>
      <c r="R139" s="1778"/>
      <c r="S139" s="1778"/>
      <c r="T139" s="1778"/>
      <c r="U139" s="1778"/>
      <c r="V139" s="1778"/>
      <c r="W139" s="1778"/>
    </row>
    <row r="140" spans="1:24" ht="16.5" customHeight="1"/>
    <row r="141" spans="1:24" ht="20.100000000000001" customHeight="1">
      <c r="B141" s="481" t="s">
        <v>41</v>
      </c>
      <c r="C141" s="1383"/>
      <c r="D141" s="1383"/>
      <c r="E141" s="1383"/>
      <c r="F141" s="1382" t="s">
        <v>164</v>
      </c>
      <c r="G141" s="1383"/>
      <c r="H141" s="1383"/>
      <c r="I141" s="1383"/>
      <c r="J141" s="1384"/>
      <c r="K141" s="1382" t="s">
        <v>165</v>
      </c>
      <c r="L141" s="1383"/>
      <c r="M141" s="1383"/>
      <c r="N141" s="1383"/>
      <c r="O141" s="1384"/>
      <c r="P141" s="1382" t="s">
        <v>393</v>
      </c>
      <c r="Q141" s="1383"/>
      <c r="R141" s="1383"/>
      <c r="S141" s="1383"/>
      <c r="T141" s="1383"/>
      <c r="U141" s="1383"/>
      <c r="V141" s="1383"/>
      <c r="W141" s="1384"/>
    </row>
    <row r="142" spans="1:24" ht="20.100000000000001" customHeight="1">
      <c r="B142" s="1582"/>
      <c r="C142" s="1583"/>
      <c r="D142" s="1583"/>
      <c r="E142" s="1583"/>
      <c r="F142" s="1582" t="s">
        <v>1715</v>
      </c>
      <c r="G142" s="1583"/>
      <c r="H142" s="1583"/>
      <c r="I142" s="1583"/>
      <c r="J142" s="1584"/>
      <c r="K142" s="1582" t="s">
        <v>1715</v>
      </c>
      <c r="L142" s="1583"/>
      <c r="M142" s="1583"/>
      <c r="N142" s="1583"/>
      <c r="O142" s="1584"/>
      <c r="P142" s="1582"/>
      <c r="Q142" s="1583"/>
      <c r="R142" s="1583"/>
      <c r="S142" s="1583"/>
      <c r="T142" s="1583"/>
      <c r="U142" s="1583"/>
      <c r="V142" s="1583"/>
      <c r="W142" s="1584"/>
    </row>
    <row r="143" spans="1:24" ht="20.100000000000001" customHeight="1">
      <c r="B143" s="1365" t="s">
        <v>1298</v>
      </c>
      <c r="C143" s="1366"/>
      <c r="D143" s="1366"/>
      <c r="E143" s="1367"/>
      <c r="F143" s="1148">
        <v>3</v>
      </c>
      <c r="G143" s="1149"/>
      <c r="H143" s="1149"/>
      <c r="I143" s="1149"/>
      <c r="J143" s="1150"/>
      <c r="K143" s="1148">
        <v>3.3</v>
      </c>
      <c r="L143" s="1149"/>
      <c r="M143" s="1149"/>
      <c r="N143" s="1149"/>
      <c r="O143" s="1150"/>
      <c r="P143" s="1780" t="s">
        <v>1299</v>
      </c>
      <c r="Q143" s="1781"/>
      <c r="R143" s="1781"/>
      <c r="S143" s="1781"/>
      <c r="T143" s="1781"/>
      <c r="U143" s="1781"/>
      <c r="V143" s="1781"/>
      <c r="W143" s="1782"/>
    </row>
    <row r="144" spans="1:24" ht="20.100000000000001" customHeight="1">
      <c r="B144" s="568"/>
      <c r="C144" s="569"/>
      <c r="D144" s="569"/>
      <c r="E144" s="570"/>
      <c r="F144" s="568"/>
      <c r="G144" s="569"/>
      <c r="H144" s="569"/>
      <c r="I144" s="569"/>
      <c r="J144" s="570"/>
      <c r="K144" s="568"/>
      <c r="L144" s="569"/>
      <c r="M144" s="569"/>
      <c r="N144" s="569"/>
      <c r="O144" s="570"/>
      <c r="P144" s="568"/>
      <c r="Q144" s="569"/>
      <c r="R144" s="569"/>
      <c r="S144" s="569"/>
      <c r="T144" s="569"/>
      <c r="U144" s="569"/>
      <c r="V144" s="569"/>
      <c r="W144" s="570"/>
    </row>
    <row r="145" spans="2:23" ht="20.100000000000001" customHeight="1">
      <c r="B145" s="568"/>
      <c r="C145" s="569"/>
      <c r="D145" s="569"/>
      <c r="E145" s="570"/>
      <c r="F145" s="568"/>
      <c r="G145" s="569"/>
      <c r="H145" s="569"/>
      <c r="I145" s="569"/>
      <c r="J145" s="570"/>
      <c r="K145" s="568"/>
      <c r="L145" s="569"/>
      <c r="M145" s="569"/>
      <c r="N145" s="569"/>
      <c r="O145" s="570"/>
      <c r="P145" s="568"/>
      <c r="Q145" s="569"/>
      <c r="R145" s="569"/>
      <c r="S145" s="569"/>
      <c r="T145" s="569"/>
      <c r="U145" s="569"/>
      <c r="V145" s="569"/>
      <c r="W145" s="570"/>
    </row>
    <row r="146" spans="2:23" ht="20.100000000000001" customHeight="1">
      <c r="B146" s="568"/>
      <c r="C146" s="569"/>
      <c r="D146" s="569"/>
      <c r="E146" s="570"/>
      <c r="F146" s="568"/>
      <c r="G146" s="569"/>
      <c r="H146" s="569"/>
      <c r="I146" s="569"/>
      <c r="J146" s="570"/>
      <c r="K146" s="568"/>
      <c r="L146" s="569"/>
      <c r="M146" s="569"/>
      <c r="N146" s="569"/>
      <c r="O146" s="570"/>
      <c r="P146" s="568"/>
      <c r="Q146" s="569"/>
      <c r="R146" s="569"/>
      <c r="S146" s="569"/>
      <c r="T146" s="569"/>
      <c r="U146" s="569"/>
      <c r="V146" s="569"/>
      <c r="W146" s="570"/>
    </row>
    <row r="147" spans="2:23" ht="20.100000000000001" customHeight="1">
      <c r="B147" s="568"/>
      <c r="C147" s="569"/>
      <c r="D147" s="569"/>
      <c r="E147" s="570"/>
      <c r="F147" s="568"/>
      <c r="G147" s="569"/>
      <c r="H147" s="569"/>
      <c r="I147" s="569"/>
      <c r="J147" s="570"/>
      <c r="K147" s="568"/>
      <c r="L147" s="569"/>
      <c r="M147" s="569"/>
      <c r="N147" s="569"/>
      <c r="O147" s="570"/>
      <c r="P147" s="568"/>
      <c r="Q147" s="569"/>
      <c r="R147" s="569"/>
      <c r="S147" s="569"/>
      <c r="T147" s="569"/>
      <c r="U147" s="569"/>
      <c r="V147" s="569"/>
      <c r="W147" s="570"/>
    </row>
    <row r="148" spans="2:23" ht="20.100000000000001" customHeight="1">
      <c r="B148" s="593"/>
      <c r="C148" s="594"/>
      <c r="D148" s="594"/>
      <c r="E148" s="595"/>
      <c r="F148" s="593"/>
      <c r="G148" s="594"/>
      <c r="H148" s="594"/>
      <c r="I148" s="594"/>
      <c r="J148" s="595"/>
      <c r="K148" s="593"/>
      <c r="L148" s="594"/>
      <c r="M148" s="594"/>
      <c r="N148" s="594"/>
      <c r="O148" s="595"/>
      <c r="P148" s="593"/>
      <c r="Q148" s="594"/>
      <c r="R148" s="594"/>
      <c r="S148" s="594"/>
      <c r="T148" s="594"/>
      <c r="U148" s="594"/>
      <c r="V148" s="594"/>
      <c r="W148" s="595"/>
    </row>
    <row r="149" spans="2:23" ht="16.5" customHeight="1"/>
    <row r="150" spans="2:23" ht="16.5" customHeight="1"/>
    <row r="151" spans="2:23" ht="16.5" customHeight="1">
      <c r="B151" s="1812" t="s">
        <v>289</v>
      </c>
      <c r="C151" s="1812"/>
      <c r="D151" s="1812"/>
      <c r="E151" s="1812"/>
      <c r="F151" s="1812"/>
      <c r="G151" s="1812"/>
      <c r="H151" s="1812"/>
      <c r="I151" s="1812"/>
      <c r="J151" s="1812"/>
      <c r="K151" s="1812"/>
      <c r="L151" s="1812"/>
      <c r="M151" s="1812"/>
      <c r="N151" s="1812"/>
      <c r="O151" s="1812"/>
      <c r="P151" s="1812"/>
      <c r="Q151" s="1812"/>
      <c r="R151" s="1812"/>
      <c r="S151" s="1812"/>
      <c r="T151" s="1812"/>
      <c r="U151" s="1812"/>
      <c r="V151" s="1812"/>
      <c r="W151" s="1812"/>
    </row>
    <row r="152" spans="2:23" ht="16.5" customHeight="1"/>
    <row r="153" spans="2:23" ht="20.100000000000001" customHeight="1">
      <c r="B153" s="1789" t="s">
        <v>521</v>
      </c>
      <c r="C153" s="1783"/>
      <c r="D153" s="1783"/>
      <c r="E153" s="1783"/>
      <c r="F153" s="1783"/>
      <c r="G153" s="1783"/>
      <c r="H153" s="1783" t="s">
        <v>46</v>
      </c>
      <c r="I153" s="1783"/>
      <c r="J153" s="1783"/>
      <c r="K153" s="1783"/>
      <c r="L153" s="1783"/>
      <c r="M153" s="1783"/>
      <c r="N153" s="1783"/>
      <c r="O153" s="1783"/>
      <c r="P153" s="1783"/>
      <c r="Q153" s="1783"/>
      <c r="R153" s="1783" t="s">
        <v>386</v>
      </c>
      <c r="S153" s="1783"/>
      <c r="T153" s="1783"/>
      <c r="U153" s="1783" t="s">
        <v>393</v>
      </c>
      <c r="V153" s="1783"/>
      <c r="W153" s="1784"/>
    </row>
    <row r="154" spans="2:23" ht="20.100000000000001" customHeight="1">
      <c r="B154" s="1790"/>
      <c r="C154" s="922"/>
      <c r="D154" s="922"/>
      <c r="E154" s="922"/>
      <c r="F154" s="922"/>
      <c r="G154" s="922"/>
      <c r="H154" s="1786" t="s">
        <v>654</v>
      </c>
      <c r="I154" s="1787"/>
      <c r="J154" s="1787"/>
      <c r="K154" s="1787"/>
      <c r="L154" s="1787"/>
      <c r="M154" s="1787"/>
      <c r="N154" s="1787"/>
      <c r="O154" s="1787"/>
      <c r="P154" s="1787"/>
      <c r="Q154" s="1788"/>
      <c r="R154" s="922"/>
      <c r="S154" s="922"/>
      <c r="T154" s="922"/>
      <c r="U154" s="922"/>
      <c r="V154" s="922"/>
      <c r="W154" s="1785"/>
    </row>
    <row r="155" spans="2:23" ht="20.100000000000001" customHeight="1">
      <c r="B155" s="1790" t="s">
        <v>529</v>
      </c>
      <c r="C155" s="922"/>
      <c r="D155" s="922"/>
      <c r="E155" s="922"/>
      <c r="F155" s="922" t="s">
        <v>384</v>
      </c>
      <c r="G155" s="922"/>
      <c r="H155" s="922" t="s">
        <v>389</v>
      </c>
      <c r="I155" s="922"/>
      <c r="J155" s="922" t="s">
        <v>391</v>
      </c>
      <c r="K155" s="922"/>
      <c r="L155" s="922" t="s">
        <v>406</v>
      </c>
      <c r="M155" s="922"/>
      <c r="N155" s="1791" t="s">
        <v>531</v>
      </c>
      <c r="O155" s="1791"/>
      <c r="P155" s="1791" t="s">
        <v>516</v>
      </c>
      <c r="Q155" s="1791"/>
      <c r="R155" s="922"/>
      <c r="S155" s="922"/>
      <c r="T155" s="922"/>
      <c r="U155" s="922"/>
      <c r="V155" s="922"/>
      <c r="W155" s="1785"/>
    </row>
    <row r="156" spans="2:23" ht="20.100000000000001" customHeight="1">
      <c r="B156" s="1618" t="s">
        <v>1301</v>
      </c>
      <c r="C156" s="1146"/>
      <c r="D156" s="1146"/>
      <c r="E156" s="1147"/>
      <c r="F156" s="596" t="s">
        <v>399</v>
      </c>
      <c r="G156" s="598"/>
      <c r="H156" s="1666" t="s">
        <v>375</v>
      </c>
      <c r="I156" s="1666"/>
      <c r="J156" s="1666" t="s">
        <v>375</v>
      </c>
      <c r="K156" s="1666"/>
      <c r="L156" s="1666" t="s">
        <v>375</v>
      </c>
      <c r="M156" s="1666"/>
      <c r="N156" s="1666" t="s">
        <v>375</v>
      </c>
      <c r="O156" s="1666"/>
      <c r="P156" s="1666" t="s">
        <v>1300</v>
      </c>
      <c r="Q156" s="1666"/>
      <c r="R156" s="1796" t="s">
        <v>375</v>
      </c>
      <c r="S156" s="1794"/>
      <c r="T156" s="1793"/>
      <c r="U156" s="926"/>
      <c r="V156" s="926"/>
      <c r="W156" s="1795"/>
    </row>
    <row r="157" spans="2:23" ht="20.100000000000001" customHeight="1">
      <c r="B157" s="1813"/>
      <c r="C157" s="1814"/>
      <c r="D157" s="1814"/>
      <c r="E157" s="1815"/>
      <c r="F157" s="596" t="s">
        <v>404</v>
      </c>
      <c r="G157" s="598"/>
      <c r="H157" s="1792"/>
      <c r="I157" s="1793"/>
      <c r="J157" s="1792"/>
      <c r="K157" s="1793"/>
      <c r="L157" s="1792"/>
      <c r="M157" s="1793"/>
      <c r="N157" s="1792"/>
      <c r="O157" s="1793"/>
      <c r="P157" s="1792"/>
      <c r="Q157" s="1793"/>
      <c r="R157" s="1792"/>
      <c r="S157" s="1794"/>
      <c r="T157" s="1793"/>
      <c r="U157" s="926"/>
      <c r="V157" s="926"/>
      <c r="W157" s="1795"/>
    </row>
    <row r="158" spans="2:23" ht="20.100000000000001" customHeight="1">
      <c r="B158" s="1618" t="s">
        <v>1302</v>
      </c>
      <c r="C158" s="1146"/>
      <c r="D158" s="1146"/>
      <c r="E158" s="1147"/>
      <c r="F158" s="596" t="s">
        <v>399</v>
      </c>
      <c r="G158" s="598"/>
      <c r="H158" s="1666" t="s">
        <v>375</v>
      </c>
      <c r="I158" s="1666"/>
      <c r="J158" s="1666" t="s">
        <v>375</v>
      </c>
      <c r="K158" s="1666"/>
      <c r="L158" s="1666" t="s">
        <v>375</v>
      </c>
      <c r="M158" s="1666"/>
      <c r="N158" s="1666" t="s">
        <v>375</v>
      </c>
      <c r="O158" s="1666"/>
      <c r="P158" s="1666" t="s">
        <v>1300</v>
      </c>
      <c r="Q158" s="1666"/>
      <c r="R158" s="1796" t="s">
        <v>375</v>
      </c>
      <c r="S158" s="1794"/>
      <c r="T158" s="1793"/>
      <c r="U158" s="803"/>
      <c r="V158" s="803"/>
      <c r="W158" s="1797"/>
    </row>
    <row r="159" spans="2:23" ht="20.100000000000001" customHeight="1">
      <c r="B159" s="1813"/>
      <c r="C159" s="1814"/>
      <c r="D159" s="1814"/>
      <c r="E159" s="1815"/>
      <c r="F159" s="596" t="s">
        <v>404</v>
      </c>
      <c r="G159" s="598"/>
      <c r="H159" s="1792"/>
      <c r="I159" s="1793"/>
      <c r="J159" s="1792"/>
      <c r="K159" s="1793"/>
      <c r="L159" s="1792"/>
      <c r="M159" s="1793"/>
      <c r="N159" s="1792"/>
      <c r="O159" s="1793"/>
      <c r="P159" s="1792"/>
      <c r="Q159" s="1793"/>
      <c r="R159" s="1792"/>
      <c r="S159" s="1794"/>
      <c r="T159" s="1793"/>
      <c r="U159" s="926"/>
      <c r="V159" s="926"/>
      <c r="W159" s="1795"/>
    </row>
    <row r="160" spans="2:23" ht="20.100000000000001" customHeight="1">
      <c r="B160" s="1618" t="s">
        <v>1303</v>
      </c>
      <c r="C160" s="1146"/>
      <c r="D160" s="1146"/>
      <c r="E160" s="1147"/>
      <c r="F160" s="596" t="s">
        <v>399</v>
      </c>
      <c r="G160" s="598"/>
      <c r="H160" s="1666" t="s">
        <v>375</v>
      </c>
      <c r="I160" s="1666"/>
      <c r="J160" s="1666" t="s">
        <v>375</v>
      </c>
      <c r="K160" s="1666"/>
      <c r="L160" s="1666" t="s">
        <v>375</v>
      </c>
      <c r="M160" s="1666"/>
      <c r="N160" s="1666" t="s">
        <v>375</v>
      </c>
      <c r="O160" s="1666"/>
      <c r="P160" s="1666" t="s">
        <v>1300</v>
      </c>
      <c r="Q160" s="1666"/>
      <c r="R160" s="1796" t="s">
        <v>375</v>
      </c>
      <c r="S160" s="1794"/>
      <c r="T160" s="1793"/>
      <c r="U160" s="926"/>
      <c r="V160" s="926"/>
      <c r="W160" s="1795"/>
    </row>
    <row r="161" spans="2:23" ht="20.100000000000001" customHeight="1">
      <c r="B161" s="1813"/>
      <c r="C161" s="1814"/>
      <c r="D161" s="1814"/>
      <c r="E161" s="1815"/>
      <c r="F161" s="596" t="s">
        <v>404</v>
      </c>
      <c r="G161" s="598"/>
      <c r="H161" s="596"/>
      <c r="I161" s="598"/>
      <c r="J161" s="596"/>
      <c r="K161" s="598"/>
      <c r="L161" s="596"/>
      <c r="M161" s="598"/>
      <c r="N161" s="596"/>
      <c r="O161" s="598"/>
      <c r="P161" s="596"/>
      <c r="Q161" s="598"/>
      <c r="R161" s="596"/>
      <c r="S161" s="597"/>
      <c r="T161" s="598"/>
      <c r="U161" s="926"/>
      <c r="V161" s="926"/>
      <c r="W161" s="1795"/>
    </row>
    <row r="162" spans="2:23" s="147" customFormat="1" ht="20.100000000000001" customHeight="1">
      <c r="B162" s="1764"/>
      <c r="C162" s="1765"/>
      <c r="D162" s="1765"/>
      <c r="E162" s="1766"/>
      <c r="F162" s="1770"/>
      <c r="G162" s="1771"/>
      <c r="H162" s="1772"/>
      <c r="I162" s="1772"/>
      <c r="J162" s="1772"/>
      <c r="K162" s="1772"/>
      <c r="L162" s="1772"/>
      <c r="M162" s="1772"/>
      <c r="N162" s="1772"/>
      <c r="O162" s="1772"/>
      <c r="P162" s="1772"/>
      <c r="Q162" s="1772"/>
      <c r="R162" s="1773"/>
      <c r="S162" s="1774"/>
      <c r="T162" s="1775"/>
      <c r="U162" s="1776"/>
      <c r="V162" s="1776"/>
      <c r="W162" s="1777"/>
    </row>
    <row r="163" spans="2:23" s="147" customFormat="1" ht="20.100000000000001" customHeight="1">
      <c r="B163" s="1767"/>
      <c r="C163" s="1768"/>
      <c r="D163" s="1768"/>
      <c r="E163" s="1769"/>
      <c r="F163" s="1770"/>
      <c r="G163" s="1771"/>
      <c r="H163" s="1772"/>
      <c r="I163" s="1772"/>
      <c r="J163" s="1772"/>
      <c r="K163" s="1772"/>
      <c r="L163" s="1772"/>
      <c r="M163" s="1772"/>
      <c r="N163" s="1772"/>
      <c r="O163" s="1772"/>
      <c r="P163" s="1772"/>
      <c r="Q163" s="1772"/>
      <c r="R163" s="1773"/>
      <c r="S163" s="1774"/>
      <c r="T163" s="1775"/>
      <c r="U163" s="1776"/>
      <c r="V163" s="1776"/>
      <c r="W163" s="1777"/>
    </row>
    <row r="164" spans="2:23" s="147" customFormat="1" ht="20.100000000000001" customHeight="1">
      <c r="B164" s="1764"/>
      <c r="C164" s="1765"/>
      <c r="D164" s="1765"/>
      <c r="E164" s="1766"/>
      <c r="F164" s="1770"/>
      <c r="G164" s="1771"/>
      <c r="H164" s="1772"/>
      <c r="I164" s="1772"/>
      <c r="J164" s="1772"/>
      <c r="K164" s="1772"/>
      <c r="L164" s="1772"/>
      <c r="M164" s="1772"/>
      <c r="N164" s="1772"/>
      <c r="O164" s="1772"/>
      <c r="P164" s="1772"/>
      <c r="Q164" s="1772"/>
      <c r="R164" s="1773"/>
      <c r="S164" s="1774"/>
      <c r="T164" s="1775"/>
      <c r="U164" s="1776"/>
      <c r="V164" s="1776"/>
      <c r="W164" s="1777"/>
    </row>
    <row r="165" spans="2:23" s="147" customFormat="1" ht="20.100000000000001" customHeight="1">
      <c r="B165" s="1767"/>
      <c r="C165" s="1768"/>
      <c r="D165" s="1768"/>
      <c r="E165" s="1769"/>
      <c r="F165" s="1770"/>
      <c r="G165" s="1771"/>
      <c r="H165" s="1772"/>
      <c r="I165" s="1772"/>
      <c r="J165" s="1772"/>
      <c r="K165" s="1772"/>
      <c r="L165" s="1772"/>
      <c r="M165" s="1772"/>
      <c r="N165" s="1772"/>
      <c r="O165" s="1772"/>
      <c r="P165" s="1772"/>
      <c r="Q165" s="1772"/>
      <c r="R165" s="1773"/>
      <c r="S165" s="1774"/>
      <c r="T165" s="1775"/>
      <c r="U165" s="1776"/>
      <c r="V165" s="1776"/>
      <c r="W165" s="1777"/>
    </row>
    <row r="166" spans="2:23" ht="20.100000000000001" customHeight="1">
      <c r="B166" s="1798" t="s">
        <v>288</v>
      </c>
      <c r="C166" s="1799"/>
      <c r="D166" s="1799"/>
      <c r="E166" s="1799"/>
      <c r="F166" s="1804" t="s">
        <v>1304</v>
      </c>
      <c r="G166" s="369"/>
      <c r="H166" s="369"/>
      <c r="I166" s="369"/>
      <c r="J166" s="369"/>
      <c r="K166" s="369"/>
      <c r="L166" s="369"/>
      <c r="M166" s="369"/>
      <c r="N166" s="369"/>
      <c r="O166" s="369"/>
      <c r="P166" s="369"/>
      <c r="Q166" s="369"/>
      <c r="R166" s="369"/>
      <c r="S166" s="369"/>
      <c r="T166" s="369"/>
      <c r="U166" s="369"/>
      <c r="V166" s="369"/>
      <c r="W166" s="1805"/>
    </row>
    <row r="167" spans="2:23" ht="20.100000000000001" customHeight="1">
      <c r="B167" s="1800"/>
      <c r="C167" s="1801"/>
      <c r="D167" s="1801"/>
      <c r="E167" s="1801"/>
      <c r="F167" s="1806"/>
      <c r="G167" s="1807"/>
      <c r="H167" s="1807"/>
      <c r="I167" s="1807"/>
      <c r="J167" s="1807"/>
      <c r="K167" s="1807"/>
      <c r="L167" s="1807"/>
      <c r="M167" s="1807"/>
      <c r="N167" s="1807"/>
      <c r="O167" s="1807"/>
      <c r="P167" s="1807"/>
      <c r="Q167" s="1807"/>
      <c r="R167" s="1807"/>
      <c r="S167" s="1807"/>
      <c r="T167" s="1807"/>
      <c r="U167" s="1807"/>
      <c r="V167" s="1807"/>
      <c r="W167" s="1808"/>
    </row>
    <row r="168" spans="2:23" ht="20.100000000000001" customHeight="1">
      <c r="B168" s="1802"/>
      <c r="C168" s="1803"/>
      <c r="D168" s="1803"/>
      <c r="E168" s="1803"/>
      <c r="F168" s="1809"/>
      <c r="G168" s="1810"/>
      <c r="H168" s="1810"/>
      <c r="I168" s="1810"/>
      <c r="J168" s="1810"/>
      <c r="K168" s="1810"/>
      <c r="L168" s="1810"/>
      <c r="M168" s="1810"/>
      <c r="N168" s="1810"/>
      <c r="O168" s="1810"/>
      <c r="P168" s="1810"/>
      <c r="Q168" s="1810"/>
      <c r="R168" s="1810"/>
      <c r="S168" s="1810"/>
      <c r="T168" s="1810"/>
      <c r="U168" s="1810"/>
      <c r="V168" s="1810"/>
      <c r="W168" s="1811"/>
    </row>
    <row r="169" spans="2:23" ht="16.5" customHeight="1"/>
    <row r="170" spans="2:23" ht="16.5" customHeight="1"/>
    <row r="171" spans="2:23" ht="16.5" customHeight="1"/>
    <row r="172" spans="2:23" ht="16.5" customHeight="1"/>
    <row r="173" spans="2:23" ht="16.5" customHeight="1"/>
  </sheetData>
  <mergeCells count="251">
    <mergeCell ref="B166:E168"/>
    <mergeCell ref="F166:W168"/>
    <mergeCell ref="B151:W151"/>
    <mergeCell ref="B156:E157"/>
    <mergeCell ref="B158:E159"/>
    <mergeCell ref="B160:E161"/>
    <mergeCell ref="U161:W161"/>
    <mergeCell ref="F160:G160"/>
    <mergeCell ref="H160:I160"/>
    <mergeCell ref="J160:K160"/>
    <mergeCell ref="L160:M160"/>
    <mergeCell ref="N160:O160"/>
    <mergeCell ref="P160:Q160"/>
    <mergeCell ref="R160:T160"/>
    <mergeCell ref="U160:W160"/>
    <mergeCell ref="F161:G161"/>
    <mergeCell ref="H161:I161"/>
    <mergeCell ref="J161:K161"/>
    <mergeCell ref="L161:M161"/>
    <mergeCell ref="N161:O161"/>
    <mergeCell ref="P161:Q161"/>
    <mergeCell ref="R161:T161"/>
    <mergeCell ref="F159:G159"/>
    <mergeCell ref="H159:I159"/>
    <mergeCell ref="J159:K159"/>
    <mergeCell ref="L159:M159"/>
    <mergeCell ref="N159:O159"/>
    <mergeCell ref="P159:Q159"/>
    <mergeCell ref="R159:T159"/>
    <mergeCell ref="U159:W159"/>
    <mergeCell ref="F158:G158"/>
    <mergeCell ref="H158:I158"/>
    <mergeCell ref="J158:K158"/>
    <mergeCell ref="L158:M158"/>
    <mergeCell ref="N158:O158"/>
    <mergeCell ref="P158:Q158"/>
    <mergeCell ref="R158:T158"/>
    <mergeCell ref="U158:W158"/>
    <mergeCell ref="F157:G157"/>
    <mergeCell ref="H157:I157"/>
    <mergeCell ref="J157:K157"/>
    <mergeCell ref="L157:M157"/>
    <mergeCell ref="N157:O157"/>
    <mergeCell ref="P157:Q157"/>
    <mergeCell ref="R157:T157"/>
    <mergeCell ref="U157:W157"/>
    <mergeCell ref="F156:G156"/>
    <mergeCell ref="H156:I156"/>
    <mergeCell ref="J156:K156"/>
    <mergeCell ref="L156:M156"/>
    <mergeCell ref="N156:O156"/>
    <mergeCell ref="P156:Q156"/>
    <mergeCell ref="R156:T156"/>
    <mergeCell ref="U156:W156"/>
    <mergeCell ref="R153:T155"/>
    <mergeCell ref="U153:W155"/>
    <mergeCell ref="H153:Q153"/>
    <mergeCell ref="H154:Q154"/>
    <mergeCell ref="B153:G154"/>
    <mergeCell ref="B155:E155"/>
    <mergeCell ref="F155:G155"/>
    <mergeCell ref="H155:I155"/>
    <mergeCell ref="J155:K155"/>
    <mergeCell ref="L155:M155"/>
    <mergeCell ref="N155:O155"/>
    <mergeCell ref="P155:Q155"/>
    <mergeCell ref="B148:E148"/>
    <mergeCell ref="F148:J148"/>
    <mergeCell ref="K148:O148"/>
    <mergeCell ref="P148:W148"/>
    <mergeCell ref="B145:E145"/>
    <mergeCell ref="F145:J145"/>
    <mergeCell ref="K145:O145"/>
    <mergeCell ref="P145:W145"/>
    <mergeCell ref="B146:E146"/>
    <mergeCell ref="F146:J146"/>
    <mergeCell ref="K146:O146"/>
    <mergeCell ref="P146:W146"/>
    <mergeCell ref="B147:E147"/>
    <mergeCell ref="F147:J147"/>
    <mergeCell ref="K147:O147"/>
    <mergeCell ref="P147:W147"/>
    <mergeCell ref="B141:E142"/>
    <mergeCell ref="F141:J141"/>
    <mergeCell ref="F142:J142"/>
    <mergeCell ref="K141:O141"/>
    <mergeCell ref="K142:O142"/>
    <mergeCell ref="P141:W142"/>
    <mergeCell ref="B143:E143"/>
    <mergeCell ref="B144:E144"/>
    <mergeCell ref="P143:W143"/>
    <mergeCell ref="K143:O143"/>
    <mergeCell ref="F143:J143"/>
    <mergeCell ref="F144:J144"/>
    <mergeCell ref="K144:O144"/>
    <mergeCell ref="P144:W144"/>
    <mergeCell ref="A5:C5"/>
    <mergeCell ref="H5:I5"/>
    <mergeCell ref="T5:X5"/>
    <mergeCell ref="A6:B6"/>
    <mergeCell ref="C6:U6"/>
    <mergeCell ref="V6:X6"/>
    <mergeCell ref="R3:T3"/>
    <mergeCell ref="U3:X3"/>
    <mergeCell ref="A4:B4"/>
    <mergeCell ref="C4:H4"/>
    <mergeCell ref="I4:K4"/>
    <mergeCell ref="L4:Q4"/>
    <mergeCell ref="R4:T4"/>
    <mergeCell ref="U4:X4"/>
    <mergeCell ref="A2:Q3"/>
    <mergeCell ref="R2:T2"/>
    <mergeCell ref="U2:X2"/>
    <mergeCell ref="A7:B10"/>
    <mergeCell ref="C7:U7"/>
    <mergeCell ref="V7:X7"/>
    <mergeCell ref="C8:U8"/>
    <mergeCell ref="V8:X8"/>
    <mergeCell ref="C9:U9"/>
    <mergeCell ref="V9:X9"/>
    <mergeCell ref="C10:U10"/>
    <mergeCell ref="V10:X10"/>
    <mergeCell ref="A36:B36"/>
    <mergeCell ref="C36:X36"/>
    <mergeCell ref="A38:X38"/>
    <mergeCell ref="A44:X44"/>
    <mergeCell ref="A11:B16"/>
    <mergeCell ref="C11:X13"/>
    <mergeCell ref="C14:X16"/>
    <mergeCell ref="A17:B35"/>
    <mergeCell ref="C17:X35"/>
    <mergeCell ref="A39:X39"/>
    <mergeCell ref="A40:X40"/>
    <mergeCell ref="A41:X41"/>
    <mergeCell ref="A51:H51"/>
    <mergeCell ref="C68:X68"/>
    <mergeCell ref="C69:X69"/>
    <mergeCell ref="A67:B69"/>
    <mergeCell ref="C71:X71"/>
    <mergeCell ref="A45:C45"/>
    <mergeCell ref="H45:I45"/>
    <mergeCell ref="A46:B46"/>
    <mergeCell ref="C46:X46"/>
    <mergeCell ref="A47:B49"/>
    <mergeCell ref="C47:X47"/>
    <mergeCell ref="C48:X48"/>
    <mergeCell ref="C49:X49"/>
    <mergeCell ref="I51:P51"/>
    <mergeCell ref="Q51:X51"/>
    <mergeCell ref="A52:H62"/>
    <mergeCell ref="I52:P59"/>
    <mergeCell ref="Q52:X59"/>
    <mergeCell ref="I60:J62"/>
    <mergeCell ref="K60:P62"/>
    <mergeCell ref="Q60:R62"/>
    <mergeCell ref="S60:X62"/>
    <mergeCell ref="A77:H77"/>
    <mergeCell ref="A78:H88"/>
    <mergeCell ref="I78:P85"/>
    <mergeCell ref="Q78:X85"/>
    <mergeCell ref="A64:X64"/>
    <mergeCell ref="A66:B66"/>
    <mergeCell ref="C66:X66"/>
    <mergeCell ref="C67:X67"/>
    <mergeCell ref="A70:B75"/>
    <mergeCell ref="C70:X70"/>
    <mergeCell ref="C72:X75"/>
    <mergeCell ref="I77:P77"/>
    <mergeCell ref="Q77:X77"/>
    <mergeCell ref="I86:J88"/>
    <mergeCell ref="K86:P88"/>
    <mergeCell ref="Q86:R88"/>
    <mergeCell ref="S86:X88"/>
    <mergeCell ref="S129:X131"/>
    <mergeCell ref="A96:B97"/>
    <mergeCell ref="C96:X97"/>
    <mergeCell ref="A99:H99"/>
    <mergeCell ref="A100:H110"/>
    <mergeCell ref="I100:P107"/>
    <mergeCell ref="Q100:X107"/>
    <mergeCell ref="A91:X91"/>
    <mergeCell ref="A92:C92"/>
    <mergeCell ref="H92:I92"/>
    <mergeCell ref="A93:B93"/>
    <mergeCell ref="C93:X93"/>
    <mergeCell ref="A94:B95"/>
    <mergeCell ref="C94:X95"/>
    <mergeCell ref="I99:P99"/>
    <mergeCell ref="Q99:X99"/>
    <mergeCell ref="I108:J110"/>
    <mergeCell ref="K108:P110"/>
    <mergeCell ref="Q108:R110"/>
    <mergeCell ref="S108:X110"/>
    <mergeCell ref="Z58:AF60"/>
    <mergeCell ref="Z47:AC48"/>
    <mergeCell ref="Z72:AC73"/>
    <mergeCell ref="Z96:AC96"/>
    <mergeCell ref="AE96:AF97"/>
    <mergeCell ref="AE115:AF116"/>
    <mergeCell ref="Z115:AC115"/>
    <mergeCell ref="B139:W139"/>
    <mergeCell ref="A120:H120"/>
    <mergeCell ref="I120:P120"/>
    <mergeCell ref="Q120:X120"/>
    <mergeCell ref="A121:H131"/>
    <mergeCell ref="I121:P128"/>
    <mergeCell ref="Q121:X128"/>
    <mergeCell ref="A112:X112"/>
    <mergeCell ref="A114:B114"/>
    <mergeCell ref="C114:X114"/>
    <mergeCell ref="A115:B116"/>
    <mergeCell ref="C115:X116"/>
    <mergeCell ref="A117:B118"/>
    <mergeCell ref="C117:X118"/>
    <mergeCell ref="I129:J131"/>
    <mergeCell ref="K129:P131"/>
    <mergeCell ref="Q129:R131"/>
    <mergeCell ref="B162:E163"/>
    <mergeCell ref="F162:G162"/>
    <mergeCell ref="H162:I162"/>
    <mergeCell ref="J162:K162"/>
    <mergeCell ref="L162:M162"/>
    <mergeCell ref="N162:O162"/>
    <mergeCell ref="P162:Q162"/>
    <mergeCell ref="R162:T162"/>
    <mergeCell ref="U162:W162"/>
    <mergeCell ref="F163:G163"/>
    <mergeCell ref="H163:I163"/>
    <mergeCell ref="J163:K163"/>
    <mergeCell ref="L163:M163"/>
    <mergeCell ref="N163:O163"/>
    <mergeCell ref="P163:Q163"/>
    <mergeCell ref="R163:T163"/>
    <mergeCell ref="U163:W163"/>
    <mergeCell ref="B164:E165"/>
    <mergeCell ref="F164:G164"/>
    <mergeCell ref="H164:I164"/>
    <mergeCell ref="J164:K164"/>
    <mergeCell ref="L164:M164"/>
    <mergeCell ref="N164:O164"/>
    <mergeCell ref="P164:Q164"/>
    <mergeCell ref="R164:T164"/>
    <mergeCell ref="U164:W164"/>
    <mergeCell ref="F165:G165"/>
    <mergeCell ref="H165:I165"/>
    <mergeCell ref="J165:K165"/>
    <mergeCell ref="L165:M165"/>
    <mergeCell ref="N165:O165"/>
    <mergeCell ref="P165:Q165"/>
    <mergeCell ref="R165:T165"/>
    <mergeCell ref="U165:W165"/>
  </mergeCells>
  <phoneticPr fontId="54" type="noConversion"/>
  <dataValidations disablePrompts="1" count="1">
    <dataValidation type="list" allowBlank="1" showInputMessage="1" showErrorMessage="1" sqref="V7:X10">
      <formula1>"○,X,/,미사용"</formula1>
    </dataValidation>
  </dataValidations>
  <printOptions horizontalCentered="1"/>
  <pageMargins left="0.7086111307144165" right="0.7086111307144165" top="0.74763888120651245" bottom="0.7476388812065124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2:AF185"/>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659</v>
      </c>
      <c r="B2" s="924"/>
      <c r="C2" s="924"/>
      <c r="D2" s="924"/>
      <c r="E2" s="924"/>
      <c r="F2" s="924"/>
      <c r="G2" s="924"/>
      <c r="H2" s="924"/>
      <c r="I2" s="924"/>
      <c r="J2" s="924"/>
      <c r="K2" s="924"/>
      <c r="L2" s="924"/>
      <c r="M2" s="924"/>
      <c r="N2" s="924"/>
      <c r="O2" s="924"/>
      <c r="P2" s="924"/>
      <c r="Q2" s="924"/>
      <c r="R2" s="1816" t="s">
        <v>480</v>
      </c>
      <c r="S2" s="1817"/>
      <c r="T2" s="1818"/>
      <c r="U2" s="596" t="s">
        <v>1507</v>
      </c>
      <c r="V2" s="597"/>
      <c r="W2" s="597"/>
      <c r="X2" s="598"/>
    </row>
    <row r="3" spans="1:24" ht="25.15" customHeight="1">
      <c r="A3" s="925"/>
      <c r="B3" s="925"/>
      <c r="C3" s="925"/>
      <c r="D3" s="925"/>
      <c r="E3" s="925"/>
      <c r="F3" s="925"/>
      <c r="G3" s="925"/>
      <c r="H3" s="925"/>
      <c r="I3" s="925"/>
      <c r="J3" s="925"/>
      <c r="K3" s="925"/>
      <c r="L3" s="925"/>
      <c r="M3" s="925"/>
      <c r="N3" s="925"/>
      <c r="O3" s="925"/>
      <c r="P3" s="925"/>
      <c r="Q3" s="925"/>
      <c r="R3" s="1816" t="s">
        <v>1837</v>
      </c>
      <c r="S3" s="1817"/>
      <c r="T3" s="1818"/>
      <c r="U3" s="476" t="s">
        <v>1999</v>
      </c>
      <c r="V3" s="477"/>
      <c r="W3" s="477"/>
      <c r="X3" s="478"/>
    </row>
    <row r="4" spans="1:24" ht="30" customHeight="1">
      <c r="A4" s="528" t="s">
        <v>352</v>
      </c>
      <c r="B4" s="528"/>
      <c r="C4" s="476" t="str">
        <f>'정보입력-Rev.2'!$C$9</f>
        <v>홍길동</v>
      </c>
      <c r="D4" s="477"/>
      <c r="E4" s="477"/>
      <c r="F4" s="477"/>
      <c r="G4" s="477"/>
      <c r="H4" s="478"/>
      <c r="I4" s="529" t="s">
        <v>458</v>
      </c>
      <c r="J4" s="1819"/>
      <c r="K4" s="530"/>
      <c r="L4" s="923" t="str">
        <f>'정보입력-Rev.2'!$C$5&amp;"."&amp;'정보입력-Rev.2'!$E$5&amp;"."&amp;'정보입력-Rev.2'!$G$5&amp;" ~ "&amp;'정보입력-Rev.2'!$J$5&amp;"."&amp;'정보입력-Rev.2'!$L$5&amp;"."&amp;'정보입력-Rev.2'!$N$5</f>
        <v>2026.9.2 ~ 2026.9.2</v>
      </c>
      <c r="M4" s="923"/>
      <c r="N4" s="923"/>
      <c r="O4" s="923"/>
      <c r="P4" s="923"/>
      <c r="Q4" s="923"/>
      <c r="R4" s="528" t="s">
        <v>214</v>
      </c>
      <c r="S4" s="528"/>
      <c r="T4" s="528"/>
      <c r="U4" s="803" t="s">
        <v>2001</v>
      </c>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8.5" customHeight="1">
      <c r="A6" s="1820" t="s">
        <v>350</v>
      </c>
      <c r="B6" s="1820"/>
      <c r="C6" s="1820" t="s">
        <v>465</v>
      </c>
      <c r="D6" s="1820"/>
      <c r="E6" s="1820"/>
      <c r="F6" s="1820"/>
      <c r="G6" s="1820"/>
      <c r="H6" s="1820"/>
      <c r="I6" s="1820"/>
      <c r="J6" s="1820"/>
      <c r="K6" s="1820"/>
      <c r="L6" s="1820"/>
      <c r="M6" s="1820"/>
      <c r="N6" s="1820"/>
      <c r="O6" s="1820"/>
      <c r="P6" s="1820"/>
      <c r="Q6" s="1820"/>
      <c r="R6" s="1820"/>
      <c r="S6" s="1820"/>
      <c r="T6" s="1820"/>
      <c r="U6" s="1820"/>
      <c r="V6" s="1820" t="s">
        <v>442</v>
      </c>
      <c r="W6" s="1820"/>
      <c r="X6" s="1820"/>
    </row>
    <row r="7" spans="1:24" ht="24" customHeight="1">
      <c r="A7" s="1821" t="s">
        <v>481</v>
      </c>
      <c r="B7" s="1821"/>
      <c r="C7" s="1822" t="s">
        <v>73</v>
      </c>
      <c r="D7" s="1822"/>
      <c r="E7" s="1822"/>
      <c r="F7" s="1822"/>
      <c r="G7" s="1822"/>
      <c r="H7" s="1822"/>
      <c r="I7" s="1822"/>
      <c r="J7" s="1822"/>
      <c r="K7" s="1822"/>
      <c r="L7" s="1822"/>
      <c r="M7" s="1822"/>
      <c r="N7" s="1822"/>
      <c r="O7" s="1822"/>
      <c r="P7" s="1822"/>
      <c r="Q7" s="1822"/>
      <c r="R7" s="1822"/>
      <c r="S7" s="1822"/>
      <c r="T7" s="1822"/>
      <c r="U7" s="1822"/>
      <c r="V7" s="1450" t="s">
        <v>375</v>
      </c>
      <c r="W7" s="1450"/>
      <c r="X7" s="1450"/>
    </row>
    <row r="8" spans="1:24" ht="24" customHeight="1">
      <c r="A8" s="528"/>
      <c r="B8" s="528"/>
      <c r="C8" s="1446" t="s">
        <v>1374</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24" customHeight="1">
      <c r="A9" s="528"/>
      <c r="B9" s="528"/>
      <c r="C9" s="1446" t="s">
        <v>33</v>
      </c>
      <c r="D9" s="1446"/>
      <c r="E9" s="1446"/>
      <c r="F9" s="1446"/>
      <c r="G9" s="1446"/>
      <c r="H9" s="1446"/>
      <c r="I9" s="1446"/>
      <c r="J9" s="1446"/>
      <c r="K9" s="1446"/>
      <c r="L9" s="1446"/>
      <c r="M9" s="1446"/>
      <c r="N9" s="1446"/>
      <c r="O9" s="1446"/>
      <c r="P9" s="1446"/>
      <c r="Q9" s="1446"/>
      <c r="R9" s="1446"/>
      <c r="S9" s="1446"/>
      <c r="T9" s="1446"/>
      <c r="U9" s="1446"/>
      <c r="V9" s="1447" t="s">
        <v>375</v>
      </c>
      <c r="W9" s="1447"/>
      <c r="X9" s="1447"/>
    </row>
    <row r="10" spans="1:24" ht="24" customHeight="1">
      <c r="A10" s="528"/>
      <c r="B10" s="528"/>
      <c r="C10" s="1442" t="s">
        <v>649</v>
      </c>
      <c r="D10" s="1442"/>
      <c r="E10" s="1442"/>
      <c r="F10" s="1442"/>
      <c r="G10" s="1442"/>
      <c r="H10" s="1442"/>
      <c r="I10" s="1442"/>
      <c r="J10" s="1442"/>
      <c r="K10" s="1442"/>
      <c r="L10" s="1442"/>
      <c r="M10" s="1442"/>
      <c r="N10" s="1442"/>
      <c r="O10" s="1442"/>
      <c r="P10" s="1442"/>
      <c r="Q10" s="1442"/>
      <c r="R10" s="1442"/>
      <c r="S10" s="1442"/>
      <c r="T10" s="1442"/>
      <c r="U10" s="1442"/>
      <c r="V10" s="1443" t="s">
        <v>375</v>
      </c>
      <c r="W10" s="1443"/>
      <c r="X10" s="1443"/>
    </row>
    <row r="11" spans="1:24" ht="24" customHeight="1">
      <c r="A11" s="528" t="s">
        <v>1647</v>
      </c>
      <c r="B11" s="528"/>
      <c r="C11" s="1453" t="s">
        <v>1699</v>
      </c>
      <c r="D11" s="1453"/>
      <c r="E11" s="1453"/>
      <c r="F11" s="1453"/>
      <c r="G11" s="1453"/>
      <c r="H11" s="1453"/>
      <c r="I11" s="1453"/>
      <c r="J11" s="1453"/>
      <c r="K11" s="1453"/>
      <c r="L11" s="1453"/>
      <c r="M11" s="1453"/>
      <c r="N11" s="1453"/>
      <c r="O11" s="1453"/>
      <c r="P11" s="1453"/>
      <c r="Q11" s="1453"/>
      <c r="R11" s="1453"/>
      <c r="S11" s="1453"/>
      <c r="T11" s="1453"/>
      <c r="U11" s="1453"/>
      <c r="V11" s="1453"/>
      <c r="W11" s="1453"/>
      <c r="X11" s="1453"/>
    </row>
    <row r="12" spans="1:24" ht="8.25" customHeight="1">
      <c r="A12" s="528"/>
      <c r="B12" s="528"/>
      <c r="C12" s="1453"/>
      <c r="D12" s="1453"/>
      <c r="E12" s="1453"/>
      <c r="F12" s="1453"/>
      <c r="G12" s="1453"/>
      <c r="H12" s="1453"/>
      <c r="I12" s="1453"/>
      <c r="J12" s="1453"/>
      <c r="K12" s="1453"/>
      <c r="L12" s="1453"/>
      <c r="M12" s="1453"/>
      <c r="N12" s="1453"/>
      <c r="O12" s="1453"/>
      <c r="P12" s="1453"/>
      <c r="Q12" s="1453"/>
      <c r="R12" s="1453"/>
      <c r="S12" s="1453"/>
      <c r="T12" s="1453"/>
      <c r="U12" s="1453"/>
      <c r="V12" s="1453"/>
      <c r="W12" s="1453"/>
      <c r="X12" s="1453"/>
    </row>
    <row r="13" spans="1:24" ht="24" customHeight="1">
      <c r="A13" s="528"/>
      <c r="B13" s="528"/>
      <c r="C13" s="1453"/>
      <c r="D13" s="1453"/>
      <c r="E13" s="1453"/>
      <c r="F13" s="1453"/>
      <c r="G13" s="1453"/>
      <c r="H13" s="1453"/>
      <c r="I13" s="1453"/>
      <c r="J13" s="1453"/>
      <c r="K13" s="1453"/>
      <c r="L13" s="1453"/>
      <c r="M13" s="1453"/>
      <c r="N13" s="1453"/>
      <c r="O13" s="1453"/>
      <c r="P13" s="1453"/>
      <c r="Q13" s="1453"/>
      <c r="R13" s="1453"/>
      <c r="S13" s="1453"/>
      <c r="T13" s="1453"/>
      <c r="U13" s="1453"/>
      <c r="V13" s="1453"/>
      <c r="W13" s="1453"/>
      <c r="X13" s="1453"/>
    </row>
    <row r="14" spans="1:24" ht="24" customHeight="1">
      <c r="A14" s="528"/>
      <c r="B14" s="528"/>
      <c r="C14" s="912" t="s">
        <v>28</v>
      </c>
      <c r="D14" s="912"/>
      <c r="E14" s="912"/>
      <c r="F14" s="912"/>
      <c r="G14" s="912"/>
      <c r="H14" s="912"/>
      <c r="I14" s="912"/>
      <c r="J14" s="912"/>
      <c r="K14" s="912"/>
      <c r="L14" s="912"/>
      <c r="M14" s="912"/>
      <c r="N14" s="912"/>
      <c r="O14" s="912"/>
      <c r="P14" s="912"/>
      <c r="Q14" s="912"/>
      <c r="R14" s="912"/>
      <c r="S14" s="912"/>
      <c r="T14" s="912"/>
      <c r="U14" s="912"/>
      <c r="V14" s="912"/>
      <c r="W14" s="912"/>
      <c r="X14" s="912"/>
    </row>
    <row r="15" spans="1:24" ht="9" customHeight="1">
      <c r="A15" s="528"/>
      <c r="B15" s="528"/>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24" ht="24" customHeight="1">
      <c r="A16" s="528"/>
      <c r="B16" s="528"/>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19.5" customHeight="1">
      <c r="A17" s="528" t="s">
        <v>503</v>
      </c>
      <c r="B17" s="528"/>
      <c r="C17" s="558"/>
      <c r="D17" s="704"/>
      <c r="E17" s="704"/>
      <c r="F17" s="704"/>
      <c r="G17" s="704"/>
      <c r="H17" s="704"/>
      <c r="I17" s="704"/>
      <c r="J17" s="704"/>
      <c r="K17" s="704"/>
      <c r="L17" s="704"/>
      <c r="M17" s="704"/>
      <c r="N17" s="704"/>
      <c r="O17" s="704"/>
      <c r="P17" s="704"/>
      <c r="Q17" s="704"/>
      <c r="R17" s="704"/>
      <c r="S17" s="704"/>
      <c r="T17" s="704"/>
      <c r="U17" s="704"/>
      <c r="V17" s="704"/>
      <c r="W17" s="704"/>
      <c r="X17" s="559"/>
    </row>
    <row r="18" spans="1:24" ht="19.5" customHeight="1">
      <c r="A18" s="528"/>
      <c r="B18" s="528"/>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19.5" customHeight="1">
      <c r="A19" s="528"/>
      <c r="B19" s="528"/>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9.5" customHeight="1">
      <c r="A20" s="528"/>
      <c r="B20" s="528"/>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9.5" customHeight="1">
      <c r="A21" s="528"/>
      <c r="B21" s="528"/>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9.5" customHeight="1">
      <c r="A22" s="528"/>
      <c r="B22" s="528"/>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9.5" customHeight="1">
      <c r="A23" s="528"/>
      <c r="B23" s="528"/>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9.5" customHeight="1">
      <c r="A24" s="528"/>
      <c r="B24" s="528"/>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9.5" customHeight="1">
      <c r="A25" s="528"/>
      <c r="B25" s="528"/>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9.5" customHeight="1">
      <c r="A26" s="528"/>
      <c r="B26" s="528"/>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9.5" customHeight="1">
      <c r="A27" s="528"/>
      <c r="B27" s="528"/>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9.5" customHeight="1">
      <c r="A28" s="528"/>
      <c r="B28" s="528"/>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9.5" customHeight="1">
      <c r="A29" s="528"/>
      <c r="B29" s="528"/>
      <c r="C29" s="560"/>
      <c r="D29" s="577"/>
      <c r="E29" s="577"/>
      <c r="F29" s="577"/>
      <c r="G29" s="577"/>
      <c r="H29" s="577"/>
      <c r="I29" s="577"/>
      <c r="J29" s="577"/>
      <c r="K29" s="577"/>
      <c r="L29" s="577"/>
      <c r="M29" s="577"/>
      <c r="N29" s="577"/>
      <c r="O29" s="577"/>
      <c r="P29" s="577"/>
      <c r="Q29" s="577"/>
      <c r="R29" s="577"/>
      <c r="S29" s="577"/>
      <c r="T29" s="577"/>
      <c r="U29" s="577"/>
      <c r="V29" s="577"/>
      <c r="W29" s="577"/>
      <c r="X29" s="561"/>
    </row>
    <row r="30" spans="1:24" ht="36" customHeight="1">
      <c r="A30" s="528" t="s">
        <v>368</v>
      </c>
      <c r="B30" s="528"/>
      <c r="C30" s="804"/>
      <c r="D30" s="804"/>
      <c r="E30" s="804"/>
      <c r="F30" s="804"/>
      <c r="G30" s="804"/>
      <c r="H30" s="804"/>
      <c r="I30" s="804"/>
      <c r="J30" s="804"/>
      <c r="K30" s="804"/>
      <c r="L30" s="804"/>
      <c r="M30" s="804"/>
      <c r="N30" s="804"/>
      <c r="O30" s="804"/>
      <c r="P30" s="804"/>
      <c r="Q30" s="804"/>
      <c r="R30" s="804"/>
      <c r="S30" s="804"/>
      <c r="T30" s="804"/>
      <c r="U30" s="804"/>
      <c r="V30" s="804"/>
      <c r="W30" s="804"/>
      <c r="X30" s="804"/>
    </row>
    <row r="31" spans="1:24" ht="3" customHeight="1">
      <c r="A31" s="4"/>
      <c r="B31" s="4"/>
      <c r="C31" s="5"/>
      <c r="D31" s="5"/>
      <c r="E31" s="5"/>
      <c r="F31" s="5"/>
      <c r="G31" s="5"/>
      <c r="H31" s="5"/>
      <c r="I31" s="5"/>
      <c r="J31" s="5"/>
      <c r="K31" s="5"/>
      <c r="L31" s="5"/>
      <c r="M31" s="5"/>
      <c r="N31" s="5"/>
      <c r="O31" s="5"/>
      <c r="P31" s="5"/>
      <c r="Q31" s="5"/>
      <c r="R31" s="5"/>
      <c r="S31" s="5"/>
      <c r="T31" s="5"/>
      <c r="U31" s="5"/>
      <c r="V31" s="5"/>
      <c r="W31" s="5"/>
      <c r="X31" s="5"/>
    </row>
    <row r="32" spans="1:24" ht="24" customHeight="1">
      <c r="A32" s="529" t="s">
        <v>473</v>
      </c>
      <c r="B32" s="1819"/>
      <c r="C32" s="1819"/>
      <c r="D32" s="1819"/>
      <c r="E32" s="1819"/>
      <c r="F32" s="1819"/>
      <c r="G32" s="1819"/>
      <c r="H32" s="1819"/>
      <c r="I32" s="1819"/>
      <c r="J32" s="1819"/>
      <c r="K32" s="1819"/>
      <c r="L32" s="1819"/>
      <c r="M32" s="1819"/>
      <c r="N32" s="1819"/>
      <c r="O32" s="1819"/>
      <c r="P32" s="1819"/>
      <c r="Q32" s="1819"/>
      <c r="R32" s="1819"/>
      <c r="S32" s="1819"/>
      <c r="T32" s="1819"/>
      <c r="U32" s="1819"/>
      <c r="V32" s="1819"/>
      <c r="W32" s="1819"/>
      <c r="X32" s="530"/>
    </row>
    <row r="33" spans="1:32" s="147" customFormat="1" ht="13.7" customHeight="1">
      <c r="A33" s="883" t="s">
        <v>93</v>
      </c>
      <c r="B33" s="884"/>
      <c r="C33" s="884"/>
      <c r="D33" s="884"/>
      <c r="E33" s="884"/>
      <c r="F33" s="884"/>
      <c r="G33" s="884"/>
      <c r="H33" s="884"/>
      <c r="I33" s="884"/>
      <c r="J33" s="884"/>
      <c r="K33" s="884"/>
      <c r="L33" s="884"/>
      <c r="M33" s="884"/>
      <c r="N33" s="884"/>
      <c r="O33" s="884"/>
      <c r="P33" s="884"/>
      <c r="Q33" s="884"/>
      <c r="R33" s="884"/>
      <c r="S33" s="884"/>
      <c r="T33" s="884"/>
      <c r="U33" s="884"/>
      <c r="V33" s="884"/>
      <c r="W33" s="884"/>
      <c r="X33" s="885"/>
    </row>
    <row r="34" spans="1:32" s="147" customFormat="1" ht="13.7" customHeight="1">
      <c r="A34" s="886" t="s">
        <v>1649</v>
      </c>
      <c r="B34" s="887"/>
      <c r="C34" s="887"/>
      <c r="D34" s="887"/>
      <c r="E34" s="887"/>
      <c r="F34" s="887"/>
      <c r="G34" s="887"/>
      <c r="H34" s="887"/>
      <c r="I34" s="887"/>
      <c r="J34" s="887"/>
      <c r="K34" s="887"/>
      <c r="L34" s="887"/>
      <c r="M34" s="887"/>
      <c r="N34" s="887"/>
      <c r="O34" s="887"/>
      <c r="P34" s="887"/>
      <c r="Q34" s="887"/>
      <c r="R34" s="887"/>
      <c r="S34" s="887"/>
      <c r="T34" s="887"/>
      <c r="U34" s="887"/>
      <c r="V34" s="887"/>
      <c r="W34" s="887"/>
      <c r="X34" s="888"/>
    </row>
    <row r="35" spans="1:32" s="147" customFormat="1" ht="13.7" customHeight="1">
      <c r="A35" s="1379" t="s">
        <v>1650</v>
      </c>
      <c r="B35" s="1380"/>
      <c r="C35" s="1380"/>
      <c r="D35" s="1380"/>
      <c r="E35" s="1380"/>
      <c r="F35" s="1380"/>
      <c r="G35" s="1380"/>
      <c r="H35" s="1380"/>
      <c r="I35" s="1380"/>
      <c r="J35" s="1380"/>
      <c r="K35" s="1380"/>
      <c r="L35" s="1380"/>
      <c r="M35" s="1380"/>
      <c r="N35" s="1380"/>
      <c r="O35" s="1380"/>
      <c r="P35" s="1380"/>
      <c r="Q35" s="1380"/>
      <c r="R35" s="1380"/>
      <c r="S35" s="1380"/>
      <c r="T35" s="1380"/>
      <c r="U35" s="1380"/>
      <c r="V35" s="1380"/>
      <c r="W35" s="1380"/>
      <c r="X35" s="1381"/>
    </row>
    <row r="36" spans="1:32" ht="21.75" customHeight="1">
      <c r="A36" s="81"/>
      <c r="B36" s="81"/>
      <c r="C36" s="81"/>
      <c r="D36" s="81"/>
      <c r="E36" s="81"/>
      <c r="F36" s="81"/>
      <c r="G36" s="81"/>
      <c r="H36" s="81"/>
      <c r="I36" s="81"/>
      <c r="J36" s="81"/>
      <c r="K36" s="81"/>
      <c r="L36" s="81"/>
      <c r="M36" s="81"/>
      <c r="N36" s="81"/>
      <c r="O36" s="81"/>
      <c r="P36" s="81"/>
      <c r="Q36" s="81"/>
      <c r="R36" s="81"/>
      <c r="S36" s="81"/>
      <c r="T36" s="81"/>
      <c r="U36" s="81"/>
      <c r="V36" s="81"/>
      <c r="W36" s="81"/>
      <c r="X36" s="81"/>
    </row>
    <row r="37" spans="1:32" ht="21.7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row>
    <row r="38" spans="1:32" ht="16.5" customHeight="1">
      <c r="A38" s="1209" t="s">
        <v>73</v>
      </c>
      <c r="B38" s="1209"/>
      <c r="C38" s="1209"/>
      <c r="D38" s="1209"/>
      <c r="E38" s="1209"/>
      <c r="F38" s="1209"/>
      <c r="G38" s="1209"/>
      <c r="H38" s="1209"/>
      <c r="I38" s="1209"/>
      <c r="J38" s="1209"/>
      <c r="K38" s="1209"/>
      <c r="L38" s="1209"/>
      <c r="M38" s="1209"/>
      <c r="N38" s="1209"/>
      <c r="O38" s="1209"/>
      <c r="P38" s="1209"/>
      <c r="Q38" s="1209"/>
      <c r="R38" s="1209"/>
      <c r="S38" s="1209"/>
      <c r="T38" s="1209"/>
      <c r="U38" s="1209"/>
      <c r="V38" s="1209"/>
      <c r="W38" s="1209"/>
      <c r="X38" s="1209"/>
    </row>
    <row r="39" spans="1:32" ht="16.5" customHeight="1">
      <c r="A39" s="527"/>
      <c r="B39" s="527"/>
      <c r="C39" s="527"/>
      <c r="D39" s="2"/>
      <c r="E39" s="2"/>
      <c r="F39" s="2"/>
      <c r="G39" s="2"/>
      <c r="H39" s="527"/>
      <c r="I39" s="527"/>
      <c r="J39" s="2"/>
      <c r="K39" s="2"/>
      <c r="L39" s="2"/>
      <c r="M39" s="2"/>
      <c r="N39" s="2"/>
      <c r="O39" s="2"/>
      <c r="P39" s="2"/>
      <c r="Q39" s="2"/>
      <c r="R39" s="2"/>
      <c r="S39" s="2"/>
      <c r="T39" s="2"/>
      <c r="U39" s="2"/>
      <c r="V39" s="2"/>
      <c r="W39" s="3"/>
      <c r="X39" s="3"/>
    </row>
    <row r="40" spans="1:32" ht="16.5" customHeight="1">
      <c r="A40" s="1006" t="s">
        <v>350</v>
      </c>
      <c r="B40" s="1008"/>
      <c r="C40" s="1006" t="s">
        <v>465</v>
      </c>
      <c r="D40" s="1007"/>
      <c r="E40" s="1007"/>
      <c r="F40" s="1007"/>
      <c r="G40" s="1007"/>
      <c r="H40" s="1007"/>
      <c r="I40" s="1007"/>
      <c r="J40" s="1007"/>
      <c r="K40" s="1007"/>
      <c r="L40" s="1007"/>
      <c r="M40" s="1007"/>
      <c r="N40" s="1007"/>
      <c r="O40" s="1007"/>
      <c r="P40" s="1007"/>
      <c r="Q40" s="1007"/>
      <c r="R40" s="1007"/>
      <c r="S40" s="1007"/>
      <c r="T40" s="1007"/>
      <c r="U40" s="1007"/>
      <c r="V40" s="1007"/>
      <c r="W40" s="1007"/>
      <c r="X40" s="1008"/>
    </row>
    <row r="41" spans="1:32" ht="16.5" customHeight="1">
      <c r="A41" s="558" t="s">
        <v>491</v>
      </c>
      <c r="B41" s="559"/>
      <c r="C41" s="831" t="s">
        <v>581</v>
      </c>
      <c r="D41" s="832"/>
      <c r="E41" s="832"/>
      <c r="F41" s="832"/>
      <c r="G41" s="832"/>
      <c r="H41" s="832"/>
      <c r="I41" s="832"/>
      <c r="J41" s="832"/>
      <c r="K41" s="832"/>
      <c r="L41" s="832"/>
      <c r="M41" s="832"/>
      <c r="N41" s="832"/>
      <c r="O41" s="832"/>
      <c r="P41" s="832"/>
      <c r="Q41" s="832"/>
      <c r="R41" s="832"/>
      <c r="S41" s="832"/>
      <c r="T41" s="832"/>
      <c r="U41" s="832"/>
      <c r="V41" s="832"/>
      <c r="W41" s="832"/>
      <c r="X41" s="1032"/>
      <c r="Z41" s="490" t="s">
        <v>428</v>
      </c>
      <c r="AA41" s="651"/>
      <c r="AB41" s="651"/>
      <c r="AC41" s="651"/>
      <c r="AE41" s="651" t="s">
        <v>305</v>
      </c>
      <c r="AF41" s="651"/>
    </row>
    <row r="42" spans="1:32" ht="16.5" customHeight="1">
      <c r="A42" s="550"/>
      <c r="B42" s="551"/>
      <c r="C42" s="897" t="s">
        <v>9</v>
      </c>
      <c r="D42" s="898"/>
      <c r="E42" s="898"/>
      <c r="F42" s="898"/>
      <c r="G42" s="898"/>
      <c r="H42" s="898"/>
      <c r="I42" s="898"/>
      <c r="J42" s="898"/>
      <c r="K42" s="898"/>
      <c r="L42" s="898"/>
      <c r="M42" s="898"/>
      <c r="N42" s="898"/>
      <c r="O42" s="898"/>
      <c r="P42" s="898"/>
      <c r="Q42" s="898"/>
      <c r="R42" s="898"/>
      <c r="S42" s="898"/>
      <c r="T42" s="898"/>
      <c r="U42" s="898"/>
      <c r="V42" s="898"/>
      <c r="W42" s="898"/>
      <c r="X42" s="1033"/>
      <c r="Z42" s="651"/>
      <c r="AA42" s="651"/>
      <c r="AB42" s="651"/>
      <c r="AC42" s="651"/>
    </row>
    <row r="43" spans="1:32" ht="16.5" customHeight="1">
      <c r="A43" s="560"/>
      <c r="B43" s="561"/>
      <c r="C43" s="1034" t="s">
        <v>270</v>
      </c>
      <c r="D43" s="1035"/>
      <c r="E43" s="1035"/>
      <c r="F43" s="1035"/>
      <c r="G43" s="1035"/>
      <c r="H43" s="1035"/>
      <c r="I43" s="1035"/>
      <c r="J43" s="1035"/>
      <c r="K43" s="1035"/>
      <c r="L43" s="1035"/>
      <c r="M43" s="1035"/>
      <c r="N43" s="1035"/>
      <c r="O43" s="1035"/>
      <c r="P43" s="1035"/>
      <c r="Q43" s="1035"/>
      <c r="R43" s="1035"/>
      <c r="S43" s="1035"/>
      <c r="T43" s="1035"/>
      <c r="U43" s="1035"/>
      <c r="V43" s="1035"/>
      <c r="W43" s="1035"/>
      <c r="X43" s="1036"/>
    </row>
    <row r="45" spans="1:32">
      <c r="A45" s="1006" t="s">
        <v>490</v>
      </c>
      <c r="B45" s="1007"/>
      <c r="C45" s="1007"/>
      <c r="D45" s="1007"/>
      <c r="E45" s="1007"/>
      <c r="F45" s="1007"/>
      <c r="G45" s="1007"/>
      <c r="H45" s="1008"/>
      <c r="I45" s="1006" t="s">
        <v>390</v>
      </c>
      <c r="J45" s="1007"/>
      <c r="K45" s="1007"/>
      <c r="L45" s="1007"/>
      <c r="M45" s="1007"/>
      <c r="N45" s="1007"/>
      <c r="O45" s="1007"/>
      <c r="P45" s="1008"/>
      <c r="Q45" s="1006" t="s">
        <v>1653</v>
      </c>
      <c r="R45" s="1007"/>
      <c r="S45" s="1007"/>
      <c r="T45" s="1007"/>
      <c r="U45" s="1007"/>
      <c r="V45" s="1007"/>
      <c r="W45" s="1007"/>
      <c r="X45" s="1008"/>
    </row>
    <row r="46" spans="1:32">
      <c r="A46" s="1009" t="s">
        <v>49</v>
      </c>
      <c r="B46" s="1010"/>
      <c r="C46" s="1010"/>
      <c r="D46" s="1010"/>
      <c r="E46" s="1010"/>
      <c r="F46" s="1010"/>
      <c r="G46" s="1010"/>
      <c r="H46" s="1011"/>
      <c r="I46" s="1018" t="s">
        <v>394</v>
      </c>
      <c r="J46" s="1019"/>
      <c r="K46" s="1019"/>
      <c r="L46" s="1019"/>
      <c r="M46" s="1019"/>
      <c r="N46" s="1019"/>
      <c r="O46" s="1019"/>
      <c r="P46" s="1020"/>
      <c r="Q46" s="1018" t="s">
        <v>394</v>
      </c>
      <c r="R46" s="1019"/>
      <c r="S46" s="1019"/>
      <c r="T46" s="1019"/>
      <c r="U46" s="1019"/>
      <c r="V46" s="1019"/>
      <c r="W46" s="1019"/>
      <c r="X46" s="1020"/>
    </row>
    <row r="47" spans="1:32">
      <c r="A47" s="1012"/>
      <c r="B47" s="1013"/>
      <c r="C47" s="1013"/>
      <c r="D47" s="1013"/>
      <c r="E47" s="1013"/>
      <c r="F47" s="1013"/>
      <c r="G47" s="1013"/>
      <c r="H47" s="1014"/>
      <c r="I47" s="1021"/>
      <c r="J47" s="1022"/>
      <c r="K47" s="1022"/>
      <c r="L47" s="1022"/>
      <c r="M47" s="1022"/>
      <c r="N47" s="1022"/>
      <c r="O47" s="1022"/>
      <c r="P47" s="1023"/>
      <c r="Q47" s="1021"/>
      <c r="R47" s="1022"/>
      <c r="S47" s="1022"/>
      <c r="T47" s="1022"/>
      <c r="U47" s="1022"/>
      <c r="V47" s="1022"/>
      <c r="W47" s="1022"/>
      <c r="X47" s="1023"/>
    </row>
    <row r="48" spans="1:32">
      <c r="A48" s="1012"/>
      <c r="B48" s="1013"/>
      <c r="C48" s="1013"/>
      <c r="D48" s="1013"/>
      <c r="E48" s="1013"/>
      <c r="F48" s="1013"/>
      <c r="G48" s="1013"/>
      <c r="H48" s="1014"/>
      <c r="I48" s="1021"/>
      <c r="J48" s="1022"/>
      <c r="K48" s="1022"/>
      <c r="L48" s="1022"/>
      <c r="M48" s="1022"/>
      <c r="N48" s="1022"/>
      <c r="O48" s="1022"/>
      <c r="P48" s="1023"/>
      <c r="Q48" s="1021"/>
      <c r="R48" s="1022"/>
      <c r="S48" s="1022"/>
      <c r="T48" s="1022"/>
      <c r="U48" s="1022"/>
      <c r="V48" s="1022"/>
      <c r="W48" s="1022"/>
      <c r="X48" s="1023"/>
    </row>
    <row r="49" spans="1:32">
      <c r="A49" s="1012"/>
      <c r="B49" s="1013"/>
      <c r="C49" s="1013"/>
      <c r="D49" s="1013"/>
      <c r="E49" s="1013"/>
      <c r="F49" s="1013"/>
      <c r="G49" s="1013"/>
      <c r="H49" s="1014"/>
      <c r="I49" s="1021"/>
      <c r="J49" s="1022"/>
      <c r="K49" s="1022"/>
      <c r="L49" s="1022"/>
      <c r="M49" s="1022"/>
      <c r="N49" s="1022"/>
      <c r="O49" s="1022"/>
      <c r="P49" s="1023"/>
      <c r="Q49" s="1021"/>
      <c r="R49" s="1022"/>
      <c r="S49" s="1022"/>
      <c r="T49" s="1022"/>
      <c r="U49" s="1022"/>
      <c r="V49" s="1022"/>
      <c r="W49" s="1022"/>
      <c r="X49" s="1023"/>
    </row>
    <row r="50" spans="1:32">
      <c r="A50" s="1012"/>
      <c r="B50" s="1013"/>
      <c r="C50" s="1013"/>
      <c r="D50" s="1013"/>
      <c r="E50" s="1013"/>
      <c r="F50" s="1013"/>
      <c r="G50" s="1013"/>
      <c r="H50" s="1014"/>
      <c r="I50" s="1021"/>
      <c r="J50" s="1022"/>
      <c r="K50" s="1022"/>
      <c r="L50" s="1022"/>
      <c r="M50" s="1022"/>
      <c r="N50" s="1022"/>
      <c r="O50" s="1022"/>
      <c r="P50" s="1023"/>
      <c r="Q50" s="1021"/>
      <c r="R50" s="1022"/>
      <c r="S50" s="1022"/>
      <c r="T50" s="1022"/>
      <c r="U50" s="1022"/>
      <c r="V50" s="1022"/>
      <c r="W50" s="1022"/>
      <c r="X50" s="1023"/>
    </row>
    <row r="51" spans="1:32">
      <c r="A51" s="1012"/>
      <c r="B51" s="1013"/>
      <c r="C51" s="1013"/>
      <c r="D51" s="1013"/>
      <c r="E51" s="1013"/>
      <c r="F51" s="1013"/>
      <c r="G51" s="1013"/>
      <c r="H51" s="1014"/>
      <c r="I51" s="1021"/>
      <c r="J51" s="1022"/>
      <c r="K51" s="1022"/>
      <c r="L51" s="1022"/>
      <c r="M51" s="1022"/>
      <c r="N51" s="1022"/>
      <c r="O51" s="1022"/>
      <c r="P51" s="1023"/>
      <c r="Q51" s="1021"/>
      <c r="R51" s="1022"/>
      <c r="S51" s="1022"/>
      <c r="T51" s="1022"/>
      <c r="U51" s="1022"/>
      <c r="V51" s="1022"/>
      <c r="W51" s="1022"/>
      <c r="X51" s="1023"/>
    </row>
    <row r="52" spans="1:32">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row>
    <row r="53" spans="1:32">
      <c r="A53" s="1012"/>
      <c r="B53" s="1013"/>
      <c r="C53" s="1013"/>
      <c r="D53" s="1013"/>
      <c r="E53" s="1013"/>
      <c r="F53" s="1013"/>
      <c r="G53" s="1013"/>
      <c r="H53" s="1014"/>
      <c r="I53" s="1024"/>
      <c r="J53" s="1025"/>
      <c r="K53" s="1025"/>
      <c r="L53" s="1025"/>
      <c r="M53" s="1025"/>
      <c r="N53" s="1025"/>
      <c r="O53" s="1025"/>
      <c r="P53" s="1026"/>
      <c r="Q53" s="1024"/>
      <c r="R53" s="1025"/>
      <c r="S53" s="1025"/>
      <c r="T53" s="1025"/>
      <c r="U53" s="1025"/>
      <c r="V53" s="1025"/>
      <c r="W53" s="1025"/>
      <c r="X53" s="1026"/>
      <c r="Z53" s="490" t="s">
        <v>1255</v>
      </c>
      <c r="AA53" s="490"/>
      <c r="AB53" s="490"/>
      <c r="AC53" s="490"/>
      <c r="AD53" s="490"/>
      <c r="AE53" s="490"/>
      <c r="AF53" s="490"/>
    </row>
    <row r="54" spans="1:32">
      <c r="A54" s="1012"/>
      <c r="B54" s="1013"/>
      <c r="C54" s="1013"/>
      <c r="D54" s="1013"/>
      <c r="E54" s="1013"/>
      <c r="F54" s="1013"/>
      <c r="G54" s="1013"/>
      <c r="H54" s="1014"/>
      <c r="I54" s="558" t="s">
        <v>487</v>
      </c>
      <c r="J54" s="704"/>
      <c r="K54" s="699" t="s">
        <v>1467</v>
      </c>
      <c r="L54" s="699"/>
      <c r="M54" s="699"/>
      <c r="N54" s="699"/>
      <c r="O54" s="699"/>
      <c r="P54" s="700"/>
      <c r="Q54" s="558" t="s">
        <v>487</v>
      </c>
      <c r="R54" s="704"/>
      <c r="S54" s="699"/>
      <c r="T54" s="699"/>
      <c r="U54" s="699"/>
      <c r="V54" s="699"/>
      <c r="W54" s="699"/>
      <c r="X54" s="700"/>
      <c r="Z54" s="490"/>
      <c r="AA54" s="490"/>
      <c r="AB54" s="490"/>
      <c r="AC54" s="490"/>
      <c r="AD54" s="490"/>
      <c r="AE54" s="490"/>
      <c r="AF54" s="490"/>
    </row>
    <row r="55" spans="1:32">
      <c r="A55" s="1012"/>
      <c r="B55" s="1013"/>
      <c r="C55" s="1013"/>
      <c r="D55" s="1013"/>
      <c r="E55" s="1013"/>
      <c r="F55" s="1013"/>
      <c r="G55" s="1013"/>
      <c r="H55" s="1014"/>
      <c r="I55" s="550"/>
      <c r="J55" s="541"/>
      <c r="K55" s="490"/>
      <c r="L55" s="490"/>
      <c r="M55" s="490"/>
      <c r="N55" s="490"/>
      <c r="O55" s="490"/>
      <c r="P55" s="701"/>
      <c r="Q55" s="550"/>
      <c r="R55" s="541"/>
      <c r="S55" s="490"/>
      <c r="T55" s="490"/>
      <c r="U55" s="490"/>
      <c r="V55" s="490"/>
      <c r="W55" s="490"/>
      <c r="X55" s="701"/>
      <c r="Z55" s="490"/>
      <c r="AA55" s="490"/>
      <c r="AB55" s="490"/>
      <c r="AC55" s="490"/>
      <c r="AD55" s="490"/>
      <c r="AE55" s="490"/>
      <c r="AF55" s="490"/>
    </row>
    <row r="56" spans="1:32">
      <c r="A56" s="1015"/>
      <c r="B56" s="1016"/>
      <c r="C56" s="1016"/>
      <c r="D56" s="1016"/>
      <c r="E56" s="1016"/>
      <c r="F56" s="1016"/>
      <c r="G56" s="1016"/>
      <c r="H56" s="1017"/>
      <c r="I56" s="560"/>
      <c r="J56" s="577"/>
      <c r="K56" s="686"/>
      <c r="L56" s="686"/>
      <c r="M56" s="686"/>
      <c r="N56" s="686"/>
      <c r="O56" s="686"/>
      <c r="P56" s="687"/>
      <c r="Q56" s="560"/>
      <c r="R56" s="577"/>
      <c r="S56" s="686"/>
      <c r="T56" s="686"/>
      <c r="U56" s="686"/>
      <c r="V56" s="686"/>
      <c r="W56" s="686"/>
      <c r="X56" s="687"/>
    </row>
    <row r="57" spans="1:32" ht="16.5" customHeight="1">
      <c r="A57" s="7"/>
      <c r="B57" s="7"/>
      <c r="C57" s="7"/>
      <c r="D57" s="7"/>
      <c r="E57" s="7"/>
      <c r="F57" s="7"/>
      <c r="G57" s="7"/>
      <c r="H57" s="7"/>
      <c r="I57" s="5"/>
      <c r="J57" s="5"/>
      <c r="K57" s="5"/>
      <c r="L57" s="5"/>
      <c r="M57" s="5"/>
      <c r="N57" s="5"/>
      <c r="O57" s="5"/>
      <c r="P57" s="5"/>
      <c r="Q57" s="5"/>
      <c r="R57" s="5"/>
      <c r="S57" s="5"/>
      <c r="T57" s="5"/>
      <c r="U57" s="5"/>
      <c r="V57" s="5"/>
      <c r="W57" s="5"/>
      <c r="X57" s="5"/>
    </row>
    <row r="58" spans="1:32" ht="16.5" customHeight="1">
      <c r="A58" s="1209" t="s">
        <v>1375</v>
      </c>
      <c r="B58" s="1209"/>
      <c r="C58" s="1209"/>
      <c r="D58" s="1209"/>
      <c r="E58" s="1209"/>
      <c r="F58" s="1209"/>
      <c r="G58" s="1209"/>
      <c r="H58" s="1209"/>
      <c r="I58" s="1209"/>
      <c r="J58" s="1209"/>
      <c r="K58" s="1209"/>
      <c r="L58" s="1209"/>
      <c r="M58" s="1209"/>
      <c r="N58" s="1209"/>
      <c r="O58" s="1209"/>
      <c r="P58" s="1209"/>
      <c r="Q58" s="1209"/>
      <c r="R58" s="1209"/>
      <c r="S58" s="1209"/>
      <c r="T58" s="1209"/>
      <c r="U58" s="1209"/>
      <c r="V58" s="1209"/>
      <c r="W58" s="1209"/>
      <c r="X58" s="1209"/>
    </row>
    <row r="59" spans="1:32" ht="16.5" customHeight="1">
      <c r="A59" s="527"/>
      <c r="B59" s="527"/>
      <c r="C59" s="527"/>
      <c r="D59" s="2"/>
      <c r="E59" s="2"/>
      <c r="F59" s="2"/>
      <c r="G59" s="2"/>
      <c r="H59" s="527"/>
      <c r="I59" s="527"/>
      <c r="J59" s="2"/>
      <c r="K59" s="2"/>
      <c r="L59" s="2"/>
      <c r="M59" s="2"/>
      <c r="N59" s="2"/>
      <c r="O59" s="2"/>
      <c r="P59" s="2"/>
      <c r="Q59" s="2"/>
      <c r="R59" s="2"/>
      <c r="S59" s="2"/>
      <c r="T59" s="2"/>
      <c r="U59" s="2"/>
      <c r="V59" s="2"/>
      <c r="W59" s="3"/>
      <c r="X59" s="3"/>
    </row>
    <row r="60" spans="1:32" ht="16.5" customHeight="1">
      <c r="A60" s="904" t="s">
        <v>350</v>
      </c>
      <c r="B60" s="904"/>
      <c r="C60" s="904" t="s">
        <v>465</v>
      </c>
      <c r="D60" s="904"/>
      <c r="E60" s="904"/>
      <c r="F60" s="904"/>
      <c r="G60" s="904"/>
      <c r="H60" s="904"/>
      <c r="I60" s="904"/>
      <c r="J60" s="904"/>
      <c r="K60" s="904"/>
      <c r="L60" s="904"/>
      <c r="M60" s="904"/>
      <c r="N60" s="904"/>
      <c r="O60" s="904"/>
      <c r="P60" s="904"/>
      <c r="Q60" s="904"/>
      <c r="R60" s="904"/>
      <c r="S60" s="904"/>
      <c r="T60" s="904"/>
      <c r="U60" s="904"/>
      <c r="V60" s="904"/>
      <c r="W60" s="904"/>
      <c r="X60" s="904"/>
    </row>
    <row r="61" spans="1:32" ht="15" customHeight="1">
      <c r="A61" s="803" t="s">
        <v>497</v>
      </c>
      <c r="B61" s="803"/>
      <c r="C61" s="804" t="s">
        <v>260</v>
      </c>
      <c r="D61" s="804"/>
      <c r="E61" s="804"/>
      <c r="F61" s="804"/>
      <c r="G61" s="804"/>
      <c r="H61" s="804"/>
      <c r="I61" s="804"/>
      <c r="J61" s="804"/>
      <c r="K61" s="804"/>
      <c r="L61" s="804"/>
      <c r="M61" s="804"/>
      <c r="N61" s="804"/>
      <c r="O61" s="804"/>
      <c r="P61" s="804"/>
      <c r="Q61" s="804"/>
      <c r="R61" s="804"/>
      <c r="S61" s="804"/>
      <c r="T61" s="804"/>
      <c r="U61" s="804"/>
      <c r="V61" s="804"/>
      <c r="W61" s="804"/>
      <c r="X61" s="804"/>
    </row>
    <row r="62" spans="1:32">
      <c r="A62" s="803"/>
      <c r="B62" s="803"/>
      <c r="C62" s="804"/>
      <c r="D62" s="804"/>
      <c r="E62" s="804"/>
      <c r="F62" s="804"/>
      <c r="G62" s="804"/>
      <c r="H62" s="804"/>
      <c r="I62" s="804"/>
      <c r="J62" s="804"/>
      <c r="K62" s="804"/>
      <c r="L62" s="804"/>
      <c r="M62" s="804"/>
      <c r="N62" s="804"/>
      <c r="O62" s="804"/>
      <c r="P62" s="804"/>
      <c r="Q62" s="804"/>
      <c r="R62" s="804"/>
      <c r="S62" s="804"/>
      <c r="T62" s="804"/>
      <c r="U62" s="804"/>
      <c r="V62" s="804"/>
      <c r="W62" s="804"/>
      <c r="X62" s="804"/>
    </row>
    <row r="63" spans="1:32" ht="17.25" customHeight="1">
      <c r="A63" s="803" t="s">
        <v>491</v>
      </c>
      <c r="B63" s="803"/>
      <c r="C63" s="1556" t="s">
        <v>261</v>
      </c>
      <c r="D63" s="1556"/>
      <c r="E63" s="1556"/>
      <c r="F63" s="1556"/>
      <c r="G63" s="1556"/>
      <c r="H63" s="1556"/>
      <c r="I63" s="1556"/>
      <c r="J63" s="1556"/>
      <c r="K63" s="1556"/>
      <c r="L63" s="1556"/>
      <c r="M63" s="1556"/>
      <c r="N63" s="1556"/>
      <c r="O63" s="1556"/>
      <c r="P63" s="1556"/>
      <c r="Q63" s="1556"/>
      <c r="R63" s="1556"/>
      <c r="S63" s="1556"/>
      <c r="T63" s="1556"/>
      <c r="U63" s="1556"/>
      <c r="V63" s="1556"/>
      <c r="W63" s="1556"/>
      <c r="X63" s="1556"/>
      <c r="Z63" s="490" t="s">
        <v>601</v>
      </c>
      <c r="AA63" s="651"/>
      <c r="AB63" s="651"/>
      <c r="AC63" s="651"/>
      <c r="AF63" s="1" t="s">
        <v>306</v>
      </c>
    </row>
    <row r="64" spans="1:32" ht="17.25" customHeight="1">
      <c r="A64" s="803"/>
      <c r="B64" s="803"/>
      <c r="C64" s="1557" t="s">
        <v>188</v>
      </c>
      <c r="D64" s="1557"/>
      <c r="E64" s="1557"/>
      <c r="F64" s="1557"/>
      <c r="G64" s="1557"/>
      <c r="H64" s="1557"/>
      <c r="I64" s="1557"/>
      <c r="J64" s="1557"/>
      <c r="K64" s="1557"/>
      <c r="L64" s="1557"/>
      <c r="M64" s="1557"/>
      <c r="N64" s="1557"/>
      <c r="O64" s="1557"/>
      <c r="P64" s="1557"/>
      <c r="Q64" s="1557"/>
      <c r="R64" s="1557"/>
      <c r="S64" s="1557"/>
      <c r="T64" s="1557"/>
      <c r="U64" s="1557"/>
      <c r="V64" s="1557"/>
      <c r="W64" s="1557"/>
      <c r="X64" s="1557"/>
      <c r="Z64" s="651"/>
      <c r="AA64" s="651"/>
      <c r="AB64" s="651"/>
      <c r="AC64" s="651"/>
    </row>
    <row r="65" spans="1:32" ht="17.25" customHeight="1">
      <c r="A65" s="803"/>
      <c r="B65" s="803"/>
      <c r="C65" s="1558" t="s">
        <v>648</v>
      </c>
      <c r="D65" s="1558"/>
      <c r="E65" s="1558"/>
      <c r="F65" s="1558"/>
      <c r="G65" s="1558"/>
      <c r="H65" s="1558"/>
      <c r="I65" s="1558"/>
      <c r="J65" s="1558"/>
      <c r="K65" s="1558"/>
      <c r="L65" s="1558"/>
      <c r="M65" s="1558"/>
      <c r="N65" s="1558"/>
      <c r="O65" s="1558"/>
      <c r="P65" s="1558"/>
      <c r="Q65" s="1558"/>
      <c r="R65" s="1558"/>
      <c r="S65" s="1558"/>
      <c r="T65" s="1558"/>
      <c r="U65" s="1558"/>
      <c r="V65" s="1558"/>
      <c r="W65" s="1558"/>
      <c r="X65" s="1558"/>
      <c r="Z65" s="490" t="s">
        <v>285</v>
      </c>
      <c r="AA65" s="651"/>
      <c r="AB65" s="651"/>
      <c r="AC65" s="651"/>
      <c r="AF65" s="1" t="s">
        <v>306</v>
      </c>
    </row>
    <row r="66" spans="1:32" ht="17.25" customHeight="1">
      <c r="Z66" s="651"/>
      <c r="AA66" s="651"/>
      <c r="AB66" s="651"/>
      <c r="AC66" s="651"/>
    </row>
    <row r="67" spans="1:32" ht="15" customHeight="1">
      <c r="A67" s="473" t="s">
        <v>490</v>
      </c>
      <c r="B67" s="474"/>
      <c r="C67" s="474"/>
      <c r="D67" s="474"/>
      <c r="E67" s="474"/>
      <c r="F67" s="474"/>
      <c r="G67" s="474"/>
      <c r="H67" s="475"/>
      <c r="I67" s="473" t="s">
        <v>390</v>
      </c>
      <c r="J67" s="474"/>
      <c r="K67" s="474"/>
      <c r="L67" s="474"/>
      <c r="M67" s="474"/>
      <c r="N67" s="474"/>
      <c r="O67" s="474"/>
      <c r="P67" s="475"/>
      <c r="Q67" s="1006" t="s">
        <v>1653</v>
      </c>
      <c r="R67" s="1007"/>
      <c r="S67" s="1007"/>
      <c r="T67" s="1007"/>
      <c r="U67" s="1007"/>
      <c r="V67" s="1007"/>
      <c r="W67" s="1007"/>
      <c r="X67" s="1008"/>
      <c r="Z67" s="651"/>
      <c r="AA67" s="651"/>
      <c r="AB67" s="651"/>
      <c r="AC67" s="651"/>
    </row>
    <row r="68" spans="1:32" ht="15" customHeight="1">
      <c r="A68" s="1018" t="s">
        <v>394</v>
      </c>
      <c r="B68" s="1019"/>
      <c r="C68" s="1019"/>
      <c r="D68" s="1019"/>
      <c r="E68" s="1019"/>
      <c r="F68" s="1019"/>
      <c r="G68" s="1019"/>
      <c r="H68" s="1020"/>
      <c r="I68" s="1018" t="s">
        <v>394</v>
      </c>
      <c r="J68" s="1019"/>
      <c r="K68" s="1019"/>
      <c r="L68" s="1019"/>
      <c r="M68" s="1019"/>
      <c r="N68" s="1019"/>
      <c r="O68" s="1019"/>
      <c r="P68" s="1020"/>
      <c r="Q68" s="1018" t="s">
        <v>394</v>
      </c>
      <c r="R68" s="1019"/>
      <c r="S68" s="1019"/>
      <c r="T68" s="1019"/>
      <c r="U68" s="1019"/>
      <c r="V68" s="1019"/>
      <c r="W68" s="1019"/>
      <c r="X68" s="1020"/>
      <c r="Z68" s="490" t="s">
        <v>624</v>
      </c>
      <c r="AA68" s="651"/>
      <c r="AB68" s="651"/>
      <c r="AC68" s="651"/>
      <c r="AF68" s="1" t="s">
        <v>306</v>
      </c>
    </row>
    <row r="69" spans="1:32">
      <c r="A69" s="1021"/>
      <c r="B69" s="1022"/>
      <c r="C69" s="1022"/>
      <c r="D69" s="1022"/>
      <c r="E69" s="1022"/>
      <c r="F69" s="1022"/>
      <c r="G69" s="1022"/>
      <c r="H69" s="1023"/>
      <c r="I69" s="1021"/>
      <c r="J69" s="1022"/>
      <c r="K69" s="1022"/>
      <c r="L69" s="1022"/>
      <c r="M69" s="1022"/>
      <c r="N69" s="1022"/>
      <c r="O69" s="1022"/>
      <c r="P69" s="1023"/>
      <c r="Q69" s="1021"/>
      <c r="R69" s="1022"/>
      <c r="S69" s="1022"/>
      <c r="T69" s="1022"/>
      <c r="U69" s="1022"/>
      <c r="V69" s="1022"/>
      <c r="W69" s="1022"/>
      <c r="X69" s="1023"/>
      <c r="Z69" s="651"/>
      <c r="AA69" s="651"/>
      <c r="AB69" s="651"/>
      <c r="AC69" s="651"/>
    </row>
    <row r="70" spans="1:32">
      <c r="A70" s="1021"/>
      <c r="B70" s="1022"/>
      <c r="C70" s="1022"/>
      <c r="D70" s="1022"/>
      <c r="E70" s="1022"/>
      <c r="F70" s="1022"/>
      <c r="G70" s="1022"/>
      <c r="H70" s="1023"/>
      <c r="I70" s="1021"/>
      <c r="J70" s="1022"/>
      <c r="K70" s="1022"/>
      <c r="L70" s="1022"/>
      <c r="M70" s="1022"/>
      <c r="N70" s="1022"/>
      <c r="O70" s="1022"/>
      <c r="P70" s="1023"/>
      <c r="Q70" s="1021"/>
      <c r="R70" s="1022"/>
      <c r="S70" s="1022"/>
      <c r="T70" s="1022"/>
      <c r="U70" s="1022"/>
      <c r="V70" s="1022"/>
      <c r="W70" s="1022"/>
      <c r="X70" s="1023"/>
    </row>
    <row r="71" spans="1:32">
      <c r="A71" s="1021"/>
      <c r="B71" s="1022"/>
      <c r="C71" s="1022"/>
      <c r="D71" s="1022"/>
      <c r="E71" s="1022"/>
      <c r="F71" s="1022"/>
      <c r="G71" s="1022"/>
      <c r="H71" s="1023"/>
      <c r="I71" s="1021"/>
      <c r="J71" s="1022"/>
      <c r="K71" s="1022"/>
      <c r="L71" s="1022"/>
      <c r="M71" s="1022"/>
      <c r="N71" s="1022"/>
      <c r="O71" s="1022"/>
      <c r="P71" s="1023"/>
      <c r="Q71" s="1021"/>
      <c r="R71" s="1022"/>
      <c r="S71" s="1022"/>
      <c r="T71" s="1022"/>
      <c r="U71" s="1022"/>
      <c r="V71" s="1022"/>
      <c r="W71" s="1022"/>
      <c r="X71" s="1023"/>
    </row>
    <row r="72" spans="1:32">
      <c r="A72" s="1021"/>
      <c r="B72" s="1022"/>
      <c r="C72" s="1022"/>
      <c r="D72" s="1022"/>
      <c r="E72" s="1022"/>
      <c r="F72" s="1022"/>
      <c r="G72" s="1022"/>
      <c r="H72" s="1023"/>
      <c r="I72" s="1021"/>
      <c r="J72" s="1022"/>
      <c r="K72" s="1022"/>
      <c r="L72" s="1022"/>
      <c r="M72" s="1022"/>
      <c r="N72" s="1022"/>
      <c r="O72" s="1022"/>
      <c r="P72" s="1023"/>
      <c r="Q72" s="1021"/>
      <c r="R72" s="1022"/>
      <c r="S72" s="1022"/>
      <c r="T72" s="1022"/>
      <c r="U72" s="1022"/>
      <c r="V72" s="1022"/>
      <c r="W72" s="1022"/>
      <c r="X72" s="1023"/>
    </row>
    <row r="73" spans="1:32">
      <c r="A73" s="1021"/>
      <c r="B73" s="1022"/>
      <c r="C73" s="1022"/>
      <c r="D73" s="1022"/>
      <c r="E73" s="1022"/>
      <c r="F73" s="1022"/>
      <c r="G73" s="1022"/>
      <c r="H73" s="1023"/>
      <c r="I73" s="1021"/>
      <c r="J73" s="1022"/>
      <c r="K73" s="1022"/>
      <c r="L73" s="1022"/>
      <c r="M73" s="1022"/>
      <c r="N73" s="1022"/>
      <c r="O73" s="1022"/>
      <c r="P73" s="1023"/>
      <c r="Q73" s="1021"/>
      <c r="R73" s="1022"/>
      <c r="S73" s="1022"/>
      <c r="T73" s="1022"/>
      <c r="U73" s="1022"/>
      <c r="V73" s="1022"/>
      <c r="W73" s="1022"/>
      <c r="X73" s="1023"/>
    </row>
    <row r="74" spans="1:32">
      <c r="A74" s="1021"/>
      <c r="B74" s="1022"/>
      <c r="C74" s="1022"/>
      <c r="D74" s="1022"/>
      <c r="E74" s="1022"/>
      <c r="F74" s="1022"/>
      <c r="G74" s="1022"/>
      <c r="H74" s="1023"/>
      <c r="I74" s="1021"/>
      <c r="J74" s="1022"/>
      <c r="K74" s="1022"/>
      <c r="L74" s="1022"/>
      <c r="M74" s="1022"/>
      <c r="N74" s="1022"/>
      <c r="O74" s="1022"/>
      <c r="P74" s="1023"/>
      <c r="Q74" s="1021"/>
      <c r="R74" s="1022"/>
      <c r="S74" s="1022"/>
      <c r="T74" s="1022"/>
      <c r="U74" s="1022"/>
      <c r="V74" s="1022"/>
      <c r="W74" s="1022"/>
      <c r="X74" s="1023"/>
    </row>
    <row r="75" spans="1:32">
      <c r="A75" s="1021"/>
      <c r="B75" s="1022"/>
      <c r="C75" s="1022"/>
      <c r="D75" s="1022"/>
      <c r="E75" s="1022"/>
      <c r="F75" s="1022"/>
      <c r="G75" s="1022"/>
      <c r="H75" s="1023"/>
      <c r="I75" s="1024"/>
      <c r="J75" s="1025"/>
      <c r="K75" s="1025"/>
      <c r="L75" s="1025"/>
      <c r="M75" s="1025"/>
      <c r="N75" s="1025"/>
      <c r="O75" s="1025"/>
      <c r="P75" s="1026"/>
      <c r="Q75" s="1024"/>
      <c r="R75" s="1025"/>
      <c r="S75" s="1025"/>
      <c r="T75" s="1025"/>
      <c r="U75" s="1025"/>
      <c r="V75" s="1025"/>
      <c r="W75" s="1025"/>
      <c r="X75" s="1026"/>
    </row>
    <row r="76" spans="1:32" ht="15" customHeight="1">
      <c r="A76" s="1021"/>
      <c r="B76" s="1022"/>
      <c r="C76" s="1022"/>
      <c r="D76" s="1022"/>
      <c r="E76" s="1022"/>
      <c r="F76" s="1022"/>
      <c r="G76" s="1022"/>
      <c r="H76" s="1023"/>
      <c r="I76" s="558" t="s">
        <v>487</v>
      </c>
      <c r="J76" s="704"/>
      <c r="K76" s="699" t="s">
        <v>1438</v>
      </c>
      <c r="L76" s="699"/>
      <c r="M76" s="699"/>
      <c r="N76" s="699"/>
      <c r="O76" s="699"/>
      <c r="P76" s="700"/>
      <c r="Q76" s="558" t="s">
        <v>487</v>
      </c>
      <c r="R76" s="704"/>
      <c r="S76" s="699"/>
      <c r="T76" s="699"/>
      <c r="U76" s="699"/>
      <c r="V76" s="699"/>
      <c r="W76" s="699"/>
      <c r="X76" s="700"/>
    </row>
    <row r="77" spans="1:32">
      <c r="A77" s="1021"/>
      <c r="B77" s="1022"/>
      <c r="C77" s="1022"/>
      <c r="D77" s="1022"/>
      <c r="E77" s="1022"/>
      <c r="F77" s="1022"/>
      <c r="G77" s="1022"/>
      <c r="H77" s="1023"/>
      <c r="I77" s="550"/>
      <c r="J77" s="541"/>
      <c r="K77" s="490"/>
      <c r="L77" s="490"/>
      <c r="M77" s="490"/>
      <c r="N77" s="490"/>
      <c r="O77" s="490"/>
      <c r="P77" s="701"/>
      <c r="Q77" s="550"/>
      <c r="R77" s="541"/>
      <c r="S77" s="490"/>
      <c r="T77" s="490"/>
      <c r="U77" s="490"/>
      <c r="V77" s="490"/>
      <c r="W77" s="490"/>
      <c r="X77" s="701"/>
    </row>
    <row r="78" spans="1:32">
      <c r="A78" s="1024"/>
      <c r="B78" s="1025"/>
      <c r="C78" s="1025"/>
      <c r="D78" s="1025"/>
      <c r="E78" s="1025"/>
      <c r="F78" s="1025"/>
      <c r="G78" s="1025"/>
      <c r="H78" s="1026"/>
      <c r="I78" s="560"/>
      <c r="J78" s="577"/>
      <c r="K78" s="686"/>
      <c r="L78" s="686"/>
      <c r="M78" s="686"/>
      <c r="N78" s="686"/>
      <c r="O78" s="686"/>
      <c r="P78" s="687"/>
      <c r="Q78" s="560"/>
      <c r="R78" s="577"/>
      <c r="S78" s="686"/>
      <c r="T78" s="686"/>
      <c r="U78" s="686"/>
      <c r="V78" s="686"/>
      <c r="W78" s="686"/>
      <c r="X78" s="687"/>
    </row>
    <row r="85" spans="1:32" ht="16.5" customHeight="1">
      <c r="A85" s="1209" t="s">
        <v>33</v>
      </c>
      <c r="B85" s="1209"/>
      <c r="C85" s="1209"/>
      <c r="D85" s="1209"/>
      <c r="E85" s="1209"/>
      <c r="F85" s="1209"/>
      <c r="G85" s="1209"/>
      <c r="H85" s="1209"/>
      <c r="I85" s="1209"/>
      <c r="J85" s="1209"/>
      <c r="K85" s="1209"/>
      <c r="L85" s="1209"/>
      <c r="M85" s="1209"/>
      <c r="N85" s="1209"/>
      <c r="O85" s="1209"/>
      <c r="P85" s="1209"/>
      <c r="Q85" s="1209"/>
      <c r="R85" s="1209"/>
      <c r="S85" s="1209"/>
      <c r="T85" s="1209"/>
      <c r="U85" s="1209"/>
      <c r="V85" s="1209"/>
      <c r="W85" s="1209"/>
      <c r="X85" s="1209"/>
    </row>
    <row r="86" spans="1:32" ht="16.5" customHeight="1">
      <c r="A86" s="527"/>
      <c r="B86" s="527"/>
      <c r="C86" s="527"/>
      <c r="D86" s="2"/>
      <c r="E86" s="2"/>
      <c r="F86" s="2"/>
      <c r="G86" s="2"/>
      <c r="H86" s="527"/>
      <c r="I86" s="527"/>
      <c r="J86" s="2"/>
      <c r="K86" s="2"/>
      <c r="L86" s="2"/>
      <c r="M86" s="2"/>
      <c r="N86" s="2"/>
      <c r="O86" s="2"/>
      <c r="P86" s="2"/>
      <c r="Q86" s="2"/>
      <c r="R86" s="2"/>
      <c r="S86" s="2"/>
      <c r="T86" s="2"/>
      <c r="U86" s="2"/>
      <c r="V86" s="2"/>
      <c r="W86" s="3"/>
      <c r="X86" s="3"/>
    </row>
    <row r="87" spans="1:32" ht="16.5" customHeight="1">
      <c r="A87" s="904" t="s">
        <v>350</v>
      </c>
      <c r="B87" s="904"/>
      <c r="C87" s="904" t="s">
        <v>465</v>
      </c>
      <c r="D87" s="904"/>
      <c r="E87" s="904"/>
      <c r="F87" s="904"/>
      <c r="G87" s="904"/>
      <c r="H87" s="904"/>
      <c r="I87" s="904"/>
      <c r="J87" s="904"/>
      <c r="K87" s="904"/>
      <c r="L87" s="904"/>
      <c r="M87" s="904"/>
      <c r="N87" s="904"/>
      <c r="O87" s="904"/>
      <c r="P87" s="904"/>
      <c r="Q87" s="904"/>
      <c r="R87" s="904"/>
      <c r="S87" s="904"/>
      <c r="T87" s="904"/>
      <c r="U87" s="904"/>
      <c r="V87" s="904"/>
      <c r="W87" s="904"/>
      <c r="X87" s="904"/>
    </row>
    <row r="88" spans="1:32" ht="30.75" customHeight="1">
      <c r="A88" s="803" t="s">
        <v>497</v>
      </c>
      <c r="B88" s="803"/>
      <c r="C88" s="804" t="s">
        <v>189</v>
      </c>
      <c r="D88" s="804"/>
      <c r="E88" s="804"/>
      <c r="F88" s="804"/>
      <c r="G88" s="804"/>
      <c r="H88" s="804"/>
      <c r="I88" s="804"/>
      <c r="J88" s="804"/>
      <c r="K88" s="804"/>
      <c r="L88" s="804"/>
      <c r="M88" s="804"/>
      <c r="N88" s="804"/>
      <c r="O88" s="804"/>
      <c r="P88" s="804"/>
      <c r="Q88" s="804"/>
      <c r="R88" s="804"/>
      <c r="S88" s="804"/>
      <c r="T88" s="804"/>
      <c r="U88" s="804"/>
      <c r="V88" s="804"/>
      <c r="W88" s="804"/>
      <c r="X88" s="804"/>
      <c r="Z88" s="490" t="s">
        <v>606</v>
      </c>
      <c r="AA88" s="651"/>
      <c r="AB88" s="651"/>
      <c r="AC88" s="651"/>
      <c r="AE88" s="490" t="s">
        <v>619</v>
      </c>
      <c r="AF88" s="651"/>
    </row>
    <row r="89" spans="1:32" ht="33" customHeight="1">
      <c r="A89" s="803" t="s">
        <v>491</v>
      </c>
      <c r="B89" s="803"/>
      <c r="C89" s="804" t="s">
        <v>586</v>
      </c>
      <c r="D89" s="804"/>
      <c r="E89" s="804"/>
      <c r="F89" s="804"/>
      <c r="G89" s="804"/>
      <c r="H89" s="804"/>
      <c r="I89" s="804"/>
      <c r="J89" s="804"/>
      <c r="K89" s="804"/>
      <c r="L89" s="804"/>
      <c r="M89" s="804"/>
      <c r="N89" s="804"/>
      <c r="O89" s="804"/>
      <c r="P89" s="804"/>
      <c r="Q89" s="804"/>
      <c r="R89" s="804"/>
      <c r="S89" s="804"/>
      <c r="T89" s="804"/>
      <c r="U89" s="804"/>
      <c r="V89" s="804"/>
      <c r="W89" s="804"/>
      <c r="X89" s="804"/>
      <c r="Z89" s="651"/>
      <c r="AA89" s="651"/>
      <c r="AB89" s="651"/>
      <c r="AC89" s="651"/>
      <c r="AE89" s="651"/>
      <c r="AF89" s="651"/>
    </row>
    <row r="90" spans="1:32" ht="16.5" customHeight="1"/>
    <row r="91" spans="1:32" ht="15" customHeight="1">
      <c r="A91" s="473" t="s">
        <v>490</v>
      </c>
      <c r="B91" s="474"/>
      <c r="C91" s="474"/>
      <c r="D91" s="474"/>
      <c r="E91" s="474"/>
      <c r="F91" s="474"/>
      <c r="G91" s="474"/>
      <c r="H91" s="475"/>
      <c r="I91" s="473" t="s">
        <v>390</v>
      </c>
      <c r="J91" s="474"/>
      <c r="K91" s="474"/>
      <c r="L91" s="474"/>
      <c r="M91" s="474"/>
      <c r="N91" s="474"/>
      <c r="O91" s="474"/>
      <c r="P91" s="475"/>
      <c r="Q91" s="1006" t="s">
        <v>1653</v>
      </c>
      <c r="R91" s="1007"/>
      <c r="S91" s="1007"/>
      <c r="T91" s="1007"/>
      <c r="U91" s="1007"/>
      <c r="V91" s="1007"/>
      <c r="W91" s="1007"/>
      <c r="X91" s="1008"/>
    </row>
    <row r="92" spans="1:32" ht="15" customHeight="1">
      <c r="A92" s="1018" t="s">
        <v>394</v>
      </c>
      <c r="B92" s="1019"/>
      <c r="C92" s="1019"/>
      <c r="D92" s="1019"/>
      <c r="E92" s="1019"/>
      <c r="F92" s="1019"/>
      <c r="G92" s="1019"/>
      <c r="H92" s="1020"/>
      <c r="I92" s="1018" t="s">
        <v>394</v>
      </c>
      <c r="J92" s="1019"/>
      <c r="K92" s="1019"/>
      <c r="L92" s="1019"/>
      <c r="M92" s="1019"/>
      <c r="N92" s="1019"/>
      <c r="O92" s="1019"/>
      <c r="P92" s="1020"/>
      <c r="Q92" s="1018" t="s">
        <v>394</v>
      </c>
      <c r="R92" s="1019"/>
      <c r="S92" s="1019"/>
      <c r="T92" s="1019"/>
      <c r="U92" s="1019"/>
      <c r="V92" s="1019"/>
      <c r="W92" s="1019"/>
      <c r="X92" s="1020"/>
    </row>
    <row r="93" spans="1:32">
      <c r="A93" s="1021"/>
      <c r="B93" s="1022"/>
      <c r="C93" s="1022"/>
      <c r="D93" s="1022"/>
      <c r="E93" s="1022"/>
      <c r="F93" s="1022"/>
      <c r="G93" s="1022"/>
      <c r="H93" s="1023"/>
      <c r="I93" s="1021"/>
      <c r="J93" s="1022"/>
      <c r="K93" s="1022"/>
      <c r="L93" s="1022"/>
      <c r="M93" s="1022"/>
      <c r="N93" s="1022"/>
      <c r="O93" s="1022"/>
      <c r="P93" s="1023"/>
      <c r="Q93" s="1021"/>
      <c r="R93" s="1022"/>
      <c r="S93" s="1022"/>
      <c r="T93" s="1022"/>
      <c r="U93" s="1022"/>
      <c r="V93" s="1022"/>
      <c r="W93" s="1022"/>
      <c r="X93" s="1023"/>
    </row>
    <row r="94" spans="1:32">
      <c r="A94" s="1021"/>
      <c r="B94" s="1022"/>
      <c r="C94" s="1022"/>
      <c r="D94" s="1022"/>
      <c r="E94" s="1022"/>
      <c r="F94" s="1022"/>
      <c r="G94" s="1022"/>
      <c r="H94" s="1023"/>
      <c r="I94" s="1021"/>
      <c r="J94" s="1022"/>
      <c r="K94" s="1022"/>
      <c r="L94" s="1022"/>
      <c r="M94" s="1022"/>
      <c r="N94" s="1022"/>
      <c r="O94" s="1022"/>
      <c r="P94" s="1023"/>
      <c r="Q94" s="1021"/>
      <c r="R94" s="1022"/>
      <c r="S94" s="1022"/>
      <c r="T94" s="1022"/>
      <c r="U94" s="1022"/>
      <c r="V94" s="1022"/>
      <c r="W94" s="1022"/>
      <c r="X94" s="1023"/>
    </row>
    <row r="95" spans="1:32">
      <c r="A95" s="1021"/>
      <c r="B95" s="1022"/>
      <c r="C95" s="1022"/>
      <c r="D95" s="1022"/>
      <c r="E95" s="1022"/>
      <c r="F95" s="1022"/>
      <c r="G95" s="1022"/>
      <c r="H95" s="1023"/>
      <c r="I95" s="1021"/>
      <c r="J95" s="1022"/>
      <c r="K95" s="1022"/>
      <c r="L95" s="1022"/>
      <c r="M95" s="1022"/>
      <c r="N95" s="1022"/>
      <c r="O95" s="1022"/>
      <c r="P95" s="1023"/>
      <c r="Q95" s="1021"/>
      <c r="R95" s="1022"/>
      <c r="S95" s="1022"/>
      <c r="T95" s="1022"/>
      <c r="U95" s="1022"/>
      <c r="V95" s="1022"/>
      <c r="W95" s="1022"/>
      <c r="X95" s="1023"/>
    </row>
    <row r="96" spans="1:32">
      <c r="A96" s="1021"/>
      <c r="B96" s="1022"/>
      <c r="C96" s="1022"/>
      <c r="D96" s="1022"/>
      <c r="E96" s="1022"/>
      <c r="F96" s="1022"/>
      <c r="G96" s="1022"/>
      <c r="H96" s="1023"/>
      <c r="I96" s="1021"/>
      <c r="J96" s="1022"/>
      <c r="K96" s="1022"/>
      <c r="L96" s="1022"/>
      <c r="M96" s="1022"/>
      <c r="N96" s="1022"/>
      <c r="O96" s="1022"/>
      <c r="P96" s="1023"/>
      <c r="Q96" s="1021"/>
      <c r="R96" s="1022"/>
      <c r="S96" s="1022"/>
      <c r="T96" s="1022"/>
      <c r="U96" s="1022"/>
      <c r="V96" s="1022"/>
      <c r="W96" s="1022"/>
      <c r="X96" s="1023"/>
    </row>
    <row r="97" spans="1:31">
      <c r="A97" s="1021"/>
      <c r="B97" s="1022"/>
      <c r="C97" s="1022"/>
      <c r="D97" s="1022"/>
      <c r="E97" s="1022"/>
      <c r="F97" s="1022"/>
      <c r="G97" s="1022"/>
      <c r="H97" s="1023"/>
      <c r="I97" s="1021"/>
      <c r="J97" s="1022"/>
      <c r="K97" s="1022"/>
      <c r="L97" s="1022"/>
      <c r="M97" s="1022"/>
      <c r="N97" s="1022"/>
      <c r="O97" s="1022"/>
      <c r="P97" s="1023"/>
      <c r="Q97" s="1021"/>
      <c r="R97" s="1022"/>
      <c r="S97" s="1022"/>
      <c r="T97" s="1022"/>
      <c r="U97" s="1022"/>
      <c r="V97" s="1022"/>
      <c r="W97" s="1022"/>
      <c r="X97" s="1023"/>
    </row>
    <row r="98" spans="1:31">
      <c r="A98" s="1021"/>
      <c r="B98" s="1022"/>
      <c r="C98" s="1022"/>
      <c r="D98" s="1022"/>
      <c r="E98" s="1022"/>
      <c r="F98" s="1022"/>
      <c r="G98" s="1022"/>
      <c r="H98" s="1023"/>
      <c r="I98" s="1021"/>
      <c r="J98" s="1022"/>
      <c r="K98" s="1022"/>
      <c r="L98" s="1022"/>
      <c r="M98" s="1022"/>
      <c r="N98" s="1022"/>
      <c r="O98" s="1022"/>
      <c r="P98" s="1023"/>
      <c r="Q98" s="1021"/>
      <c r="R98" s="1022"/>
      <c r="S98" s="1022"/>
      <c r="T98" s="1022"/>
      <c r="U98" s="1022"/>
      <c r="V98" s="1022"/>
      <c r="W98" s="1022"/>
      <c r="X98" s="1023"/>
    </row>
    <row r="99" spans="1:31">
      <c r="A99" s="1021"/>
      <c r="B99" s="1022"/>
      <c r="C99" s="1022"/>
      <c r="D99" s="1022"/>
      <c r="E99" s="1022"/>
      <c r="F99" s="1022"/>
      <c r="G99" s="1022"/>
      <c r="H99" s="1023"/>
      <c r="I99" s="1024"/>
      <c r="J99" s="1025"/>
      <c r="K99" s="1025"/>
      <c r="L99" s="1025"/>
      <c r="M99" s="1025"/>
      <c r="N99" s="1025"/>
      <c r="O99" s="1025"/>
      <c r="P99" s="1026"/>
      <c r="Q99" s="1024"/>
      <c r="R99" s="1025"/>
      <c r="S99" s="1025"/>
      <c r="T99" s="1025"/>
      <c r="U99" s="1025"/>
      <c r="V99" s="1025"/>
      <c r="W99" s="1025"/>
      <c r="X99" s="1026"/>
    </row>
    <row r="100" spans="1:31" ht="15" customHeight="1">
      <c r="A100" s="1021"/>
      <c r="B100" s="1022"/>
      <c r="C100" s="1022"/>
      <c r="D100" s="1022"/>
      <c r="E100" s="1022"/>
      <c r="F100" s="1022"/>
      <c r="G100" s="1022"/>
      <c r="H100" s="1023"/>
      <c r="I100" s="558" t="s">
        <v>487</v>
      </c>
      <c r="J100" s="704"/>
      <c r="K100" s="699" t="s">
        <v>1439</v>
      </c>
      <c r="L100" s="699"/>
      <c r="M100" s="699"/>
      <c r="N100" s="699"/>
      <c r="O100" s="699"/>
      <c r="P100" s="700"/>
      <c r="Q100" s="558" t="s">
        <v>487</v>
      </c>
      <c r="R100" s="704"/>
      <c r="S100" s="699"/>
      <c r="T100" s="699"/>
      <c r="U100" s="699"/>
      <c r="V100" s="699"/>
      <c r="W100" s="699"/>
      <c r="X100" s="700"/>
    </row>
    <row r="101" spans="1:31">
      <c r="A101" s="1021"/>
      <c r="B101" s="1022"/>
      <c r="C101" s="1022"/>
      <c r="D101" s="1022"/>
      <c r="E101" s="1022"/>
      <c r="F101" s="1022"/>
      <c r="G101" s="1022"/>
      <c r="H101" s="1023"/>
      <c r="I101" s="550"/>
      <c r="J101" s="541"/>
      <c r="K101" s="490"/>
      <c r="L101" s="490"/>
      <c r="M101" s="490"/>
      <c r="N101" s="490"/>
      <c r="O101" s="490"/>
      <c r="P101" s="701"/>
      <c r="Q101" s="550"/>
      <c r="R101" s="541"/>
      <c r="S101" s="490"/>
      <c r="T101" s="490"/>
      <c r="U101" s="490"/>
      <c r="V101" s="490"/>
      <c r="W101" s="490"/>
      <c r="X101" s="701"/>
    </row>
    <row r="102" spans="1:31">
      <c r="A102" s="1024"/>
      <c r="B102" s="1025"/>
      <c r="C102" s="1025"/>
      <c r="D102" s="1025"/>
      <c r="E102" s="1025"/>
      <c r="F102" s="1025"/>
      <c r="G102" s="1025"/>
      <c r="H102" s="1026"/>
      <c r="I102" s="560"/>
      <c r="J102" s="577"/>
      <c r="K102" s="686"/>
      <c r="L102" s="686"/>
      <c r="M102" s="686"/>
      <c r="N102" s="686"/>
      <c r="O102" s="686"/>
      <c r="P102" s="687"/>
      <c r="Q102" s="560"/>
      <c r="R102" s="577"/>
      <c r="S102" s="686"/>
      <c r="T102" s="686"/>
      <c r="U102" s="686"/>
      <c r="V102" s="686"/>
      <c r="W102" s="686"/>
      <c r="X102" s="687"/>
    </row>
    <row r="103" spans="1:31" ht="16.5" customHeight="1"/>
    <row r="104" spans="1:31" ht="16.5" customHeight="1">
      <c r="A104" s="1209" t="s">
        <v>649</v>
      </c>
      <c r="B104" s="1209"/>
      <c r="C104" s="1209"/>
      <c r="D104" s="1209"/>
      <c r="E104" s="1209"/>
      <c r="F104" s="1209"/>
      <c r="G104" s="1209"/>
      <c r="H104" s="1209"/>
      <c r="I104" s="1209"/>
      <c r="J104" s="1209"/>
      <c r="K104" s="1209"/>
      <c r="L104" s="1209"/>
      <c r="M104" s="1209"/>
      <c r="N104" s="1209"/>
      <c r="O104" s="1209"/>
      <c r="P104" s="1209"/>
      <c r="Q104" s="1209"/>
      <c r="R104" s="1209"/>
      <c r="S104" s="1209"/>
      <c r="T104" s="1209"/>
      <c r="U104" s="1209"/>
      <c r="V104" s="1209"/>
      <c r="W104" s="1209"/>
      <c r="X104" s="1209"/>
    </row>
    <row r="105" spans="1:31" ht="16.5" customHeight="1">
      <c r="A105" s="527"/>
      <c r="B105" s="527"/>
      <c r="C105" s="527"/>
      <c r="D105" s="2"/>
      <c r="E105" s="2"/>
      <c r="F105" s="2"/>
      <c r="G105" s="2"/>
      <c r="H105" s="527"/>
      <c r="I105" s="527"/>
      <c r="J105" s="2"/>
      <c r="K105" s="2"/>
      <c r="L105" s="2"/>
      <c r="M105" s="2"/>
      <c r="N105" s="2"/>
      <c r="O105" s="2"/>
      <c r="P105" s="2"/>
      <c r="Q105" s="2"/>
      <c r="R105" s="2"/>
      <c r="S105" s="2"/>
      <c r="T105" s="2"/>
      <c r="U105" s="2"/>
      <c r="V105" s="2"/>
      <c r="W105" s="3"/>
      <c r="X105" s="3"/>
    </row>
    <row r="106" spans="1:31" ht="16.5" customHeight="1">
      <c r="A106" s="904" t="s">
        <v>350</v>
      </c>
      <c r="B106" s="904"/>
      <c r="C106" s="904" t="s">
        <v>465</v>
      </c>
      <c r="D106" s="904"/>
      <c r="E106" s="904"/>
      <c r="F106" s="904"/>
      <c r="G106" s="904"/>
      <c r="H106" s="904"/>
      <c r="I106" s="904"/>
      <c r="J106" s="904"/>
      <c r="K106" s="904"/>
      <c r="L106" s="904"/>
      <c r="M106" s="904"/>
      <c r="N106" s="904"/>
      <c r="O106" s="904"/>
      <c r="P106" s="904"/>
      <c r="Q106" s="904"/>
      <c r="R106" s="904"/>
      <c r="S106" s="904"/>
      <c r="T106" s="904"/>
      <c r="U106" s="904"/>
      <c r="V106" s="904"/>
      <c r="W106" s="904"/>
      <c r="X106" s="904"/>
    </row>
    <row r="107" spans="1:31" ht="30" customHeight="1">
      <c r="A107" s="803" t="s">
        <v>497</v>
      </c>
      <c r="B107" s="803"/>
      <c r="C107" s="804" t="s">
        <v>229</v>
      </c>
      <c r="D107" s="804"/>
      <c r="E107" s="804"/>
      <c r="F107" s="804"/>
      <c r="G107" s="804"/>
      <c r="H107" s="804"/>
      <c r="I107" s="804"/>
      <c r="J107" s="804"/>
      <c r="K107" s="804"/>
      <c r="L107" s="804"/>
      <c r="M107" s="804"/>
      <c r="N107" s="804"/>
      <c r="O107" s="804"/>
      <c r="P107" s="804"/>
      <c r="Q107" s="804"/>
      <c r="R107" s="804"/>
      <c r="S107" s="804"/>
      <c r="T107" s="804"/>
      <c r="U107" s="804"/>
      <c r="V107" s="804"/>
      <c r="W107" s="804"/>
      <c r="X107" s="804"/>
    </row>
    <row r="108" spans="1:31" ht="16.5" customHeight="1">
      <c r="A108" s="803" t="s">
        <v>491</v>
      </c>
      <c r="B108" s="803"/>
      <c r="C108" s="1556" t="s">
        <v>650</v>
      </c>
      <c r="D108" s="1556"/>
      <c r="E108" s="1556"/>
      <c r="F108" s="1556"/>
      <c r="G108" s="1556"/>
      <c r="H108" s="1556"/>
      <c r="I108" s="1556"/>
      <c r="J108" s="1556"/>
      <c r="K108" s="1556"/>
      <c r="L108" s="1556"/>
      <c r="M108" s="1556"/>
      <c r="N108" s="1556"/>
      <c r="O108" s="1556"/>
      <c r="P108" s="1556"/>
      <c r="Q108" s="1556"/>
      <c r="R108" s="1556"/>
      <c r="S108" s="1556"/>
      <c r="T108" s="1556"/>
      <c r="U108" s="1556"/>
      <c r="V108" s="1556"/>
      <c r="W108" s="1556"/>
      <c r="X108" s="1556"/>
      <c r="Z108" s="490" t="s">
        <v>594</v>
      </c>
      <c r="AA108" s="651"/>
      <c r="AB108" s="651"/>
      <c r="AC108" s="651"/>
      <c r="AE108" s="1" t="s">
        <v>310</v>
      </c>
    </row>
    <row r="109" spans="1:31" ht="16.5" customHeight="1">
      <c r="A109" s="803"/>
      <c r="B109" s="803"/>
      <c r="C109" s="1558" t="s">
        <v>19</v>
      </c>
      <c r="D109" s="1558"/>
      <c r="E109" s="1558"/>
      <c r="F109" s="1558"/>
      <c r="G109" s="1558"/>
      <c r="H109" s="1558"/>
      <c r="I109" s="1558"/>
      <c r="J109" s="1558"/>
      <c r="K109" s="1558"/>
      <c r="L109" s="1558"/>
      <c r="M109" s="1558"/>
      <c r="N109" s="1558"/>
      <c r="O109" s="1558"/>
      <c r="P109" s="1558"/>
      <c r="Q109" s="1558"/>
      <c r="R109" s="1558"/>
      <c r="S109" s="1558"/>
      <c r="T109" s="1558"/>
      <c r="U109" s="1558"/>
      <c r="V109" s="1558"/>
      <c r="W109" s="1558"/>
      <c r="X109" s="1558"/>
      <c r="Z109" s="651"/>
      <c r="AA109" s="651"/>
      <c r="AB109" s="651"/>
      <c r="AC109" s="651"/>
    </row>
    <row r="110" spans="1:31" ht="16.5" customHeight="1">
      <c r="Z110" s="1" t="s">
        <v>65</v>
      </c>
      <c r="AE110" s="1" t="s">
        <v>310</v>
      </c>
    </row>
    <row r="111" spans="1:31" ht="15" customHeight="1">
      <c r="A111" s="473" t="s">
        <v>490</v>
      </c>
      <c r="B111" s="474"/>
      <c r="C111" s="474"/>
      <c r="D111" s="474"/>
      <c r="E111" s="474"/>
      <c r="F111" s="474"/>
      <c r="G111" s="474"/>
      <c r="H111" s="475"/>
      <c r="I111" s="473" t="s">
        <v>390</v>
      </c>
      <c r="J111" s="474"/>
      <c r="K111" s="474"/>
      <c r="L111" s="474"/>
      <c r="M111" s="474"/>
      <c r="N111" s="474"/>
      <c r="O111" s="474"/>
      <c r="P111" s="475"/>
      <c r="Q111" s="1006" t="s">
        <v>1653</v>
      </c>
      <c r="R111" s="1007"/>
      <c r="S111" s="1007"/>
      <c r="T111" s="1007"/>
      <c r="U111" s="1007"/>
      <c r="V111" s="1007"/>
      <c r="W111" s="1007"/>
      <c r="X111" s="1008"/>
    </row>
    <row r="112" spans="1:31" ht="15" customHeight="1">
      <c r="A112" s="1018" t="s">
        <v>394</v>
      </c>
      <c r="B112" s="1019"/>
      <c r="C112" s="1019"/>
      <c r="D112" s="1019"/>
      <c r="E112" s="1019"/>
      <c r="F112" s="1019"/>
      <c r="G112" s="1019"/>
      <c r="H112" s="1020"/>
      <c r="I112" s="1018" t="s">
        <v>394</v>
      </c>
      <c r="J112" s="1019"/>
      <c r="K112" s="1019"/>
      <c r="L112" s="1019"/>
      <c r="M112" s="1019"/>
      <c r="N112" s="1019"/>
      <c r="O112" s="1019"/>
      <c r="P112" s="1020"/>
      <c r="Q112" s="1018" t="s">
        <v>394</v>
      </c>
      <c r="R112" s="1019"/>
      <c r="S112" s="1019"/>
      <c r="T112" s="1019"/>
      <c r="U112" s="1019"/>
      <c r="V112" s="1019"/>
      <c r="W112" s="1019"/>
      <c r="X112" s="1020"/>
    </row>
    <row r="113" spans="1:24">
      <c r="A113" s="1021"/>
      <c r="B113" s="1022"/>
      <c r="C113" s="1022"/>
      <c r="D113" s="1022"/>
      <c r="E113" s="1022"/>
      <c r="F113" s="1022"/>
      <c r="G113" s="1022"/>
      <c r="H113" s="1023"/>
      <c r="I113" s="1021"/>
      <c r="J113" s="1022"/>
      <c r="K113" s="1022"/>
      <c r="L113" s="1022"/>
      <c r="M113" s="1022"/>
      <c r="N113" s="1022"/>
      <c r="O113" s="1022"/>
      <c r="P113" s="1023"/>
      <c r="Q113" s="1021"/>
      <c r="R113" s="1022"/>
      <c r="S113" s="1022"/>
      <c r="T113" s="1022"/>
      <c r="U113" s="1022"/>
      <c r="V113" s="1022"/>
      <c r="W113" s="1022"/>
      <c r="X113" s="1023"/>
    </row>
    <row r="114" spans="1:24">
      <c r="A114" s="1021"/>
      <c r="B114" s="1022"/>
      <c r="C114" s="1022"/>
      <c r="D114" s="1022"/>
      <c r="E114" s="1022"/>
      <c r="F114" s="1022"/>
      <c r="G114" s="1022"/>
      <c r="H114" s="1023"/>
      <c r="I114" s="1021"/>
      <c r="J114" s="1022"/>
      <c r="K114" s="1022"/>
      <c r="L114" s="1022"/>
      <c r="M114" s="1022"/>
      <c r="N114" s="1022"/>
      <c r="O114" s="1022"/>
      <c r="P114" s="1023"/>
      <c r="Q114" s="1021"/>
      <c r="R114" s="1022"/>
      <c r="S114" s="1022"/>
      <c r="T114" s="1022"/>
      <c r="U114" s="1022"/>
      <c r="V114" s="1022"/>
      <c r="W114" s="1022"/>
      <c r="X114" s="1023"/>
    </row>
    <row r="115" spans="1:24">
      <c r="A115" s="1021"/>
      <c r="B115" s="1022"/>
      <c r="C115" s="1022"/>
      <c r="D115" s="1022"/>
      <c r="E115" s="1022"/>
      <c r="F115" s="1022"/>
      <c r="G115" s="1022"/>
      <c r="H115" s="1023"/>
      <c r="I115" s="1021"/>
      <c r="J115" s="1022"/>
      <c r="K115" s="1022"/>
      <c r="L115" s="1022"/>
      <c r="M115" s="1022"/>
      <c r="N115" s="1022"/>
      <c r="O115" s="1022"/>
      <c r="P115" s="1023"/>
      <c r="Q115" s="1021"/>
      <c r="R115" s="1022"/>
      <c r="S115" s="1022"/>
      <c r="T115" s="1022"/>
      <c r="U115" s="1022"/>
      <c r="V115" s="1022"/>
      <c r="W115" s="1022"/>
      <c r="X115" s="1023"/>
    </row>
    <row r="116" spans="1:24">
      <c r="A116" s="1021"/>
      <c r="B116" s="1022"/>
      <c r="C116" s="1022"/>
      <c r="D116" s="1022"/>
      <c r="E116" s="1022"/>
      <c r="F116" s="1022"/>
      <c r="G116" s="1022"/>
      <c r="H116" s="1023"/>
      <c r="I116" s="1021"/>
      <c r="J116" s="1022"/>
      <c r="K116" s="1022"/>
      <c r="L116" s="1022"/>
      <c r="M116" s="1022"/>
      <c r="N116" s="1022"/>
      <c r="O116" s="1022"/>
      <c r="P116" s="1023"/>
      <c r="Q116" s="1021"/>
      <c r="R116" s="1022"/>
      <c r="S116" s="1022"/>
      <c r="T116" s="1022"/>
      <c r="U116" s="1022"/>
      <c r="V116" s="1022"/>
      <c r="W116" s="1022"/>
      <c r="X116" s="1023"/>
    </row>
    <row r="117" spans="1:24">
      <c r="A117" s="1021"/>
      <c r="B117" s="1022"/>
      <c r="C117" s="1022"/>
      <c r="D117" s="1022"/>
      <c r="E117" s="1022"/>
      <c r="F117" s="1022"/>
      <c r="G117" s="1022"/>
      <c r="H117" s="1023"/>
      <c r="I117" s="1021"/>
      <c r="J117" s="1022"/>
      <c r="K117" s="1022"/>
      <c r="L117" s="1022"/>
      <c r="M117" s="1022"/>
      <c r="N117" s="1022"/>
      <c r="O117" s="1022"/>
      <c r="P117" s="1023"/>
      <c r="Q117" s="1021"/>
      <c r="R117" s="1022"/>
      <c r="S117" s="1022"/>
      <c r="T117" s="1022"/>
      <c r="U117" s="1022"/>
      <c r="V117" s="1022"/>
      <c r="W117" s="1022"/>
      <c r="X117" s="1023"/>
    </row>
    <row r="118" spans="1:24">
      <c r="A118" s="1021"/>
      <c r="B118" s="1022"/>
      <c r="C118" s="1022"/>
      <c r="D118" s="1022"/>
      <c r="E118" s="1022"/>
      <c r="F118" s="1022"/>
      <c r="G118" s="1022"/>
      <c r="H118" s="1023"/>
      <c r="I118" s="1021"/>
      <c r="J118" s="1022"/>
      <c r="K118" s="1022"/>
      <c r="L118" s="1022"/>
      <c r="M118" s="1022"/>
      <c r="N118" s="1022"/>
      <c r="O118" s="1022"/>
      <c r="P118" s="1023"/>
      <c r="Q118" s="1021"/>
      <c r="R118" s="1022"/>
      <c r="S118" s="1022"/>
      <c r="T118" s="1022"/>
      <c r="U118" s="1022"/>
      <c r="V118" s="1022"/>
      <c r="W118" s="1022"/>
      <c r="X118" s="1023"/>
    </row>
    <row r="119" spans="1:24">
      <c r="A119" s="1021"/>
      <c r="B119" s="1022"/>
      <c r="C119" s="1022"/>
      <c r="D119" s="1022"/>
      <c r="E119" s="1022"/>
      <c r="F119" s="1022"/>
      <c r="G119" s="1022"/>
      <c r="H119" s="1023"/>
      <c r="I119" s="1024"/>
      <c r="J119" s="1025"/>
      <c r="K119" s="1025"/>
      <c r="L119" s="1025"/>
      <c r="M119" s="1025"/>
      <c r="N119" s="1025"/>
      <c r="O119" s="1025"/>
      <c r="P119" s="1026"/>
      <c r="Q119" s="1024"/>
      <c r="R119" s="1025"/>
      <c r="S119" s="1025"/>
      <c r="T119" s="1025"/>
      <c r="U119" s="1025"/>
      <c r="V119" s="1025"/>
      <c r="W119" s="1025"/>
      <c r="X119" s="1026"/>
    </row>
    <row r="120" spans="1:24" ht="15" customHeight="1">
      <c r="A120" s="1021"/>
      <c r="B120" s="1022"/>
      <c r="C120" s="1022"/>
      <c r="D120" s="1022"/>
      <c r="E120" s="1022"/>
      <c r="F120" s="1022"/>
      <c r="G120" s="1022"/>
      <c r="H120" s="1023"/>
      <c r="I120" s="558" t="s">
        <v>487</v>
      </c>
      <c r="J120" s="704"/>
      <c r="K120" s="699" t="s">
        <v>1440</v>
      </c>
      <c r="L120" s="699"/>
      <c r="M120" s="699"/>
      <c r="N120" s="699"/>
      <c r="O120" s="699"/>
      <c r="P120" s="700"/>
      <c r="Q120" s="558" t="s">
        <v>487</v>
      </c>
      <c r="R120" s="704"/>
      <c r="S120" s="699"/>
      <c r="T120" s="699"/>
      <c r="U120" s="699"/>
      <c r="V120" s="699"/>
      <c r="W120" s="699"/>
      <c r="X120" s="700"/>
    </row>
    <row r="121" spans="1:24">
      <c r="A121" s="1021"/>
      <c r="B121" s="1022"/>
      <c r="C121" s="1022"/>
      <c r="D121" s="1022"/>
      <c r="E121" s="1022"/>
      <c r="F121" s="1022"/>
      <c r="G121" s="1022"/>
      <c r="H121" s="1023"/>
      <c r="I121" s="550"/>
      <c r="J121" s="541"/>
      <c r="K121" s="490"/>
      <c r="L121" s="490"/>
      <c r="M121" s="490"/>
      <c r="N121" s="490"/>
      <c r="O121" s="490"/>
      <c r="P121" s="701"/>
      <c r="Q121" s="550"/>
      <c r="R121" s="541"/>
      <c r="S121" s="490"/>
      <c r="T121" s="490"/>
      <c r="U121" s="490"/>
      <c r="V121" s="490"/>
      <c r="W121" s="490"/>
      <c r="X121" s="701"/>
    </row>
    <row r="122" spans="1:24">
      <c r="A122" s="1024"/>
      <c r="B122" s="1025"/>
      <c r="C122" s="1025"/>
      <c r="D122" s="1025"/>
      <c r="E122" s="1025"/>
      <c r="F122" s="1025"/>
      <c r="G122" s="1025"/>
      <c r="H122" s="1026"/>
      <c r="I122" s="560"/>
      <c r="J122" s="577"/>
      <c r="K122" s="686"/>
      <c r="L122" s="686"/>
      <c r="M122" s="686"/>
      <c r="N122" s="686"/>
      <c r="O122" s="686"/>
      <c r="P122" s="687"/>
      <c r="Q122" s="560"/>
      <c r="R122" s="577"/>
      <c r="S122" s="686"/>
      <c r="T122" s="686"/>
      <c r="U122" s="686"/>
      <c r="V122" s="686"/>
      <c r="W122" s="686"/>
      <c r="X122" s="687"/>
    </row>
    <row r="123" spans="1:24" ht="16.5" customHeight="1"/>
    <row r="124" spans="1:24" ht="16.5" customHeight="1"/>
    <row r="125" spans="1:24" ht="16.5" customHeight="1"/>
    <row r="126" spans="1:24" ht="16.5" customHeight="1"/>
    <row r="127" spans="1:24" ht="16.5" customHeight="1"/>
    <row r="128" spans="1:24" ht="16.5" customHeight="1"/>
    <row r="129" spans="1:24" ht="16.5" customHeight="1"/>
    <row r="130" spans="1:24" ht="16.5" customHeight="1">
      <c r="A130" s="89"/>
      <c r="B130" s="88" t="s">
        <v>1716</v>
      </c>
      <c r="C130" s="89"/>
      <c r="D130" s="89"/>
      <c r="E130" s="89"/>
      <c r="F130" s="89"/>
      <c r="G130" s="89"/>
      <c r="H130" s="89"/>
      <c r="I130" s="89"/>
      <c r="J130" s="89"/>
      <c r="K130" s="89"/>
      <c r="L130" s="89"/>
      <c r="M130" s="89"/>
      <c r="N130" s="89"/>
      <c r="O130" s="89"/>
      <c r="P130" s="89"/>
      <c r="Q130" s="89"/>
      <c r="R130" s="89"/>
      <c r="S130" s="89"/>
      <c r="T130" s="89"/>
      <c r="U130" s="89"/>
      <c r="V130" s="89"/>
      <c r="W130" s="89"/>
      <c r="X130" s="89"/>
    </row>
    <row r="131" spans="1:24" ht="16.5" customHeight="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row>
    <row r="132" spans="1:24" ht="24.95" customHeight="1">
      <c r="A132" s="1823" t="s">
        <v>1717</v>
      </c>
      <c r="B132" s="1824"/>
      <c r="C132" s="1825"/>
      <c r="D132" s="1151" t="s">
        <v>1718</v>
      </c>
      <c r="E132" s="1152"/>
      <c r="F132" s="1152"/>
      <c r="G132" s="1152"/>
      <c r="H132" s="1152"/>
      <c r="I132" s="1153"/>
      <c r="J132" s="1151" t="s">
        <v>1719</v>
      </c>
      <c r="K132" s="1152"/>
      <c r="L132" s="1152"/>
      <c r="M132" s="1152"/>
      <c r="N132" s="1152"/>
      <c r="O132" s="1153"/>
      <c r="P132" s="1151" t="s">
        <v>1720</v>
      </c>
      <c r="Q132" s="1152"/>
      <c r="R132" s="1152"/>
      <c r="S132" s="1152"/>
      <c r="T132" s="1152"/>
      <c r="U132" s="1153"/>
      <c r="V132" s="1823" t="s">
        <v>1342</v>
      </c>
      <c r="W132" s="1824"/>
      <c r="X132" s="1825"/>
    </row>
    <row r="133" spans="1:24" ht="24.95" customHeight="1">
      <c r="A133" s="1826"/>
      <c r="B133" s="1827"/>
      <c r="C133" s="1828"/>
      <c r="D133" s="1151" t="s">
        <v>1721</v>
      </c>
      <c r="E133" s="1152"/>
      <c r="F133" s="1152"/>
      <c r="G133" s="1152"/>
      <c r="H133" s="1152"/>
      <c r="I133" s="1153"/>
      <c r="J133" s="1151" t="s">
        <v>1721</v>
      </c>
      <c r="K133" s="1152"/>
      <c r="L133" s="1152"/>
      <c r="M133" s="1152"/>
      <c r="N133" s="1152"/>
      <c r="O133" s="1153"/>
      <c r="P133" s="1151" t="s">
        <v>1722</v>
      </c>
      <c r="Q133" s="1152"/>
      <c r="R133" s="1152"/>
      <c r="S133" s="1152"/>
      <c r="T133" s="1152"/>
      <c r="U133" s="1153"/>
      <c r="V133" s="1826"/>
      <c r="W133" s="1827"/>
      <c r="X133" s="1828"/>
    </row>
    <row r="134" spans="1:24" ht="24.95" customHeight="1">
      <c r="A134" s="1829"/>
      <c r="B134" s="1830"/>
      <c r="C134" s="1831"/>
      <c r="D134" s="1151" t="s">
        <v>1333</v>
      </c>
      <c r="E134" s="1152"/>
      <c r="F134" s="1153"/>
      <c r="G134" s="1151" t="s">
        <v>1334</v>
      </c>
      <c r="H134" s="1152"/>
      <c r="I134" s="1153"/>
      <c r="J134" s="1151" t="s">
        <v>1333</v>
      </c>
      <c r="K134" s="1152"/>
      <c r="L134" s="1153"/>
      <c r="M134" s="1151" t="s">
        <v>1334</v>
      </c>
      <c r="N134" s="1152"/>
      <c r="O134" s="1153"/>
      <c r="P134" s="1151" t="s">
        <v>1333</v>
      </c>
      <c r="Q134" s="1152"/>
      <c r="R134" s="1153"/>
      <c r="S134" s="1151" t="s">
        <v>1334</v>
      </c>
      <c r="T134" s="1152"/>
      <c r="U134" s="1153"/>
      <c r="V134" s="1829"/>
      <c r="W134" s="1830"/>
      <c r="X134" s="1831"/>
    </row>
    <row r="135" spans="1:24" ht="24.95" customHeight="1">
      <c r="A135" s="630"/>
      <c r="B135" s="631"/>
      <c r="C135" s="632"/>
      <c r="D135" s="630"/>
      <c r="E135" s="631"/>
      <c r="F135" s="632"/>
      <c r="G135" s="630"/>
      <c r="H135" s="631"/>
      <c r="I135" s="632"/>
      <c r="J135" s="630"/>
      <c r="K135" s="631"/>
      <c r="L135" s="632"/>
      <c r="M135" s="630"/>
      <c r="N135" s="631"/>
      <c r="O135" s="632"/>
      <c r="P135" s="630"/>
      <c r="Q135" s="631"/>
      <c r="R135" s="632"/>
      <c r="S135" s="630"/>
      <c r="T135" s="631"/>
      <c r="U135" s="632"/>
      <c r="V135" s="630"/>
      <c r="W135" s="631"/>
      <c r="X135" s="632"/>
    </row>
    <row r="136" spans="1:24" ht="24.95" customHeight="1">
      <c r="A136" s="648"/>
      <c r="B136" s="649"/>
      <c r="C136" s="650"/>
      <c r="D136" s="648"/>
      <c r="E136" s="649"/>
      <c r="F136" s="650"/>
      <c r="G136" s="648"/>
      <c r="H136" s="649"/>
      <c r="I136" s="650"/>
      <c r="J136" s="648"/>
      <c r="K136" s="649"/>
      <c r="L136" s="650"/>
      <c r="M136" s="648"/>
      <c r="N136" s="649"/>
      <c r="O136" s="650"/>
      <c r="P136" s="648"/>
      <c r="Q136" s="649"/>
      <c r="R136" s="650"/>
      <c r="S136" s="648"/>
      <c r="T136" s="649"/>
      <c r="U136" s="650"/>
      <c r="V136" s="648"/>
      <c r="W136" s="649"/>
      <c r="X136" s="650"/>
    </row>
    <row r="137" spans="1:24" ht="16.5" customHeight="1"/>
    <row r="138" spans="1:24" ht="16.5" customHeight="1"/>
    <row r="139" spans="1:24" ht="16.5" customHeight="1"/>
    <row r="140" spans="1:24" ht="16.5" customHeight="1"/>
    <row r="141" spans="1:24" ht="16.5" customHeight="1"/>
    <row r="142" spans="1:24" ht="16.5" customHeight="1"/>
    <row r="143" spans="1:24" ht="16.5" customHeight="1"/>
    <row r="144" spans="1:2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sheetData>
  <mergeCells count="155">
    <mergeCell ref="A136:C136"/>
    <mergeCell ref="A135:C135"/>
    <mergeCell ref="V136:X136"/>
    <mergeCell ref="V135:X135"/>
    <mergeCell ref="D134:F134"/>
    <mergeCell ref="A132:C134"/>
    <mergeCell ref="G134:I134"/>
    <mergeCell ref="J134:L134"/>
    <mergeCell ref="M134:O134"/>
    <mergeCell ref="P134:R134"/>
    <mergeCell ref="S134:U134"/>
    <mergeCell ref="V132:X134"/>
    <mergeCell ref="D135:F135"/>
    <mergeCell ref="G135:I135"/>
    <mergeCell ref="J135:L135"/>
    <mergeCell ref="M135:O135"/>
    <mergeCell ref="P135:R135"/>
    <mergeCell ref="S135:U135"/>
    <mergeCell ref="D136:F136"/>
    <mergeCell ref="G136:I136"/>
    <mergeCell ref="J136:L136"/>
    <mergeCell ref="M136:O136"/>
    <mergeCell ref="P136:R136"/>
    <mergeCell ref="S136:U136"/>
    <mergeCell ref="D133:I133"/>
    <mergeCell ref="D132:I132"/>
    <mergeCell ref="J132:O132"/>
    <mergeCell ref="J133:O133"/>
    <mergeCell ref="P132:U132"/>
    <mergeCell ref="P133:U133"/>
    <mergeCell ref="A5:C5"/>
    <mergeCell ref="H5:I5"/>
    <mergeCell ref="T5:X5"/>
    <mergeCell ref="A6:B6"/>
    <mergeCell ref="C6:U6"/>
    <mergeCell ref="V6:X6"/>
    <mergeCell ref="A7:B10"/>
    <mergeCell ref="C7:U7"/>
    <mergeCell ref="V7:X7"/>
    <mergeCell ref="C8:U8"/>
    <mergeCell ref="V8:X8"/>
    <mergeCell ref="C9:U9"/>
    <mergeCell ref="V9:X9"/>
    <mergeCell ref="C10:U10"/>
    <mergeCell ref="V10:X10"/>
    <mergeCell ref="A30:B30"/>
    <mergeCell ref="C30:X30"/>
    <mergeCell ref="A32:X32"/>
    <mergeCell ref="R3:T3"/>
    <mergeCell ref="U3:X3"/>
    <mergeCell ref="A4:B4"/>
    <mergeCell ref="C4:H4"/>
    <mergeCell ref="I4:K4"/>
    <mergeCell ref="L4:Q4"/>
    <mergeCell ref="R4:T4"/>
    <mergeCell ref="U4:X4"/>
    <mergeCell ref="A2:Q3"/>
    <mergeCell ref="R2:T2"/>
    <mergeCell ref="U2:X2"/>
    <mergeCell ref="A38:X38"/>
    <mergeCell ref="A11:B16"/>
    <mergeCell ref="C11:X13"/>
    <mergeCell ref="C14:X16"/>
    <mergeCell ref="A17:B29"/>
    <mergeCell ref="C17:X29"/>
    <mergeCell ref="A45:H45"/>
    <mergeCell ref="A33:X33"/>
    <mergeCell ref="A34:X34"/>
    <mergeCell ref="A35:X35"/>
    <mergeCell ref="A46:H56"/>
    <mergeCell ref="A39:C39"/>
    <mergeCell ref="H39:I39"/>
    <mergeCell ref="A40:B40"/>
    <mergeCell ref="C40:X40"/>
    <mergeCell ref="A41:B43"/>
    <mergeCell ref="C41:X41"/>
    <mergeCell ref="C42:X42"/>
    <mergeCell ref="C43:X43"/>
    <mergeCell ref="I45:P45"/>
    <mergeCell ref="Q45:X45"/>
    <mergeCell ref="I46:P53"/>
    <mergeCell ref="Q46:X53"/>
    <mergeCell ref="I54:J56"/>
    <mergeCell ref="K54:P56"/>
    <mergeCell ref="Q54:R56"/>
    <mergeCell ref="S54:X56"/>
    <mergeCell ref="A63:B65"/>
    <mergeCell ref="C63:X63"/>
    <mergeCell ref="C64:X64"/>
    <mergeCell ref="C65:X65"/>
    <mergeCell ref="A67:H67"/>
    <mergeCell ref="A58:X58"/>
    <mergeCell ref="A59:C59"/>
    <mergeCell ref="H59:I59"/>
    <mergeCell ref="A60:B60"/>
    <mergeCell ref="C60:X60"/>
    <mergeCell ref="A61:B62"/>
    <mergeCell ref="C61:X62"/>
    <mergeCell ref="I67:P67"/>
    <mergeCell ref="Q67:X67"/>
    <mergeCell ref="A86:C86"/>
    <mergeCell ref="H86:I86"/>
    <mergeCell ref="A87:B87"/>
    <mergeCell ref="C87:X87"/>
    <mergeCell ref="A88:B88"/>
    <mergeCell ref="C88:X88"/>
    <mergeCell ref="A68:H78"/>
    <mergeCell ref="I68:P75"/>
    <mergeCell ref="Q68:X75"/>
    <mergeCell ref="A85:X85"/>
    <mergeCell ref="I76:J78"/>
    <mergeCell ref="K76:P78"/>
    <mergeCell ref="Q76:R78"/>
    <mergeCell ref="S76:X78"/>
    <mergeCell ref="A104:X104"/>
    <mergeCell ref="A105:C105"/>
    <mergeCell ref="H105:I105"/>
    <mergeCell ref="A106:B106"/>
    <mergeCell ref="C106:X106"/>
    <mergeCell ref="A107:B107"/>
    <mergeCell ref="C107:X107"/>
    <mergeCell ref="A89:B89"/>
    <mergeCell ref="C89:X89"/>
    <mergeCell ref="A91:H91"/>
    <mergeCell ref="A92:H102"/>
    <mergeCell ref="I92:P99"/>
    <mergeCell ref="Q92:X99"/>
    <mergeCell ref="I91:P91"/>
    <mergeCell ref="Q91:X91"/>
    <mergeCell ref="I100:J102"/>
    <mergeCell ref="K100:P102"/>
    <mergeCell ref="Q100:R102"/>
    <mergeCell ref="S100:X102"/>
    <mergeCell ref="A112:H122"/>
    <mergeCell ref="I112:P119"/>
    <mergeCell ref="Q112:X119"/>
    <mergeCell ref="A108:B109"/>
    <mergeCell ref="C108:X108"/>
    <mergeCell ref="C109:X109"/>
    <mergeCell ref="A111:H111"/>
    <mergeCell ref="I111:P111"/>
    <mergeCell ref="Q111:X111"/>
    <mergeCell ref="I120:J122"/>
    <mergeCell ref="K120:P122"/>
    <mergeCell ref="Q120:R122"/>
    <mergeCell ref="S120:X122"/>
    <mergeCell ref="Z53:AF55"/>
    <mergeCell ref="Z41:AC42"/>
    <mergeCell ref="AE41:AF41"/>
    <mergeCell ref="Z63:AC64"/>
    <mergeCell ref="Z65:AC67"/>
    <mergeCell ref="Z68:AC69"/>
    <mergeCell ref="Z88:AC89"/>
    <mergeCell ref="AE88:AF89"/>
    <mergeCell ref="Z108:AC109"/>
  </mergeCells>
  <phoneticPr fontId="54" type="noConversion"/>
  <dataValidations count="1">
    <dataValidation type="list" allowBlank="1" showInputMessage="1" showErrorMessage="1" sqref="V7:X10">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2:AF122"/>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1254</v>
      </c>
      <c r="B2" s="924"/>
      <c r="C2" s="924"/>
      <c r="D2" s="924"/>
      <c r="E2" s="924"/>
      <c r="F2" s="924"/>
      <c r="G2" s="924"/>
      <c r="H2" s="924"/>
      <c r="I2" s="924"/>
      <c r="J2" s="924"/>
      <c r="K2" s="924"/>
      <c r="L2" s="924"/>
      <c r="M2" s="924"/>
      <c r="N2" s="924"/>
      <c r="O2" s="924"/>
      <c r="P2" s="924"/>
      <c r="Q2" s="924"/>
      <c r="R2" s="1115" t="s">
        <v>480</v>
      </c>
      <c r="S2" s="1116"/>
      <c r="T2" s="1117"/>
      <c r="U2" s="596" t="s">
        <v>1511</v>
      </c>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1100" t="s">
        <v>2002</v>
      </c>
      <c r="V3" s="1839"/>
      <c r="W3" s="1839"/>
      <c r="X3" s="1099"/>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t="s">
        <v>2003</v>
      </c>
      <c r="V4" s="803"/>
      <c r="W4" s="803"/>
      <c r="X4" s="803"/>
    </row>
    <row r="5" spans="1:24" ht="3" customHeight="1">
      <c r="A5" s="541"/>
      <c r="B5" s="541"/>
      <c r="C5" s="541"/>
      <c r="D5" s="4"/>
      <c r="E5" s="4"/>
      <c r="F5" s="4"/>
      <c r="G5" s="4"/>
      <c r="H5" s="4"/>
      <c r="I5" s="2"/>
      <c r="J5" s="2"/>
      <c r="K5" s="2"/>
      <c r="L5" s="2"/>
      <c r="M5" s="2"/>
      <c r="N5" s="2"/>
      <c r="O5" s="2"/>
      <c r="P5" s="2"/>
      <c r="Q5" s="2"/>
      <c r="R5" s="2"/>
      <c r="S5" s="2"/>
      <c r="T5" s="527"/>
      <c r="U5" s="527"/>
      <c r="V5" s="527"/>
      <c r="W5" s="527"/>
      <c r="X5" s="527"/>
    </row>
    <row r="6" spans="1:24" ht="27.75" customHeigh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24" customHeight="1">
      <c r="A7" s="1779" t="s">
        <v>481</v>
      </c>
      <c r="B7" s="1779"/>
      <c r="C7" s="1838" t="s">
        <v>73</v>
      </c>
      <c r="D7" s="1838"/>
      <c r="E7" s="1838"/>
      <c r="F7" s="1838"/>
      <c r="G7" s="1838"/>
      <c r="H7" s="1838"/>
      <c r="I7" s="1838"/>
      <c r="J7" s="1838"/>
      <c r="K7" s="1838"/>
      <c r="L7" s="1838"/>
      <c r="M7" s="1838"/>
      <c r="N7" s="1838"/>
      <c r="O7" s="1838"/>
      <c r="P7" s="1838"/>
      <c r="Q7" s="1838"/>
      <c r="R7" s="1838"/>
      <c r="S7" s="1838"/>
      <c r="T7" s="1838"/>
      <c r="U7" s="1838"/>
      <c r="V7" s="1738" t="s">
        <v>375</v>
      </c>
      <c r="W7" s="1738"/>
      <c r="X7" s="1738"/>
    </row>
    <row r="8" spans="1:24" ht="24" customHeight="1">
      <c r="A8" s="904"/>
      <c r="B8" s="904"/>
      <c r="C8" s="1836" t="s">
        <v>909</v>
      </c>
      <c r="D8" s="1836"/>
      <c r="E8" s="1836"/>
      <c r="F8" s="1836"/>
      <c r="G8" s="1836"/>
      <c r="H8" s="1836"/>
      <c r="I8" s="1836"/>
      <c r="J8" s="1836"/>
      <c r="K8" s="1836"/>
      <c r="L8" s="1836"/>
      <c r="M8" s="1836"/>
      <c r="N8" s="1836"/>
      <c r="O8" s="1836"/>
      <c r="P8" s="1836"/>
      <c r="Q8" s="1836"/>
      <c r="R8" s="1836"/>
      <c r="S8" s="1836"/>
      <c r="T8" s="1836"/>
      <c r="U8" s="1836"/>
      <c r="V8" s="1734" t="s">
        <v>375</v>
      </c>
      <c r="W8" s="1734"/>
      <c r="X8" s="1734"/>
    </row>
    <row r="9" spans="1:24" ht="24" customHeight="1">
      <c r="A9" s="904"/>
      <c r="B9" s="904"/>
      <c r="C9" s="1836" t="s">
        <v>1060</v>
      </c>
      <c r="D9" s="1836"/>
      <c r="E9" s="1836"/>
      <c r="F9" s="1836"/>
      <c r="G9" s="1836"/>
      <c r="H9" s="1836"/>
      <c r="I9" s="1836"/>
      <c r="J9" s="1836"/>
      <c r="K9" s="1836"/>
      <c r="L9" s="1836"/>
      <c r="M9" s="1836"/>
      <c r="N9" s="1836"/>
      <c r="O9" s="1836"/>
      <c r="P9" s="1836"/>
      <c r="Q9" s="1836"/>
      <c r="R9" s="1836"/>
      <c r="S9" s="1836"/>
      <c r="T9" s="1836"/>
      <c r="U9" s="1836"/>
      <c r="V9" s="1734" t="s">
        <v>375</v>
      </c>
      <c r="W9" s="1734"/>
      <c r="X9" s="1734"/>
    </row>
    <row r="10" spans="1:24" ht="24" customHeight="1">
      <c r="A10" s="904"/>
      <c r="B10" s="904"/>
      <c r="C10" s="1837" t="s">
        <v>1723</v>
      </c>
      <c r="D10" s="1837"/>
      <c r="E10" s="1837"/>
      <c r="F10" s="1837"/>
      <c r="G10" s="1837"/>
      <c r="H10" s="1837"/>
      <c r="I10" s="1837"/>
      <c r="J10" s="1837"/>
      <c r="K10" s="1837"/>
      <c r="L10" s="1837"/>
      <c r="M10" s="1837"/>
      <c r="N10" s="1837"/>
      <c r="O10" s="1837"/>
      <c r="P10" s="1837"/>
      <c r="Q10" s="1837"/>
      <c r="R10" s="1837"/>
      <c r="S10" s="1837"/>
      <c r="T10" s="1837"/>
      <c r="U10" s="1837"/>
      <c r="V10" s="1735" t="s">
        <v>375</v>
      </c>
      <c r="W10" s="1735"/>
      <c r="X10" s="1735"/>
    </row>
    <row r="11" spans="1:24" ht="21.75" customHeight="1">
      <c r="A11" s="904" t="s">
        <v>1647</v>
      </c>
      <c r="B11" s="904"/>
      <c r="C11" s="912" t="s">
        <v>1648</v>
      </c>
      <c r="D11" s="912"/>
      <c r="E11" s="912"/>
      <c r="F11" s="912"/>
      <c r="G11" s="912"/>
      <c r="H11" s="912"/>
      <c r="I11" s="912"/>
      <c r="J11" s="912"/>
      <c r="K11" s="912"/>
      <c r="L11" s="912"/>
      <c r="M11" s="912"/>
      <c r="N11" s="912"/>
      <c r="O11" s="912"/>
      <c r="P11" s="912"/>
      <c r="Q11" s="912"/>
      <c r="R11" s="912"/>
      <c r="S11" s="912"/>
      <c r="T11" s="912"/>
      <c r="U11" s="912"/>
      <c r="V11" s="912"/>
      <c r="W11" s="912"/>
      <c r="X11" s="912"/>
    </row>
    <row r="12" spans="1:24" ht="12" customHeight="1">
      <c r="A12" s="904"/>
      <c r="B12" s="904"/>
      <c r="C12" s="912"/>
      <c r="D12" s="912"/>
      <c r="E12" s="912"/>
      <c r="F12" s="912"/>
      <c r="G12" s="912"/>
      <c r="H12" s="912"/>
      <c r="I12" s="912"/>
      <c r="J12" s="912"/>
      <c r="K12" s="912"/>
      <c r="L12" s="912"/>
      <c r="M12" s="912"/>
      <c r="N12" s="912"/>
      <c r="O12" s="912"/>
      <c r="P12" s="912"/>
      <c r="Q12" s="912"/>
      <c r="R12" s="912"/>
      <c r="S12" s="912"/>
      <c r="T12" s="912"/>
      <c r="U12" s="912"/>
      <c r="V12" s="912"/>
      <c r="W12" s="912"/>
      <c r="X12" s="912"/>
    </row>
    <row r="13" spans="1:24" ht="21.75" customHeight="1">
      <c r="A13" s="904"/>
      <c r="B13" s="904"/>
      <c r="C13" s="912"/>
      <c r="D13" s="912"/>
      <c r="E13" s="912"/>
      <c r="F13" s="912"/>
      <c r="G13" s="912"/>
      <c r="H13" s="912"/>
      <c r="I13" s="912"/>
      <c r="J13" s="912"/>
      <c r="K13" s="912"/>
      <c r="L13" s="912"/>
      <c r="M13" s="912"/>
      <c r="N13" s="912"/>
      <c r="O13" s="912"/>
      <c r="P13" s="912"/>
      <c r="Q13" s="912"/>
      <c r="R13" s="912"/>
      <c r="S13" s="912"/>
      <c r="T13" s="912"/>
      <c r="U13" s="912"/>
      <c r="V13" s="912"/>
      <c r="W13" s="912"/>
      <c r="X13" s="912"/>
    </row>
    <row r="14" spans="1:24" ht="21.75" customHeight="1">
      <c r="A14" s="904"/>
      <c r="B14" s="904"/>
      <c r="C14" s="912" t="s">
        <v>70</v>
      </c>
      <c r="D14" s="912"/>
      <c r="E14" s="912"/>
      <c r="F14" s="912"/>
      <c r="G14" s="912"/>
      <c r="H14" s="912"/>
      <c r="I14" s="912"/>
      <c r="J14" s="912"/>
      <c r="K14" s="912"/>
      <c r="L14" s="912"/>
      <c r="M14" s="912"/>
      <c r="N14" s="912"/>
      <c r="O14" s="912"/>
      <c r="P14" s="912"/>
      <c r="Q14" s="912"/>
      <c r="R14" s="912"/>
      <c r="S14" s="912"/>
      <c r="T14" s="912"/>
      <c r="U14" s="912"/>
      <c r="V14" s="912"/>
      <c r="W14" s="912"/>
      <c r="X14" s="912"/>
    </row>
    <row r="15" spans="1:24" ht="12" customHeight="1">
      <c r="A15" s="904"/>
      <c r="B15" s="904"/>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24" ht="21.75" customHeight="1">
      <c r="A16" s="904"/>
      <c r="B16" s="904"/>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21" customHeight="1">
      <c r="A17" s="904" t="s">
        <v>503</v>
      </c>
      <c r="B17" s="904"/>
      <c r="C17" s="558"/>
      <c r="D17" s="704"/>
      <c r="E17" s="704"/>
      <c r="F17" s="704"/>
      <c r="G17" s="704"/>
      <c r="H17" s="704"/>
      <c r="I17" s="704"/>
      <c r="J17" s="704"/>
      <c r="K17" s="704"/>
      <c r="L17" s="704"/>
      <c r="M17" s="704"/>
      <c r="N17" s="704"/>
      <c r="O17" s="704"/>
      <c r="P17" s="704"/>
      <c r="Q17" s="704"/>
      <c r="R17" s="704"/>
      <c r="S17" s="704"/>
      <c r="T17" s="704"/>
      <c r="U17" s="704"/>
      <c r="V17" s="704"/>
      <c r="W17" s="704"/>
      <c r="X17" s="559"/>
    </row>
    <row r="18" spans="1:24" ht="21" customHeight="1">
      <c r="A18" s="904"/>
      <c r="B18" s="904"/>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21"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21"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21"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21"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21"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21"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21"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21"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21"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21"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21" customHeight="1">
      <c r="A30" s="904"/>
      <c r="B30" s="904"/>
      <c r="C30" s="560"/>
      <c r="D30" s="577"/>
      <c r="E30" s="577"/>
      <c r="F30" s="577"/>
      <c r="G30" s="577"/>
      <c r="H30" s="577"/>
      <c r="I30" s="577"/>
      <c r="J30" s="577"/>
      <c r="K30" s="577"/>
      <c r="L30" s="577"/>
      <c r="M30" s="577"/>
      <c r="N30" s="577"/>
      <c r="O30" s="577"/>
      <c r="P30" s="577"/>
      <c r="Q30" s="577"/>
      <c r="R30" s="577"/>
      <c r="S30" s="577"/>
      <c r="T30" s="577"/>
      <c r="U30" s="577"/>
      <c r="V30" s="577"/>
      <c r="W30" s="577"/>
      <c r="X30" s="561"/>
    </row>
    <row r="31" spans="1:24" ht="24" customHeight="1">
      <c r="A31" s="904" t="s">
        <v>368</v>
      </c>
      <c r="B31" s="904"/>
      <c r="C31" s="804"/>
      <c r="D31" s="804"/>
      <c r="E31" s="804"/>
      <c r="F31" s="804"/>
      <c r="G31" s="804"/>
      <c r="H31" s="804"/>
      <c r="I31" s="804"/>
      <c r="J31" s="804"/>
      <c r="K31" s="804"/>
      <c r="L31" s="804"/>
      <c r="M31" s="804"/>
      <c r="N31" s="804"/>
      <c r="O31" s="804"/>
      <c r="P31" s="804"/>
      <c r="Q31" s="804"/>
      <c r="R31" s="804"/>
      <c r="S31" s="804"/>
      <c r="T31" s="804"/>
      <c r="U31" s="804"/>
      <c r="V31" s="804"/>
      <c r="W31" s="804"/>
      <c r="X31" s="804"/>
    </row>
    <row r="32" spans="1:24" ht="3" customHeight="1">
      <c r="A32" s="4"/>
      <c r="B32" s="4"/>
      <c r="C32" s="5"/>
      <c r="D32" s="5"/>
      <c r="E32" s="5"/>
      <c r="F32" s="5"/>
      <c r="G32" s="5"/>
      <c r="H32" s="5"/>
      <c r="I32" s="5"/>
      <c r="J32" s="5"/>
      <c r="K32" s="5"/>
      <c r="L32" s="5"/>
      <c r="M32" s="5"/>
      <c r="N32" s="5"/>
      <c r="O32" s="5"/>
      <c r="P32" s="5"/>
      <c r="Q32" s="5"/>
      <c r="R32" s="5"/>
      <c r="S32" s="5"/>
      <c r="T32" s="5"/>
      <c r="U32" s="5"/>
      <c r="V32" s="5"/>
      <c r="W32" s="5"/>
      <c r="X32" s="5"/>
    </row>
    <row r="33" spans="1:31" ht="24" customHeight="1">
      <c r="A33" s="473" t="s">
        <v>473</v>
      </c>
      <c r="B33" s="474"/>
      <c r="C33" s="474"/>
      <c r="D33" s="474"/>
      <c r="E33" s="474"/>
      <c r="F33" s="474"/>
      <c r="G33" s="474"/>
      <c r="H33" s="474"/>
      <c r="I33" s="474"/>
      <c r="J33" s="474"/>
      <c r="K33" s="474"/>
      <c r="L33" s="474"/>
      <c r="M33" s="474"/>
      <c r="N33" s="474"/>
      <c r="O33" s="474"/>
      <c r="P33" s="474"/>
      <c r="Q33" s="474"/>
      <c r="R33" s="474"/>
      <c r="S33" s="474"/>
      <c r="T33" s="474"/>
      <c r="U33" s="474"/>
      <c r="V33" s="474"/>
      <c r="W33" s="474"/>
      <c r="X33" s="475"/>
    </row>
    <row r="34" spans="1:31" s="147" customFormat="1" ht="13.7" customHeight="1">
      <c r="A34" s="883" t="s">
        <v>93</v>
      </c>
      <c r="B34" s="884"/>
      <c r="C34" s="884"/>
      <c r="D34" s="884"/>
      <c r="E34" s="884"/>
      <c r="F34" s="884"/>
      <c r="G34" s="884"/>
      <c r="H34" s="884"/>
      <c r="I34" s="884"/>
      <c r="J34" s="884"/>
      <c r="K34" s="884"/>
      <c r="L34" s="884"/>
      <c r="M34" s="884"/>
      <c r="N34" s="884"/>
      <c r="O34" s="884"/>
      <c r="P34" s="884"/>
      <c r="Q34" s="884"/>
      <c r="R34" s="884"/>
      <c r="S34" s="884"/>
      <c r="T34" s="884"/>
      <c r="U34" s="884"/>
      <c r="V34" s="884"/>
      <c r="W34" s="884"/>
      <c r="X34" s="885"/>
    </row>
    <row r="35" spans="1:31" s="147" customFormat="1" ht="13.7" customHeight="1">
      <c r="A35" s="886" t="s">
        <v>1649</v>
      </c>
      <c r="B35" s="887"/>
      <c r="C35" s="887"/>
      <c r="D35" s="887"/>
      <c r="E35" s="887"/>
      <c r="F35" s="887"/>
      <c r="G35" s="887"/>
      <c r="H35" s="887"/>
      <c r="I35" s="887"/>
      <c r="J35" s="887"/>
      <c r="K35" s="887"/>
      <c r="L35" s="887"/>
      <c r="M35" s="887"/>
      <c r="N35" s="887"/>
      <c r="O35" s="887"/>
      <c r="P35" s="887"/>
      <c r="Q35" s="887"/>
      <c r="R35" s="887"/>
      <c r="S35" s="887"/>
      <c r="T35" s="887"/>
      <c r="U35" s="887"/>
      <c r="V35" s="887"/>
      <c r="W35" s="887"/>
      <c r="X35" s="888"/>
    </row>
    <row r="36" spans="1:31" s="147" customFormat="1" ht="13.7" customHeight="1">
      <c r="A36" s="1379" t="s">
        <v>1650</v>
      </c>
      <c r="B36" s="1380"/>
      <c r="C36" s="1380"/>
      <c r="D36" s="1380"/>
      <c r="E36" s="1380"/>
      <c r="F36" s="1380"/>
      <c r="G36" s="1380"/>
      <c r="H36" s="1380"/>
      <c r="I36" s="1380"/>
      <c r="J36" s="1380"/>
      <c r="K36" s="1380"/>
      <c r="L36" s="1380"/>
      <c r="M36" s="1380"/>
      <c r="N36" s="1380"/>
      <c r="O36" s="1380"/>
      <c r="P36" s="1380"/>
      <c r="Q36" s="1380"/>
      <c r="R36" s="1380"/>
      <c r="S36" s="1380"/>
      <c r="T36" s="1380"/>
      <c r="U36" s="1380"/>
      <c r="V36" s="1380"/>
      <c r="W36" s="1380"/>
      <c r="X36" s="1381"/>
    </row>
    <row r="37" spans="1:31" ht="20.2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row>
    <row r="38" spans="1:31" ht="20.2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row>
    <row r="39" spans="1:31" ht="16.5" customHeight="1">
      <c r="A39" s="1209" t="s">
        <v>73</v>
      </c>
      <c r="B39" s="1209"/>
      <c r="C39" s="1209"/>
      <c r="D39" s="1209"/>
      <c r="E39" s="1209"/>
      <c r="F39" s="1209"/>
      <c r="G39" s="1209"/>
      <c r="H39" s="1209"/>
      <c r="I39" s="1209"/>
      <c r="J39" s="1209"/>
      <c r="K39" s="1209"/>
      <c r="L39" s="1209"/>
      <c r="M39" s="1209"/>
      <c r="N39" s="1209"/>
      <c r="O39" s="1209"/>
      <c r="P39" s="1209"/>
      <c r="Q39" s="1209"/>
      <c r="R39" s="1209"/>
      <c r="S39" s="1209"/>
      <c r="T39" s="1209"/>
      <c r="U39" s="1209"/>
      <c r="V39" s="1209"/>
      <c r="W39" s="1209"/>
      <c r="X39" s="1209"/>
    </row>
    <row r="40" spans="1:31" ht="16.5" customHeight="1">
      <c r="A40" s="527"/>
      <c r="B40" s="527"/>
      <c r="C40" s="527"/>
      <c r="D40" s="2"/>
      <c r="E40" s="2"/>
      <c r="F40" s="2"/>
      <c r="G40" s="2"/>
      <c r="H40" s="527"/>
      <c r="I40" s="527"/>
      <c r="J40" s="2"/>
      <c r="K40" s="2"/>
      <c r="L40" s="2"/>
      <c r="M40" s="2"/>
      <c r="N40" s="2"/>
      <c r="O40" s="2"/>
      <c r="P40" s="2"/>
      <c r="Q40" s="2"/>
      <c r="R40" s="2"/>
      <c r="S40" s="2"/>
      <c r="T40" s="2"/>
      <c r="U40" s="2"/>
      <c r="V40" s="2"/>
      <c r="W40" s="3"/>
      <c r="X40" s="3"/>
    </row>
    <row r="41" spans="1:31" ht="16.5" customHeight="1">
      <c r="A41" s="1006" t="s">
        <v>350</v>
      </c>
      <c r="B41" s="1008"/>
      <c r="C41" s="1006" t="s">
        <v>465</v>
      </c>
      <c r="D41" s="1007"/>
      <c r="E41" s="1007"/>
      <c r="F41" s="1007"/>
      <c r="G41" s="1007"/>
      <c r="H41" s="1007"/>
      <c r="I41" s="1007"/>
      <c r="J41" s="1007"/>
      <c r="K41" s="1007"/>
      <c r="L41" s="1007"/>
      <c r="M41" s="1007"/>
      <c r="N41" s="1007"/>
      <c r="O41" s="1007"/>
      <c r="P41" s="1007"/>
      <c r="Q41" s="1007"/>
      <c r="R41" s="1007"/>
      <c r="S41" s="1007"/>
      <c r="T41" s="1007"/>
      <c r="U41" s="1007"/>
      <c r="V41" s="1007"/>
      <c r="W41" s="1007"/>
      <c r="X41" s="1008"/>
    </row>
    <row r="42" spans="1:31" ht="16.5" customHeight="1">
      <c r="A42" s="558" t="s">
        <v>491</v>
      </c>
      <c r="B42" s="559"/>
      <c r="C42" s="831" t="s">
        <v>581</v>
      </c>
      <c r="D42" s="832"/>
      <c r="E42" s="832"/>
      <c r="F42" s="832"/>
      <c r="G42" s="832"/>
      <c r="H42" s="832"/>
      <c r="I42" s="832"/>
      <c r="J42" s="832"/>
      <c r="K42" s="832"/>
      <c r="L42" s="832"/>
      <c r="M42" s="832"/>
      <c r="N42" s="832"/>
      <c r="O42" s="832"/>
      <c r="P42" s="832"/>
      <c r="Q42" s="832"/>
      <c r="R42" s="832"/>
      <c r="S42" s="832"/>
      <c r="T42" s="832"/>
      <c r="U42" s="832"/>
      <c r="V42" s="832"/>
      <c r="W42" s="832"/>
      <c r="X42" s="1032"/>
      <c r="Z42" s="490" t="s">
        <v>428</v>
      </c>
      <c r="AA42" s="651"/>
      <c r="AB42" s="651"/>
      <c r="AC42" s="651"/>
      <c r="AE42" s="1" t="s">
        <v>305</v>
      </c>
    </row>
    <row r="43" spans="1:31" ht="16.5" customHeight="1">
      <c r="A43" s="550"/>
      <c r="B43" s="551"/>
      <c r="C43" s="897" t="s">
        <v>9</v>
      </c>
      <c r="D43" s="898"/>
      <c r="E43" s="898"/>
      <c r="F43" s="898"/>
      <c r="G43" s="898"/>
      <c r="H43" s="898"/>
      <c r="I43" s="898"/>
      <c r="J43" s="898"/>
      <c r="K43" s="898"/>
      <c r="L43" s="898"/>
      <c r="M43" s="898"/>
      <c r="N43" s="898"/>
      <c r="O43" s="898"/>
      <c r="P43" s="898"/>
      <c r="Q43" s="898"/>
      <c r="R43" s="898"/>
      <c r="S43" s="898"/>
      <c r="T43" s="898"/>
      <c r="U43" s="898"/>
      <c r="V43" s="898"/>
      <c r="W43" s="898"/>
      <c r="X43" s="1033"/>
      <c r="Z43" s="651"/>
      <c r="AA43" s="651"/>
      <c r="AB43" s="651"/>
      <c r="AC43" s="651"/>
    </row>
    <row r="44" spans="1:31" ht="16.5" customHeight="1">
      <c r="A44" s="560"/>
      <c r="B44" s="561"/>
      <c r="C44" s="1034" t="s">
        <v>270</v>
      </c>
      <c r="D44" s="1035"/>
      <c r="E44" s="1035"/>
      <c r="F44" s="1035"/>
      <c r="G44" s="1035"/>
      <c r="H44" s="1035"/>
      <c r="I44" s="1035"/>
      <c r="J44" s="1035"/>
      <c r="K44" s="1035"/>
      <c r="L44" s="1035"/>
      <c r="M44" s="1035"/>
      <c r="N44" s="1035"/>
      <c r="O44" s="1035"/>
      <c r="P44" s="1035"/>
      <c r="Q44" s="1035"/>
      <c r="R44" s="1035"/>
      <c r="S44" s="1035"/>
      <c r="T44" s="1035"/>
      <c r="U44" s="1035"/>
      <c r="V44" s="1035"/>
      <c r="W44" s="1035"/>
      <c r="X44" s="1036"/>
    </row>
    <row r="46" spans="1:31">
      <c r="A46" s="1006" t="s">
        <v>490</v>
      </c>
      <c r="B46" s="1007"/>
      <c r="C46" s="1007"/>
      <c r="D46" s="1007"/>
      <c r="E46" s="1007"/>
      <c r="F46" s="1007"/>
      <c r="G46" s="1007"/>
      <c r="H46" s="1008"/>
      <c r="I46" s="1006" t="s">
        <v>390</v>
      </c>
      <c r="J46" s="1007"/>
      <c r="K46" s="1007"/>
      <c r="L46" s="1007"/>
      <c r="M46" s="1007"/>
      <c r="N46" s="1007"/>
      <c r="O46" s="1007"/>
      <c r="P46" s="1008"/>
      <c r="Q46" s="1006" t="s">
        <v>1653</v>
      </c>
      <c r="R46" s="1007"/>
      <c r="S46" s="1007"/>
      <c r="T46" s="1007"/>
      <c r="U46" s="1007"/>
      <c r="V46" s="1007"/>
      <c r="W46" s="1007"/>
      <c r="X46" s="1008"/>
    </row>
    <row r="47" spans="1:31">
      <c r="A47" s="1009" t="s">
        <v>49</v>
      </c>
      <c r="B47" s="1010"/>
      <c r="C47" s="1010"/>
      <c r="D47" s="1010"/>
      <c r="E47" s="1010"/>
      <c r="F47" s="1010"/>
      <c r="G47" s="1010"/>
      <c r="H47" s="1011"/>
      <c r="I47" s="1018" t="s">
        <v>394</v>
      </c>
      <c r="J47" s="1019"/>
      <c r="K47" s="1019"/>
      <c r="L47" s="1019"/>
      <c r="M47" s="1019"/>
      <c r="N47" s="1019"/>
      <c r="O47" s="1019"/>
      <c r="P47" s="1020"/>
      <c r="Q47" s="1018" t="s">
        <v>394</v>
      </c>
      <c r="R47" s="1019"/>
      <c r="S47" s="1019"/>
      <c r="T47" s="1019"/>
      <c r="U47" s="1019"/>
      <c r="V47" s="1019"/>
      <c r="W47" s="1019"/>
      <c r="X47" s="1020"/>
    </row>
    <row r="48" spans="1:31">
      <c r="A48" s="1012"/>
      <c r="B48" s="1013"/>
      <c r="C48" s="1013"/>
      <c r="D48" s="1013"/>
      <c r="E48" s="1013"/>
      <c r="F48" s="1013"/>
      <c r="G48" s="1013"/>
      <c r="H48" s="1014"/>
      <c r="I48" s="1021"/>
      <c r="J48" s="1022"/>
      <c r="K48" s="1022"/>
      <c r="L48" s="1022"/>
      <c r="M48" s="1022"/>
      <c r="N48" s="1022"/>
      <c r="O48" s="1022"/>
      <c r="P48" s="1023"/>
      <c r="Q48" s="1021"/>
      <c r="R48" s="1022"/>
      <c r="S48" s="1022"/>
      <c r="T48" s="1022"/>
      <c r="U48" s="1022"/>
      <c r="V48" s="1022"/>
      <c r="W48" s="1022"/>
      <c r="X48" s="1023"/>
    </row>
    <row r="49" spans="1:32">
      <c r="A49" s="1012"/>
      <c r="B49" s="1013"/>
      <c r="C49" s="1013"/>
      <c r="D49" s="1013"/>
      <c r="E49" s="1013"/>
      <c r="F49" s="1013"/>
      <c r="G49" s="1013"/>
      <c r="H49" s="1014"/>
      <c r="I49" s="1021"/>
      <c r="J49" s="1022"/>
      <c r="K49" s="1022"/>
      <c r="L49" s="1022"/>
      <c r="M49" s="1022"/>
      <c r="N49" s="1022"/>
      <c r="O49" s="1022"/>
      <c r="P49" s="1023"/>
      <c r="Q49" s="1021"/>
      <c r="R49" s="1022"/>
      <c r="S49" s="1022"/>
      <c r="T49" s="1022"/>
      <c r="U49" s="1022"/>
      <c r="V49" s="1022"/>
      <c r="W49" s="1022"/>
      <c r="X49" s="1023"/>
    </row>
    <row r="50" spans="1:32">
      <c r="A50" s="1012"/>
      <c r="B50" s="1013"/>
      <c r="C50" s="1013"/>
      <c r="D50" s="1013"/>
      <c r="E50" s="1013"/>
      <c r="F50" s="1013"/>
      <c r="G50" s="1013"/>
      <c r="H50" s="1014"/>
      <c r="I50" s="1021"/>
      <c r="J50" s="1022"/>
      <c r="K50" s="1022"/>
      <c r="L50" s="1022"/>
      <c r="M50" s="1022"/>
      <c r="N50" s="1022"/>
      <c r="O50" s="1022"/>
      <c r="P50" s="1023"/>
      <c r="Q50" s="1021"/>
      <c r="R50" s="1022"/>
      <c r="S50" s="1022"/>
      <c r="T50" s="1022"/>
      <c r="U50" s="1022"/>
      <c r="V50" s="1022"/>
      <c r="W50" s="1022"/>
      <c r="X50" s="1023"/>
    </row>
    <row r="51" spans="1:32">
      <c r="A51" s="1012"/>
      <c r="B51" s="1013"/>
      <c r="C51" s="1013"/>
      <c r="D51" s="1013"/>
      <c r="E51" s="1013"/>
      <c r="F51" s="1013"/>
      <c r="G51" s="1013"/>
      <c r="H51" s="1014"/>
      <c r="I51" s="1021"/>
      <c r="J51" s="1022"/>
      <c r="K51" s="1022"/>
      <c r="L51" s="1022"/>
      <c r="M51" s="1022"/>
      <c r="N51" s="1022"/>
      <c r="O51" s="1022"/>
      <c r="P51" s="1023"/>
      <c r="Q51" s="1021"/>
      <c r="R51" s="1022"/>
      <c r="S51" s="1022"/>
      <c r="T51" s="1022"/>
      <c r="U51" s="1022"/>
      <c r="V51" s="1022"/>
      <c r="W51" s="1022"/>
      <c r="X51" s="1023"/>
    </row>
    <row r="52" spans="1:32">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c r="Z52" s="490" t="s">
        <v>1255</v>
      </c>
      <c r="AA52" s="490"/>
      <c r="AB52" s="490"/>
      <c r="AC52" s="490"/>
      <c r="AD52" s="490"/>
      <c r="AE52" s="490"/>
      <c r="AF52" s="490"/>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c r="Z53" s="490"/>
      <c r="AA53" s="490"/>
      <c r="AB53" s="490"/>
      <c r="AC53" s="490"/>
      <c r="AD53" s="490"/>
      <c r="AE53" s="490"/>
      <c r="AF53" s="490"/>
    </row>
    <row r="54" spans="1:32">
      <c r="A54" s="1012"/>
      <c r="B54" s="1013"/>
      <c r="C54" s="1013"/>
      <c r="D54" s="1013"/>
      <c r="E54" s="1013"/>
      <c r="F54" s="1013"/>
      <c r="G54" s="1013"/>
      <c r="H54" s="1014"/>
      <c r="I54" s="1024"/>
      <c r="J54" s="1025"/>
      <c r="K54" s="1025"/>
      <c r="L54" s="1025"/>
      <c r="M54" s="1025"/>
      <c r="N54" s="1025"/>
      <c r="O54" s="1025"/>
      <c r="P54" s="1026"/>
      <c r="Q54" s="1024"/>
      <c r="R54" s="1025"/>
      <c r="S54" s="1025"/>
      <c r="T54" s="1025"/>
      <c r="U54" s="1025"/>
      <c r="V54" s="1025"/>
      <c r="W54" s="1025"/>
      <c r="X54" s="1026"/>
      <c r="Z54" s="490"/>
      <c r="AA54" s="490"/>
      <c r="AB54" s="490"/>
      <c r="AC54" s="490"/>
      <c r="AD54" s="490"/>
      <c r="AE54" s="490"/>
      <c r="AF54" s="490"/>
    </row>
    <row r="55" spans="1:32">
      <c r="A55" s="1012"/>
      <c r="B55" s="1013"/>
      <c r="C55" s="1013"/>
      <c r="D55" s="1013"/>
      <c r="E55" s="1013"/>
      <c r="F55" s="1013"/>
      <c r="G55" s="1013"/>
      <c r="H55" s="1014"/>
      <c r="I55" s="558" t="s">
        <v>487</v>
      </c>
      <c r="J55" s="704"/>
      <c r="K55" s="699" t="s">
        <v>1467</v>
      </c>
      <c r="L55" s="699"/>
      <c r="M55" s="699"/>
      <c r="N55" s="699"/>
      <c r="O55" s="699"/>
      <c r="P55" s="700"/>
      <c r="Q55" s="558" t="s">
        <v>487</v>
      </c>
      <c r="R55" s="704"/>
      <c r="S55" s="699"/>
      <c r="T55" s="699"/>
      <c r="U55" s="699"/>
      <c r="V55" s="699"/>
      <c r="W55" s="699"/>
      <c r="X55" s="700"/>
    </row>
    <row r="56" spans="1:32">
      <c r="A56" s="1012"/>
      <c r="B56" s="1013"/>
      <c r="C56" s="1013"/>
      <c r="D56" s="1013"/>
      <c r="E56" s="1013"/>
      <c r="F56" s="1013"/>
      <c r="G56" s="1013"/>
      <c r="H56" s="1014"/>
      <c r="I56" s="550"/>
      <c r="J56" s="541"/>
      <c r="K56" s="490"/>
      <c r="L56" s="490"/>
      <c r="M56" s="490"/>
      <c r="N56" s="490"/>
      <c r="O56" s="490"/>
      <c r="P56" s="701"/>
      <c r="Q56" s="550"/>
      <c r="R56" s="541"/>
      <c r="S56" s="490"/>
      <c r="T56" s="490"/>
      <c r="U56" s="490"/>
      <c r="V56" s="490"/>
      <c r="W56" s="490"/>
      <c r="X56" s="701"/>
    </row>
    <row r="57" spans="1:32">
      <c r="A57" s="1015"/>
      <c r="B57" s="1016"/>
      <c r="C57" s="1016"/>
      <c r="D57" s="1016"/>
      <c r="E57" s="1016"/>
      <c r="F57" s="1016"/>
      <c r="G57" s="1016"/>
      <c r="H57" s="1017"/>
      <c r="I57" s="560"/>
      <c r="J57" s="577"/>
      <c r="K57" s="686"/>
      <c r="L57" s="686"/>
      <c r="M57" s="686"/>
      <c r="N57" s="686"/>
      <c r="O57" s="686"/>
      <c r="P57" s="687"/>
      <c r="Q57" s="560"/>
      <c r="R57" s="577"/>
      <c r="S57" s="686"/>
      <c r="T57" s="686"/>
      <c r="U57" s="686"/>
      <c r="V57" s="686"/>
      <c r="W57" s="686"/>
      <c r="X57" s="687"/>
    </row>
    <row r="59" spans="1:32" ht="16.5" customHeight="1">
      <c r="A59" s="1209" t="s">
        <v>909</v>
      </c>
      <c r="B59" s="1209"/>
      <c r="C59" s="1209"/>
      <c r="D59" s="1209"/>
      <c r="E59" s="1209"/>
      <c r="F59" s="1209"/>
      <c r="G59" s="1209"/>
      <c r="H59" s="1209"/>
      <c r="I59" s="1209"/>
      <c r="J59" s="1209"/>
      <c r="K59" s="1209"/>
      <c r="L59" s="1209"/>
      <c r="M59" s="1209"/>
      <c r="N59" s="1209"/>
      <c r="O59" s="1209"/>
      <c r="P59" s="1209"/>
      <c r="Q59" s="1209"/>
      <c r="R59" s="1209"/>
      <c r="S59" s="1209"/>
      <c r="T59" s="1209"/>
      <c r="U59" s="1209"/>
      <c r="V59" s="1209"/>
      <c r="W59" s="1209"/>
      <c r="X59" s="1209"/>
    </row>
    <row r="60" spans="1:32" ht="16.5" customHeight="1">
      <c r="A60" s="527"/>
      <c r="B60" s="527"/>
      <c r="C60" s="527"/>
      <c r="D60" s="2"/>
      <c r="E60" s="2"/>
      <c r="F60" s="2"/>
      <c r="G60" s="2"/>
      <c r="H60" s="527"/>
      <c r="I60" s="527"/>
      <c r="J60" s="2"/>
      <c r="K60" s="2"/>
      <c r="L60" s="2"/>
      <c r="M60" s="2"/>
      <c r="N60" s="2"/>
      <c r="O60" s="2"/>
      <c r="P60" s="2"/>
      <c r="Q60" s="2"/>
      <c r="R60" s="2"/>
      <c r="S60" s="2"/>
      <c r="T60" s="2"/>
      <c r="U60" s="2"/>
      <c r="V60" s="2"/>
      <c r="W60" s="527"/>
      <c r="X60" s="527"/>
    </row>
    <row r="61" spans="1:32" ht="16.5" customHeight="1">
      <c r="A61" s="904" t="s">
        <v>350</v>
      </c>
      <c r="B61" s="904"/>
      <c r="C61" s="904" t="s">
        <v>465</v>
      </c>
      <c r="D61" s="904"/>
      <c r="E61" s="904"/>
      <c r="F61" s="904"/>
      <c r="G61" s="904"/>
      <c r="H61" s="904"/>
      <c r="I61" s="904"/>
      <c r="J61" s="904"/>
      <c r="K61" s="904"/>
      <c r="L61" s="904"/>
      <c r="M61" s="904"/>
      <c r="N61" s="904"/>
      <c r="O61" s="904"/>
      <c r="P61" s="904"/>
      <c r="Q61" s="904"/>
      <c r="R61" s="904"/>
      <c r="S61" s="904"/>
      <c r="T61" s="904"/>
      <c r="U61" s="904"/>
      <c r="V61" s="904"/>
      <c r="W61" s="904"/>
      <c r="X61" s="904"/>
    </row>
    <row r="62" spans="1:32" ht="35.1" customHeight="1">
      <c r="A62" s="803" t="s">
        <v>497</v>
      </c>
      <c r="B62" s="803"/>
      <c r="C62" s="804" t="s">
        <v>112</v>
      </c>
      <c r="D62" s="804"/>
      <c r="E62" s="804"/>
      <c r="F62" s="804"/>
      <c r="G62" s="804"/>
      <c r="H62" s="804"/>
      <c r="I62" s="804"/>
      <c r="J62" s="804"/>
      <c r="K62" s="804"/>
      <c r="L62" s="804"/>
      <c r="M62" s="804"/>
      <c r="N62" s="804"/>
      <c r="O62" s="804"/>
      <c r="P62" s="804"/>
      <c r="Q62" s="804"/>
      <c r="R62" s="804"/>
      <c r="S62" s="804"/>
      <c r="T62" s="804"/>
      <c r="U62" s="804"/>
      <c r="V62" s="804"/>
      <c r="W62" s="804"/>
      <c r="X62" s="804"/>
    </row>
    <row r="63" spans="1:32" ht="17.25" customHeight="1">
      <c r="A63" s="803" t="s">
        <v>491</v>
      </c>
      <c r="B63" s="803"/>
      <c r="C63" s="1556" t="s">
        <v>1206</v>
      </c>
      <c r="D63" s="1556"/>
      <c r="E63" s="1556"/>
      <c r="F63" s="1556"/>
      <c r="G63" s="1556"/>
      <c r="H63" s="1556"/>
      <c r="I63" s="1556"/>
      <c r="J63" s="1556"/>
      <c r="K63" s="1556"/>
      <c r="L63" s="1556"/>
      <c r="M63" s="1556"/>
      <c r="N63" s="1556"/>
      <c r="O63" s="1556"/>
      <c r="P63" s="1556"/>
      <c r="Q63" s="1556"/>
      <c r="R63" s="1556"/>
      <c r="S63" s="1556"/>
      <c r="T63" s="1556"/>
      <c r="U63" s="1556"/>
      <c r="V63" s="1556"/>
      <c r="W63" s="1556"/>
      <c r="X63" s="1556"/>
      <c r="Z63" s="490" t="s">
        <v>721</v>
      </c>
      <c r="AA63" s="651"/>
      <c r="AB63" s="651"/>
      <c r="AC63" s="651"/>
      <c r="AE63" s="1" t="s">
        <v>306</v>
      </c>
    </row>
    <row r="64" spans="1:32" ht="17.25" customHeight="1">
      <c r="A64" s="803"/>
      <c r="B64" s="803"/>
      <c r="C64" s="1835" t="s">
        <v>892</v>
      </c>
      <c r="D64" s="1835"/>
      <c r="E64" s="1835"/>
      <c r="F64" s="1835"/>
      <c r="G64" s="1835"/>
      <c r="H64" s="1835"/>
      <c r="I64" s="1835"/>
      <c r="J64" s="1835"/>
      <c r="K64" s="1835"/>
      <c r="L64" s="1835"/>
      <c r="M64" s="1835"/>
      <c r="N64" s="1835"/>
      <c r="O64" s="1835"/>
      <c r="P64" s="1835"/>
      <c r="Q64" s="1835"/>
      <c r="R64" s="1835"/>
      <c r="S64" s="1835"/>
      <c r="T64" s="1835"/>
      <c r="U64" s="1835"/>
      <c r="V64" s="1835"/>
      <c r="W64" s="1835"/>
      <c r="X64" s="1835"/>
      <c r="Z64" s="651"/>
      <c r="AA64" s="651"/>
      <c r="AB64" s="651"/>
      <c r="AC64" s="651"/>
    </row>
    <row r="65" spans="1:29">
      <c r="Z65" s="651"/>
      <c r="AA65" s="651"/>
      <c r="AB65" s="651"/>
      <c r="AC65" s="651"/>
    </row>
    <row r="66" spans="1:29" ht="15" customHeight="1">
      <c r="A66" s="473" t="s">
        <v>490</v>
      </c>
      <c r="B66" s="474"/>
      <c r="C66" s="474"/>
      <c r="D66" s="474"/>
      <c r="E66" s="474"/>
      <c r="F66" s="474"/>
      <c r="G66" s="474"/>
      <c r="H66" s="475"/>
      <c r="I66" s="473" t="s">
        <v>390</v>
      </c>
      <c r="J66" s="474"/>
      <c r="K66" s="474"/>
      <c r="L66" s="474"/>
      <c r="M66" s="474"/>
      <c r="N66" s="474"/>
      <c r="O66" s="474"/>
      <c r="P66" s="475"/>
      <c r="Q66" s="1006" t="s">
        <v>1653</v>
      </c>
      <c r="R66" s="1007"/>
      <c r="S66" s="1007"/>
      <c r="T66" s="1007"/>
      <c r="U66" s="1007"/>
      <c r="V66" s="1007"/>
      <c r="W66" s="1007"/>
      <c r="X66" s="1008"/>
    </row>
    <row r="67" spans="1:29" ht="15" customHeight="1">
      <c r="A67" s="1018" t="s">
        <v>394</v>
      </c>
      <c r="B67" s="1019"/>
      <c r="C67" s="1019"/>
      <c r="D67" s="1019"/>
      <c r="E67" s="1019"/>
      <c r="F67" s="1019"/>
      <c r="G67" s="1019"/>
      <c r="H67" s="1020"/>
      <c r="I67" s="1018" t="s">
        <v>394</v>
      </c>
      <c r="J67" s="1019"/>
      <c r="K67" s="1019"/>
      <c r="L67" s="1019"/>
      <c r="M67" s="1019"/>
      <c r="N67" s="1019"/>
      <c r="O67" s="1019"/>
      <c r="P67" s="1020"/>
      <c r="Q67" s="1018" t="s">
        <v>394</v>
      </c>
      <c r="R67" s="1019"/>
      <c r="S67" s="1019"/>
      <c r="T67" s="1019"/>
      <c r="U67" s="1019"/>
      <c r="V67" s="1019"/>
      <c r="W67" s="1019"/>
      <c r="X67" s="1020"/>
    </row>
    <row r="68" spans="1:29">
      <c r="A68" s="1021"/>
      <c r="B68" s="1022"/>
      <c r="C68" s="1022"/>
      <c r="D68" s="1022"/>
      <c r="E68" s="1022"/>
      <c r="F68" s="1022"/>
      <c r="G68" s="1022"/>
      <c r="H68" s="1023"/>
      <c r="I68" s="1021"/>
      <c r="J68" s="1022"/>
      <c r="K68" s="1022"/>
      <c r="L68" s="1022"/>
      <c r="M68" s="1022"/>
      <c r="N68" s="1022"/>
      <c r="O68" s="1022"/>
      <c r="P68" s="1023"/>
      <c r="Q68" s="1021"/>
      <c r="R68" s="1022"/>
      <c r="S68" s="1022"/>
      <c r="T68" s="1022"/>
      <c r="U68" s="1022"/>
      <c r="V68" s="1022"/>
      <c r="W68" s="1022"/>
      <c r="X68" s="1023"/>
    </row>
    <row r="69" spans="1:29">
      <c r="A69" s="1021"/>
      <c r="B69" s="1022"/>
      <c r="C69" s="1022"/>
      <c r="D69" s="1022"/>
      <c r="E69" s="1022"/>
      <c r="F69" s="1022"/>
      <c r="G69" s="1022"/>
      <c r="H69" s="1023"/>
      <c r="I69" s="1021"/>
      <c r="J69" s="1022"/>
      <c r="K69" s="1022"/>
      <c r="L69" s="1022"/>
      <c r="M69" s="1022"/>
      <c r="N69" s="1022"/>
      <c r="O69" s="1022"/>
      <c r="P69" s="1023"/>
      <c r="Q69" s="1021"/>
      <c r="R69" s="1022"/>
      <c r="S69" s="1022"/>
      <c r="T69" s="1022"/>
      <c r="U69" s="1022"/>
      <c r="V69" s="1022"/>
      <c r="W69" s="1022"/>
      <c r="X69" s="1023"/>
    </row>
    <row r="70" spans="1:29">
      <c r="A70" s="1021"/>
      <c r="B70" s="1022"/>
      <c r="C70" s="1022"/>
      <c r="D70" s="1022"/>
      <c r="E70" s="1022"/>
      <c r="F70" s="1022"/>
      <c r="G70" s="1022"/>
      <c r="H70" s="1023"/>
      <c r="I70" s="1021"/>
      <c r="J70" s="1022"/>
      <c r="K70" s="1022"/>
      <c r="L70" s="1022"/>
      <c r="M70" s="1022"/>
      <c r="N70" s="1022"/>
      <c r="O70" s="1022"/>
      <c r="P70" s="1023"/>
      <c r="Q70" s="1021"/>
      <c r="R70" s="1022"/>
      <c r="S70" s="1022"/>
      <c r="T70" s="1022"/>
      <c r="U70" s="1022"/>
      <c r="V70" s="1022"/>
      <c r="W70" s="1022"/>
      <c r="X70" s="1023"/>
    </row>
    <row r="71" spans="1:29">
      <c r="A71" s="1021"/>
      <c r="B71" s="1022"/>
      <c r="C71" s="1022"/>
      <c r="D71" s="1022"/>
      <c r="E71" s="1022"/>
      <c r="F71" s="1022"/>
      <c r="G71" s="1022"/>
      <c r="H71" s="1023"/>
      <c r="I71" s="1021"/>
      <c r="J71" s="1022"/>
      <c r="K71" s="1022"/>
      <c r="L71" s="1022"/>
      <c r="M71" s="1022"/>
      <c r="N71" s="1022"/>
      <c r="O71" s="1022"/>
      <c r="P71" s="1023"/>
      <c r="Q71" s="1021"/>
      <c r="R71" s="1022"/>
      <c r="S71" s="1022"/>
      <c r="T71" s="1022"/>
      <c r="U71" s="1022"/>
      <c r="V71" s="1022"/>
      <c r="W71" s="1022"/>
      <c r="X71" s="1023"/>
    </row>
    <row r="72" spans="1:29">
      <c r="A72" s="1021"/>
      <c r="B72" s="1022"/>
      <c r="C72" s="1022"/>
      <c r="D72" s="1022"/>
      <c r="E72" s="1022"/>
      <c r="F72" s="1022"/>
      <c r="G72" s="1022"/>
      <c r="H72" s="1023"/>
      <c r="I72" s="1021"/>
      <c r="J72" s="1022"/>
      <c r="K72" s="1022"/>
      <c r="L72" s="1022"/>
      <c r="M72" s="1022"/>
      <c r="N72" s="1022"/>
      <c r="O72" s="1022"/>
      <c r="P72" s="1023"/>
      <c r="Q72" s="1021"/>
      <c r="R72" s="1022"/>
      <c r="S72" s="1022"/>
      <c r="T72" s="1022"/>
      <c r="U72" s="1022"/>
      <c r="V72" s="1022"/>
      <c r="W72" s="1022"/>
      <c r="X72" s="1023"/>
    </row>
    <row r="73" spans="1:29">
      <c r="A73" s="1021"/>
      <c r="B73" s="1022"/>
      <c r="C73" s="1022"/>
      <c r="D73" s="1022"/>
      <c r="E73" s="1022"/>
      <c r="F73" s="1022"/>
      <c r="G73" s="1022"/>
      <c r="H73" s="1023"/>
      <c r="I73" s="1021"/>
      <c r="J73" s="1022"/>
      <c r="K73" s="1022"/>
      <c r="L73" s="1022"/>
      <c r="M73" s="1022"/>
      <c r="N73" s="1022"/>
      <c r="O73" s="1022"/>
      <c r="P73" s="1023"/>
      <c r="Q73" s="1021"/>
      <c r="R73" s="1022"/>
      <c r="S73" s="1022"/>
      <c r="T73" s="1022"/>
      <c r="U73" s="1022"/>
      <c r="V73" s="1022"/>
      <c r="W73" s="1022"/>
      <c r="X73" s="1023"/>
    </row>
    <row r="74" spans="1:29">
      <c r="A74" s="1021"/>
      <c r="B74" s="1022"/>
      <c r="C74" s="1022"/>
      <c r="D74" s="1022"/>
      <c r="E74" s="1022"/>
      <c r="F74" s="1022"/>
      <c r="G74" s="1022"/>
      <c r="H74" s="1023"/>
      <c r="I74" s="1024"/>
      <c r="J74" s="1025"/>
      <c r="K74" s="1025"/>
      <c r="L74" s="1025"/>
      <c r="M74" s="1025"/>
      <c r="N74" s="1025"/>
      <c r="O74" s="1025"/>
      <c r="P74" s="1026"/>
      <c r="Q74" s="1024"/>
      <c r="R74" s="1025"/>
      <c r="S74" s="1025"/>
      <c r="T74" s="1025"/>
      <c r="U74" s="1025"/>
      <c r="V74" s="1025"/>
      <c r="W74" s="1025"/>
      <c r="X74" s="1026"/>
    </row>
    <row r="75" spans="1:29" ht="15" customHeight="1">
      <c r="A75" s="1021"/>
      <c r="B75" s="1022"/>
      <c r="C75" s="1022"/>
      <c r="D75" s="1022"/>
      <c r="E75" s="1022"/>
      <c r="F75" s="1022"/>
      <c r="G75" s="1022"/>
      <c r="H75" s="1023"/>
      <c r="I75" s="558" t="s">
        <v>487</v>
      </c>
      <c r="J75" s="704"/>
      <c r="K75" s="699" t="s">
        <v>1508</v>
      </c>
      <c r="L75" s="699"/>
      <c r="M75" s="699"/>
      <c r="N75" s="699"/>
      <c r="O75" s="699"/>
      <c r="P75" s="700"/>
      <c r="Q75" s="558" t="s">
        <v>487</v>
      </c>
      <c r="R75" s="704"/>
      <c r="S75" s="699"/>
      <c r="T75" s="699"/>
      <c r="U75" s="699"/>
      <c r="V75" s="699"/>
      <c r="W75" s="699"/>
      <c r="X75" s="700"/>
    </row>
    <row r="76" spans="1:29">
      <c r="A76" s="1021"/>
      <c r="B76" s="1022"/>
      <c r="C76" s="1022"/>
      <c r="D76" s="1022"/>
      <c r="E76" s="1022"/>
      <c r="F76" s="1022"/>
      <c r="G76" s="1022"/>
      <c r="H76" s="1023"/>
      <c r="I76" s="550"/>
      <c r="J76" s="541"/>
      <c r="K76" s="490"/>
      <c r="L76" s="490"/>
      <c r="M76" s="490"/>
      <c r="N76" s="490"/>
      <c r="O76" s="490"/>
      <c r="P76" s="701"/>
      <c r="Q76" s="550"/>
      <c r="R76" s="541"/>
      <c r="S76" s="490"/>
      <c r="T76" s="490"/>
      <c r="U76" s="490"/>
      <c r="V76" s="490"/>
      <c r="W76" s="490"/>
      <c r="X76" s="701"/>
    </row>
    <row r="77" spans="1:29">
      <c r="A77" s="1024"/>
      <c r="B77" s="1025"/>
      <c r="C77" s="1025"/>
      <c r="D77" s="1025"/>
      <c r="E77" s="1025"/>
      <c r="F77" s="1025"/>
      <c r="G77" s="1025"/>
      <c r="H77" s="1026"/>
      <c r="I77" s="560"/>
      <c r="J77" s="577"/>
      <c r="K77" s="686"/>
      <c r="L77" s="686"/>
      <c r="M77" s="686"/>
      <c r="N77" s="686"/>
      <c r="O77" s="686"/>
      <c r="P77" s="687"/>
      <c r="Q77" s="560"/>
      <c r="R77" s="577"/>
      <c r="S77" s="686"/>
      <c r="T77" s="686"/>
      <c r="U77" s="686"/>
      <c r="V77" s="686"/>
      <c r="W77" s="686"/>
      <c r="X77" s="687"/>
    </row>
    <row r="85" spans="1:31" ht="16.5" customHeight="1">
      <c r="A85" s="1209" t="s">
        <v>1060</v>
      </c>
      <c r="B85" s="1209"/>
      <c r="C85" s="1209"/>
      <c r="D85" s="1209"/>
      <c r="E85" s="1209"/>
      <c r="F85" s="1209"/>
      <c r="G85" s="1209"/>
      <c r="H85" s="1209"/>
      <c r="I85" s="1209"/>
      <c r="J85" s="1209"/>
      <c r="K85" s="1209"/>
      <c r="L85" s="1209"/>
      <c r="M85" s="1209"/>
      <c r="N85" s="1209"/>
      <c r="O85" s="1209"/>
      <c r="P85" s="1209"/>
      <c r="Q85" s="1209"/>
      <c r="R85" s="1209"/>
      <c r="S85" s="1209"/>
      <c r="T85" s="1209"/>
      <c r="U85" s="1209"/>
      <c r="V85" s="1209"/>
      <c r="W85" s="1209"/>
      <c r="X85" s="1209"/>
    </row>
    <row r="86" spans="1:31" ht="16.5" customHeight="1">
      <c r="A86" s="527"/>
      <c r="B86" s="527"/>
      <c r="C86" s="527"/>
      <c r="D86" s="2"/>
      <c r="E86" s="2"/>
      <c r="F86" s="2"/>
      <c r="G86" s="2"/>
      <c r="H86" s="527"/>
      <c r="I86" s="527"/>
      <c r="J86" s="2"/>
      <c r="K86" s="2"/>
      <c r="L86" s="2"/>
      <c r="M86" s="2"/>
      <c r="N86" s="2"/>
      <c r="O86" s="2"/>
      <c r="P86" s="2"/>
      <c r="Q86" s="2"/>
      <c r="R86" s="2"/>
      <c r="S86" s="2"/>
      <c r="T86" s="2"/>
      <c r="U86" s="2"/>
      <c r="V86" s="2"/>
      <c r="W86" s="527"/>
      <c r="X86" s="527"/>
    </row>
    <row r="87" spans="1:31" ht="16.5" customHeight="1">
      <c r="A87" s="904" t="s">
        <v>350</v>
      </c>
      <c r="B87" s="904"/>
      <c r="C87" s="904" t="s">
        <v>465</v>
      </c>
      <c r="D87" s="904"/>
      <c r="E87" s="904"/>
      <c r="F87" s="904"/>
      <c r="G87" s="904"/>
      <c r="H87" s="904"/>
      <c r="I87" s="904"/>
      <c r="J87" s="904"/>
      <c r="K87" s="904"/>
      <c r="L87" s="904"/>
      <c r="M87" s="904"/>
      <c r="N87" s="904"/>
      <c r="O87" s="904"/>
      <c r="P87" s="904"/>
      <c r="Q87" s="904"/>
      <c r="R87" s="904"/>
      <c r="S87" s="904"/>
      <c r="T87" s="904"/>
      <c r="U87" s="904"/>
      <c r="V87" s="904"/>
      <c r="W87" s="904"/>
      <c r="X87" s="904"/>
    </row>
    <row r="88" spans="1:31" ht="35.1" customHeight="1">
      <c r="A88" s="803" t="s">
        <v>497</v>
      </c>
      <c r="B88" s="803"/>
      <c r="C88" s="804" t="s">
        <v>1144</v>
      </c>
      <c r="D88" s="804"/>
      <c r="E88" s="804"/>
      <c r="F88" s="804"/>
      <c r="G88" s="804"/>
      <c r="H88" s="804"/>
      <c r="I88" s="804"/>
      <c r="J88" s="804"/>
      <c r="K88" s="804"/>
      <c r="L88" s="804"/>
      <c r="M88" s="804"/>
      <c r="N88" s="804"/>
      <c r="O88" s="804"/>
      <c r="P88" s="804"/>
      <c r="Q88" s="804"/>
      <c r="R88" s="804"/>
      <c r="S88" s="804"/>
      <c r="T88" s="804"/>
      <c r="U88" s="804"/>
      <c r="V88" s="804"/>
      <c r="W88" s="804"/>
      <c r="X88" s="804"/>
    </row>
    <row r="89" spans="1:31" ht="17.25" customHeight="1">
      <c r="A89" s="803" t="s">
        <v>491</v>
      </c>
      <c r="B89" s="803"/>
      <c r="C89" s="1556" t="s">
        <v>888</v>
      </c>
      <c r="D89" s="1556"/>
      <c r="E89" s="1556"/>
      <c r="F89" s="1556"/>
      <c r="G89" s="1556"/>
      <c r="H89" s="1556"/>
      <c r="I89" s="1556"/>
      <c r="J89" s="1556"/>
      <c r="K89" s="1556"/>
      <c r="L89" s="1556"/>
      <c r="M89" s="1556"/>
      <c r="N89" s="1556"/>
      <c r="O89" s="1556"/>
      <c r="P89" s="1556"/>
      <c r="Q89" s="1556"/>
      <c r="R89" s="1556"/>
      <c r="S89" s="1556"/>
      <c r="T89" s="1556"/>
      <c r="U89" s="1556"/>
      <c r="V89" s="1556"/>
      <c r="W89" s="1556"/>
      <c r="X89" s="1556"/>
      <c r="Z89" s="242" t="s">
        <v>914</v>
      </c>
      <c r="AA89" s="242"/>
      <c r="AB89" s="242"/>
      <c r="AC89" s="242"/>
      <c r="AE89" s="1" t="s">
        <v>312</v>
      </c>
    </row>
    <row r="90" spans="1:31" ht="17.25" customHeight="1">
      <c r="A90" s="803"/>
      <c r="B90" s="803"/>
      <c r="C90" s="1834" t="s">
        <v>680</v>
      </c>
      <c r="D90" s="1834"/>
      <c r="E90" s="1834"/>
      <c r="F90" s="1834"/>
      <c r="G90" s="1834"/>
      <c r="H90" s="1834"/>
      <c r="I90" s="1834"/>
      <c r="J90" s="1834"/>
      <c r="K90" s="1834"/>
      <c r="L90" s="1834"/>
      <c r="M90" s="1834"/>
      <c r="N90" s="1834"/>
      <c r="O90" s="1834"/>
      <c r="P90" s="1834"/>
      <c r="Q90" s="1834"/>
      <c r="R90" s="1834"/>
      <c r="S90" s="1834"/>
      <c r="T90" s="1834"/>
      <c r="U90" s="1834"/>
      <c r="V90" s="1834"/>
      <c r="W90" s="1834"/>
      <c r="X90" s="1834"/>
    </row>
    <row r="92" spans="1:31" ht="15" customHeight="1">
      <c r="A92" s="473" t="s">
        <v>490</v>
      </c>
      <c r="B92" s="474"/>
      <c r="C92" s="474"/>
      <c r="D92" s="474"/>
      <c r="E92" s="474"/>
      <c r="F92" s="474"/>
      <c r="G92" s="474"/>
      <c r="H92" s="475"/>
      <c r="I92" s="473" t="s">
        <v>390</v>
      </c>
      <c r="J92" s="474"/>
      <c r="K92" s="474"/>
      <c r="L92" s="474"/>
      <c r="M92" s="474"/>
      <c r="N92" s="474"/>
      <c r="O92" s="474"/>
      <c r="P92" s="475"/>
      <c r="Q92" s="1006" t="s">
        <v>1653</v>
      </c>
      <c r="R92" s="1007"/>
      <c r="S92" s="1007"/>
      <c r="T92" s="1007"/>
      <c r="U92" s="1007"/>
      <c r="V92" s="1007"/>
      <c r="W92" s="1007"/>
      <c r="X92" s="1008"/>
    </row>
    <row r="93" spans="1:31" ht="15" customHeight="1">
      <c r="A93" s="1018" t="s">
        <v>394</v>
      </c>
      <c r="B93" s="1019"/>
      <c r="C93" s="1019"/>
      <c r="D93" s="1019"/>
      <c r="E93" s="1019"/>
      <c r="F93" s="1019"/>
      <c r="G93" s="1019"/>
      <c r="H93" s="1020"/>
      <c r="I93" s="1018" t="s">
        <v>394</v>
      </c>
      <c r="J93" s="1019"/>
      <c r="K93" s="1019"/>
      <c r="L93" s="1019"/>
      <c r="M93" s="1019"/>
      <c r="N93" s="1019"/>
      <c r="O93" s="1019"/>
      <c r="P93" s="1020"/>
      <c r="Q93" s="1018" t="s">
        <v>394</v>
      </c>
      <c r="R93" s="1019"/>
      <c r="S93" s="1019"/>
      <c r="T93" s="1019"/>
      <c r="U93" s="1019"/>
      <c r="V93" s="1019"/>
      <c r="W93" s="1019"/>
      <c r="X93" s="1020"/>
    </row>
    <row r="94" spans="1:31">
      <c r="A94" s="1021"/>
      <c r="B94" s="1022"/>
      <c r="C94" s="1022"/>
      <c r="D94" s="1022"/>
      <c r="E94" s="1022"/>
      <c r="F94" s="1022"/>
      <c r="G94" s="1022"/>
      <c r="H94" s="1023"/>
      <c r="I94" s="1021"/>
      <c r="J94" s="1022"/>
      <c r="K94" s="1022"/>
      <c r="L94" s="1022"/>
      <c r="M94" s="1022"/>
      <c r="N94" s="1022"/>
      <c r="O94" s="1022"/>
      <c r="P94" s="1023"/>
      <c r="Q94" s="1021"/>
      <c r="R94" s="1022"/>
      <c r="S94" s="1022"/>
      <c r="T94" s="1022"/>
      <c r="U94" s="1022"/>
      <c r="V94" s="1022"/>
      <c r="W94" s="1022"/>
      <c r="X94" s="1023"/>
    </row>
    <row r="95" spans="1:31">
      <c r="A95" s="1021"/>
      <c r="B95" s="1022"/>
      <c r="C95" s="1022"/>
      <c r="D95" s="1022"/>
      <c r="E95" s="1022"/>
      <c r="F95" s="1022"/>
      <c r="G95" s="1022"/>
      <c r="H95" s="1023"/>
      <c r="I95" s="1021"/>
      <c r="J95" s="1022"/>
      <c r="K95" s="1022"/>
      <c r="L95" s="1022"/>
      <c r="M95" s="1022"/>
      <c r="N95" s="1022"/>
      <c r="O95" s="1022"/>
      <c r="P95" s="1023"/>
      <c r="Q95" s="1021"/>
      <c r="R95" s="1022"/>
      <c r="S95" s="1022"/>
      <c r="T95" s="1022"/>
      <c r="U95" s="1022"/>
      <c r="V95" s="1022"/>
      <c r="W95" s="1022"/>
      <c r="X95" s="1023"/>
    </row>
    <row r="96" spans="1:31">
      <c r="A96" s="1021"/>
      <c r="B96" s="1022"/>
      <c r="C96" s="1022"/>
      <c r="D96" s="1022"/>
      <c r="E96" s="1022"/>
      <c r="F96" s="1022"/>
      <c r="G96" s="1022"/>
      <c r="H96" s="1023"/>
      <c r="I96" s="1021"/>
      <c r="J96" s="1022"/>
      <c r="K96" s="1022"/>
      <c r="L96" s="1022"/>
      <c r="M96" s="1022"/>
      <c r="N96" s="1022"/>
      <c r="O96" s="1022"/>
      <c r="P96" s="1023"/>
      <c r="Q96" s="1021"/>
      <c r="R96" s="1022"/>
      <c r="S96" s="1022"/>
      <c r="T96" s="1022"/>
      <c r="U96" s="1022"/>
      <c r="V96" s="1022"/>
      <c r="W96" s="1022"/>
      <c r="X96" s="1023"/>
    </row>
    <row r="97" spans="1:31">
      <c r="A97" s="1021"/>
      <c r="B97" s="1022"/>
      <c r="C97" s="1022"/>
      <c r="D97" s="1022"/>
      <c r="E97" s="1022"/>
      <c r="F97" s="1022"/>
      <c r="G97" s="1022"/>
      <c r="H97" s="1023"/>
      <c r="I97" s="1021"/>
      <c r="J97" s="1022"/>
      <c r="K97" s="1022"/>
      <c r="L97" s="1022"/>
      <c r="M97" s="1022"/>
      <c r="N97" s="1022"/>
      <c r="O97" s="1022"/>
      <c r="P97" s="1023"/>
      <c r="Q97" s="1021"/>
      <c r="R97" s="1022"/>
      <c r="S97" s="1022"/>
      <c r="T97" s="1022"/>
      <c r="U97" s="1022"/>
      <c r="V97" s="1022"/>
      <c r="W97" s="1022"/>
      <c r="X97" s="1023"/>
    </row>
    <row r="98" spans="1:31">
      <c r="A98" s="1021"/>
      <c r="B98" s="1022"/>
      <c r="C98" s="1022"/>
      <c r="D98" s="1022"/>
      <c r="E98" s="1022"/>
      <c r="F98" s="1022"/>
      <c r="G98" s="1022"/>
      <c r="H98" s="1023"/>
      <c r="I98" s="1021"/>
      <c r="J98" s="1022"/>
      <c r="K98" s="1022"/>
      <c r="L98" s="1022"/>
      <c r="M98" s="1022"/>
      <c r="N98" s="1022"/>
      <c r="O98" s="1022"/>
      <c r="P98" s="1023"/>
      <c r="Q98" s="1021"/>
      <c r="R98" s="1022"/>
      <c r="S98" s="1022"/>
      <c r="T98" s="1022"/>
      <c r="U98" s="1022"/>
      <c r="V98" s="1022"/>
      <c r="W98" s="1022"/>
      <c r="X98" s="1023"/>
    </row>
    <row r="99" spans="1:31">
      <c r="A99" s="1021"/>
      <c r="B99" s="1022"/>
      <c r="C99" s="1022"/>
      <c r="D99" s="1022"/>
      <c r="E99" s="1022"/>
      <c r="F99" s="1022"/>
      <c r="G99" s="1022"/>
      <c r="H99" s="1023"/>
      <c r="I99" s="1021"/>
      <c r="J99" s="1022"/>
      <c r="K99" s="1022"/>
      <c r="L99" s="1022"/>
      <c r="M99" s="1022"/>
      <c r="N99" s="1022"/>
      <c r="O99" s="1022"/>
      <c r="P99" s="1023"/>
      <c r="Q99" s="1021"/>
      <c r="R99" s="1022"/>
      <c r="S99" s="1022"/>
      <c r="T99" s="1022"/>
      <c r="U99" s="1022"/>
      <c r="V99" s="1022"/>
      <c r="W99" s="1022"/>
      <c r="X99" s="1023"/>
    </row>
    <row r="100" spans="1:31">
      <c r="A100" s="1021"/>
      <c r="B100" s="1022"/>
      <c r="C100" s="1022"/>
      <c r="D100" s="1022"/>
      <c r="E100" s="1022"/>
      <c r="F100" s="1022"/>
      <c r="G100" s="1022"/>
      <c r="H100" s="1023"/>
      <c r="I100" s="1024"/>
      <c r="J100" s="1025"/>
      <c r="K100" s="1025"/>
      <c r="L100" s="1025"/>
      <c r="M100" s="1025"/>
      <c r="N100" s="1025"/>
      <c r="O100" s="1025"/>
      <c r="P100" s="1026"/>
      <c r="Q100" s="1024"/>
      <c r="R100" s="1025"/>
      <c r="S100" s="1025"/>
      <c r="T100" s="1025"/>
      <c r="U100" s="1025"/>
      <c r="V100" s="1025"/>
      <c r="W100" s="1025"/>
      <c r="X100" s="1026"/>
    </row>
    <row r="101" spans="1:31" ht="15" customHeight="1">
      <c r="A101" s="1021"/>
      <c r="B101" s="1022"/>
      <c r="C101" s="1022"/>
      <c r="D101" s="1022"/>
      <c r="E101" s="1022"/>
      <c r="F101" s="1022"/>
      <c r="G101" s="1022"/>
      <c r="H101" s="1023"/>
      <c r="I101" s="558" t="s">
        <v>487</v>
      </c>
      <c r="J101" s="704"/>
      <c r="K101" s="699" t="s">
        <v>1509</v>
      </c>
      <c r="L101" s="699"/>
      <c r="M101" s="699"/>
      <c r="N101" s="699"/>
      <c r="O101" s="699"/>
      <c r="P101" s="700"/>
      <c r="Q101" s="558" t="s">
        <v>487</v>
      </c>
      <c r="R101" s="704"/>
      <c r="S101" s="699"/>
      <c r="T101" s="699"/>
      <c r="U101" s="699"/>
      <c r="V101" s="699"/>
      <c r="W101" s="699"/>
      <c r="X101" s="700"/>
    </row>
    <row r="102" spans="1:31">
      <c r="A102" s="1021"/>
      <c r="B102" s="1022"/>
      <c r="C102" s="1022"/>
      <c r="D102" s="1022"/>
      <c r="E102" s="1022"/>
      <c r="F102" s="1022"/>
      <c r="G102" s="1022"/>
      <c r="H102" s="1023"/>
      <c r="I102" s="550"/>
      <c r="J102" s="541"/>
      <c r="K102" s="490"/>
      <c r="L102" s="490"/>
      <c r="M102" s="490"/>
      <c r="N102" s="490"/>
      <c r="O102" s="490"/>
      <c r="P102" s="701"/>
      <c r="Q102" s="550"/>
      <c r="R102" s="541"/>
      <c r="S102" s="490"/>
      <c r="T102" s="490"/>
      <c r="U102" s="490"/>
      <c r="V102" s="490"/>
      <c r="W102" s="490"/>
      <c r="X102" s="701"/>
    </row>
    <row r="103" spans="1:31">
      <c r="A103" s="1024"/>
      <c r="B103" s="1025"/>
      <c r="C103" s="1025"/>
      <c r="D103" s="1025"/>
      <c r="E103" s="1025"/>
      <c r="F103" s="1025"/>
      <c r="G103" s="1025"/>
      <c r="H103" s="1026"/>
      <c r="I103" s="560"/>
      <c r="J103" s="577"/>
      <c r="K103" s="686"/>
      <c r="L103" s="686"/>
      <c r="M103" s="686"/>
      <c r="N103" s="686"/>
      <c r="O103" s="686"/>
      <c r="P103" s="687"/>
      <c r="Q103" s="560"/>
      <c r="R103" s="577"/>
      <c r="S103" s="686"/>
      <c r="T103" s="686"/>
      <c r="U103" s="686"/>
      <c r="V103" s="686"/>
      <c r="W103" s="686"/>
      <c r="X103" s="687"/>
    </row>
    <row r="105" spans="1:31" ht="16.5" customHeight="1">
      <c r="A105" s="1833" t="s">
        <v>1723</v>
      </c>
      <c r="B105" s="1833"/>
      <c r="C105" s="1833"/>
      <c r="D105" s="1833"/>
      <c r="E105" s="1833"/>
      <c r="F105" s="1833"/>
      <c r="G105" s="1833"/>
      <c r="H105" s="1833"/>
      <c r="I105" s="1833"/>
      <c r="J105" s="1833"/>
      <c r="K105" s="1833"/>
      <c r="L105" s="1833"/>
      <c r="M105" s="1833"/>
      <c r="N105" s="1833"/>
      <c r="O105" s="1833"/>
      <c r="P105" s="1833"/>
      <c r="Q105" s="1833"/>
      <c r="R105" s="1833"/>
      <c r="S105" s="1833"/>
      <c r="T105" s="1833"/>
      <c r="U105" s="1833"/>
      <c r="V105" s="1833"/>
      <c r="W105" s="1833"/>
      <c r="X105" s="1833"/>
    </row>
    <row r="106" spans="1:31" ht="16.5" customHeight="1">
      <c r="A106" s="527"/>
      <c r="B106" s="527"/>
      <c r="C106" s="527"/>
      <c r="D106" s="2"/>
      <c r="E106" s="2"/>
      <c r="F106" s="2"/>
      <c r="G106" s="2"/>
      <c r="H106" s="527"/>
      <c r="I106" s="527"/>
      <c r="J106" s="2"/>
      <c r="K106" s="2"/>
      <c r="L106" s="2"/>
      <c r="M106" s="2"/>
      <c r="N106" s="2"/>
      <c r="O106" s="2"/>
      <c r="P106" s="2"/>
      <c r="Q106" s="2"/>
      <c r="R106" s="2"/>
      <c r="S106" s="2"/>
      <c r="T106" s="2"/>
      <c r="U106" s="2"/>
      <c r="V106" s="2"/>
      <c r="W106" s="527"/>
      <c r="X106" s="527"/>
    </row>
    <row r="107" spans="1:31" ht="16.5" customHeight="1">
      <c r="A107" s="904" t="s">
        <v>350</v>
      </c>
      <c r="B107" s="904"/>
      <c r="C107" s="904" t="s">
        <v>465</v>
      </c>
      <c r="D107" s="904"/>
      <c r="E107" s="904"/>
      <c r="F107" s="904"/>
      <c r="G107" s="904"/>
      <c r="H107" s="904"/>
      <c r="I107" s="904"/>
      <c r="J107" s="904"/>
      <c r="K107" s="904"/>
      <c r="L107" s="904"/>
      <c r="M107" s="904"/>
      <c r="N107" s="904"/>
      <c r="O107" s="904"/>
      <c r="P107" s="904"/>
      <c r="Q107" s="904"/>
      <c r="R107" s="904"/>
      <c r="S107" s="904"/>
      <c r="T107" s="904"/>
      <c r="U107" s="904"/>
      <c r="V107" s="904"/>
      <c r="W107" s="904"/>
      <c r="X107" s="904"/>
      <c r="Z107" s="490" t="s">
        <v>127</v>
      </c>
      <c r="AA107" s="651"/>
      <c r="AB107" s="651"/>
      <c r="AC107" s="651"/>
    </row>
    <row r="108" spans="1:31" ht="35.1" customHeight="1">
      <c r="A108" s="803" t="s">
        <v>497</v>
      </c>
      <c r="B108" s="803"/>
      <c r="C108" s="804" t="s">
        <v>1724</v>
      </c>
      <c r="D108" s="804"/>
      <c r="E108" s="804"/>
      <c r="F108" s="804"/>
      <c r="G108" s="804"/>
      <c r="H108" s="804"/>
      <c r="I108" s="804"/>
      <c r="J108" s="804"/>
      <c r="K108" s="804"/>
      <c r="L108" s="804"/>
      <c r="M108" s="804"/>
      <c r="N108" s="804"/>
      <c r="O108" s="804"/>
      <c r="P108" s="804"/>
      <c r="Q108" s="804"/>
      <c r="R108" s="804"/>
      <c r="S108" s="804"/>
      <c r="T108" s="804"/>
      <c r="U108" s="804"/>
      <c r="V108" s="804"/>
      <c r="W108" s="804"/>
      <c r="X108" s="804"/>
      <c r="Z108" s="651"/>
      <c r="AA108" s="651"/>
      <c r="AB108" s="651"/>
      <c r="AC108" s="651"/>
      <c r="AE108" s="1" t="s">
        <v>1082</v>
      </c>
    </row>
    <row r="109" spans="1:31">
      <c r="Z109" s="651"/>
      <c r="AA109" s="651"/>
      <c r="AB109" s="651"/>
      <c r="AC109" s="651"/>
    </row>
    <row r="110" spans="1:31" s="147" customFormat="1" ht="16.5" customHeight="1">
      <c r="A110" s="332" t="s">
        <v>490</v>
      </c>
      <c r="B110" s="314"/>
      <c r="C110" s="314"/>
      <c r="D110" s="314"/>
      <c r="E110" s="314"/>
      <c r="F110" s="314"/>
      <c r="G110" s="314"/>
      <c r="H110" s="316"/>
      <c r="I110" s="332" t="s">
        <v>390</v>
      </c>
      <c r="J110" s="314"/>
      <c r="K110" s="314"/>
      <c r="L110" s="314"/>
      <c r="M110" s="314"/>
      <c r="N110" s="314"/>
      <c r="O110" s="314"/>
      <c r="P110" s="316"/>
      <c r="Q110" s="332" t="s">
        <v>1611</v>
      </c>
      <c r="R110" s="314"/>
      <c r="S110" s="314"/>
      <c r="T110" s="314"/>
      <c r="U110" s="314"/>
      <c r="V110" s="314"/>
      <c r="W110" s="314"/>
      <c r="X110" s="316"/>
      <c r="Z110" s="1" t="s">
        <v>1077</v>
      </c>
      <c r="AA110" s="1"/>
      <c r="AB110" s="1"/>
      <c r="AC110" s="1"/>
      <c r="AD110" s="1"/>
      <c r="AE110" s="1" t="s">
        <v>784</v>
      </c>
    </row>
    <row r="111" spans="1:31" s="147" customFormat="1" ht="16.5" customHeight="1">
      <c r="A111" s="1692" t="s">
        <v>394</v>
      </c>
      <c r="B111" s="1693"/>
      <c r="C111" s="1693"/>
      <c r="D111" s="1693"/>
      <c r="E111" s="1693"/>
      <c r="F111" s="1693"/>
      <c r="G111" s="1693"/>
      <c r="H111" s="1696"/>
      <c r="I111" s="1692" t="s">
        <v>394</v>
      </c>
      <c r="J111" s="1693"/>
      <c r="K111" s="1693"/>
      <c r="L111" s="1693"/>
      <c r="M111" s="1693"/>
      <c r="N111" s="1693"/>
      <c r="O111" s="1693"/>
      <c r="P111" s="1696"/>
      <c r="Q111" s="1692" t="s">
        <v>394</v>
      </c>
      <c r="R111" s="1693"/>
      <c r="S111" s="1693"/>
      <c r="T111" s="1693"/>
      <c r="U111" s="1693"/>
      <c r="V111" s="1693"/>
      <c r="W111" s="1693"/>
      <c r="X111" s="1696"/>
      <c r="Z111" s="1073"/>
      <c r="AA111" s="1832"/>
      <c r="AB111" s="1832"/>
      <c r="AC111" s="1832"/>
    </row>
    <row r="112" spans="1:31" s="147" customFormat="1" ht="16.5" customHeight="1">
      <c r="A112" s="1694"/>
      <c r="B112" s="1700"/>
      <c r="C112" s="1700"/>
      <c r="D112" s="1700"/>
      <c r="E112" s="1700"/>
      <c r="F112" s="1700"/>
      <c r="G112" s="1700"/>
      <c r="H112" s="1697"/>
      <c r="I112" s="1694"/>
      <c r="J112" s="1700"/>
      <c r="K112" s="1700"/>
      <c r="L112" s="1700"/>
      <c r="M112" s="1700"/>
      <c r="N112" s="1700"/>
      <c r="O112" s="1700"/>
      <c r="P112" s="1697"/>
      <c r="Q112" s="1694"/>
      <c r="R112" s="1700"/>
      <c r="S112" s="1700"/>
      <c r="T112" s="1700"/>
      <c r="U112" s="1700"/>
      <c r="V112" s="1700"/>
      <c r="W112" s="1700"/>
      <c r="X112" s="1697"/>
      <c r="Z112" s="1832"/>
      <c r="AA112" s="1832"/>
      <c r="AB112" s="1832"/>
      <c r="AC112" s="1832"/>
    </row>
    <row r="113" spans="1:29" s="147" customFormat="1" ht="16.5" customHeight="1">
      <c r="A113" s="1694"/>
      <c r="B113" s="1700"/>
      <c r="C113" s="1700"/>
      <c r="D113" s="1700"/>
      <c r="E113" s="1700"/>
      <c r="F113" s="1700"/>
      <c r="G113" s="1700"/>
      <c r="H113" s="1697"/>
      <c r="I113" s="1694"/>
      <c r="J113" s="1700"/>
      <c r="K113" s="1700"/>
      <c r="L113" s="1700"/>
      <c r="M113" s="1700"/>
      <c r="N113" s="1700"/>
      <c r="O113" s="1700"/>
      <c r="P113" s="1697"/>
      <c r="Q113" s="1694"/>
      <c r="R113" s="1700"/>
      <c r="S113" s="1700"/>
      <c r="T113" s="1700"/>
      <c r="U113" s="1700"/>
      <c r="V113" s="1700"/>
      <c r="W113" s="1700"/>
      <c r="X113" s="1697"/>
      <c r="Z113" s="1832"/>
      <c r="AA113" s="1832"/>
      <c r="AB113" s="1832"/>
      <c r="AC113" s="1832"/>
    </row>
    <row r="114" spans="1:29" s="147" customFormat="1" ht="16.5" customHeight="1">
      <c r="A114" s="1694"/>
      <c r="B114" s="1700"/>
      <c r="C114" s="1700"/>
      <c r="D114" s="1700"/>
      <c r="E114" s="1700"/>
      <c r="F114" s="1700"/>
      <c r="G114" s="1700"/>
      <c r="H114" s="1697"/>
      <c r="I114" s="1694"/>
      <c r="J114" s="1700"/>
      <c r="K114" s="1700"/>
      <c r="L114" s="1700"/>
      <c r="M114" s="1700"/>
      <c r="N114" s="1700"/>
      <c r="O114" s="1700"/>
      <c r="P114" s="1697"/>
      <c r="Q114" s="1694"/>
      <c r="R114" s="1700"/>
      <c r="S114" s="1700"/>
      <c r="T114" s="1700"/>
      <c r="U114" s="1700"/>
      <c r="V114" s="1700"/>
      <c r="W114" s="1700"/>
      <c r="X114" s="1697"/>
    </row>
    <row r="115" spans="1:29" s="147" customFormat="1" ht="16.5" customHeight="1">
      <c r="A115" s="1694"/>
      <c r="B115" s="1700"/>
      <c r="C115" s="1700"/>
      <c r="D115" s="1700"/>
      <c r="E115" s="1700"/>
      <c r="F115" s="1700"/>
      <c r="G115" s="1700"/>
      <c r="H115" s="1697"/>
      <c r="I115" s="1694"/>
      <c r="J115" s="1700"/>
      <c r="K115" s="1700"/>
      <c r="L115" s="1700"/>
      <c r="M115" s="1700"/>
      <c r="N115" s="1700"/>
      <c r="O115" s="1700"/>
      <c r="P115" s="1697"/>
      <c r="Q115" s="1694"/>
      <c r="R115" s="1700"/>
      <c r="S115" s="1700"/>
      <c r="T115" s="1700"/>
      <c r="U115" s="1700"/>
      <c r="V115" s="1700"/>
      <c r="W115" s="1700"/>
      <c r="X115" s="1697"/>
    </row>
    <row r="116" spans="1:29" s="147" customFormat="1" ht="16.5" customHeight="1">
      <c r="A116" s="1694"/>
      <c r="B116" s="1700"/>
      <c r="C116" s="1700"/>
      <c r="D116" s="1700"/>
      <c r="E116" s="1700"/>
      <c r="F116" s="1700"/>
      <c r="G116" s="1700"/>
      <c r="H116" s="1697"/>
      <c r="I116" s="1694"/>
      <c r="J116" s="1700"/>
      <c r="K116" s="1700"/>
      <c r="L116" s="1700"/>
      <c r="M116" s="1700"/>
      <c r="N116" s="1700"/>
      <c r="O116" s="1700"/>
      <c r="P116" s="1697"/>
      <c r="Q116" s="1694"/>
      <c r="R116" s="1700"/>
      <c r="S116" s="1700"/>
      <c r="T116" s="1700"/>
      <c r="U116" s="1700"/>
      <c r="V116" s="1700"/>
      <c r="W116" s="1700"/>
      <c r="X116" s="1697"/>
    </row>
    <row r="117" spans="1:29" s="147" customFormat="1" ht="16.5" customHeight="1">
      <c r="A117" s="1694"/>
      <c r="B117" s="1700"/>
      <c r="C117" s="1700"/>
      <c r="D117" s="1700"/>
      <c r="E117" s="1700"/>
      <c r="F117" s="1700"/>
      <c r="G117" s="1700"/>
      <c r="H117" s="1697"/>
      <c r="I117" s="1694"/>
      <c r="J117" s="1700"/>
      <c r="K117" s="1700"/>
      <c r="L117" s="1700"/>
      <c r="M117" s="1700"/>
      <c r="N117" s="1700"/>
      <c r="O117" s="1700"/>
      <c r="P117" s="1697"/>
      <c r="Q117" s="1694"/>
      <c r="R117" s="1700"/>
      <c r="S117" s="1700"/>
      <c r="T117" s="1700"/>
      <c r="U117" s="1700"/>
      <c r="V117" s="1700"/>
      <c r="W117" s="1700"/>
      <c r="X117" s="1697"/>
    </row>
    <row r="118" spans="1:29" s="147" customFormat="1" ht="16.5" customHeight="1">
      <c r="A118" s="1694"/>
      <c r="B118" s="1700"/>
      <c r="C118" s="1700"/>
      <c r="D118" s="1700"/>
      <c r="E118" s="1700"/>
      <c r="F118" s="1700"/>
      <c r="G118" s="1700"/>
      <c r="H118" s="1697"/>
      <c r="I118" s="1698"/>
      <c r="J118" s="1699"/>
      <c r="K118" s="1699"/>
      <c r="L118" s="1699"/>
      <c r="M118" s="1699"/>
      <c r="N118" s="1699"/>
      <c r="O118" s="1699"/>
      <c r="P118" s="1701"/>
      <c r="Q118" s="1698"/>
      <c r="R118" s="1699"/>
      <c r="S118" s="1699"/>
      <c r="T118" s="1699"/>
      <c r="U118" s="1699"/>
      <c r="V118" s="1699"/>
      <c r="W118" s="1699"/>
      <c r="X118" s="1701"/>
    </row>
    <row r="119" spans="1:29" s="147" customFormat="1" ht="16.5" customHeight="1">
      <c r="A119" s="1694"/>
      <c r="B119" s="1700"/>
      <c r="C119" s="1700"/>
      <c r="D119" s="1700"/>
      <c r="E119" s="1700"/>
      <c r="F119" s="1700"/>
      <c r="G119" s="1700"/>
      <c r="H119" s="1697"/>
      <c r="I119" s="277" t="s">
        <v>487</v>
      </c>
      <c r="J119" s="278"/>
      <c r="K119" s="1071" t="s">
        <v>1725</v>
      </c>
      <c r="L119" s="1071"/>
      <c r="M119" s="1071"/>
      <c r="N119" s="1071"/>
      <c r="O119" s="1071"/>
      <c r="P119" s="1072"/>
      <c r="Q119" s="277" t="s">
        <v>487</v>
      </c>
      <c r="R119" s="278"/>
      <c r="S119" s="1071"/>
      <c r="T119" s="1071"/>
      <c r="U119" s="1071"/>
      <c r="V119" s="1071"/>
      <c r="W119" s="1071"/>
      <c r="X119" s="1072"/>
    </row>
    <row r="120" spans="1:29" s="147" customFormat="1" ht="16.5" customHeight="1">
      <c r="A120" s="1694"/>
      <c r="B120" s="1700"/>
      <c r="C120" s="1700"/>
      <c r="D120" s="1700"/>
      <c r="E120" s="1700"/>
      <c r="F120" s="1700"/>
      <c r="G120" s="1700"/>
      <c r="H120" s="1697"/>
      <c r="I120" s="1622"/>
      <c r="J120" s="251"/>
      <c r="K120" s="1073"/>
      <c r="L120" s="1073"/>
      <c r="M120" s="1073"/>
      <c r="N120" s="1073"/>
      <c r="O120" s="1073"/>
      <c r="P120" s="1074"/>
      <c r="Q120" s="1622"/>
      <c r="R120" s="251"/>
      <c r="S120" s="1073"/>
      <c r="T120" s="1073"/>
      <c r="U120" s="1073"/>
      <c r="V120" s="1073"/>
      <c r="W120" s="1073"/>
      <c r="X120" s="1074"/>
    </row>
    <row r="121" spans="1:29" s="147" customFormat="1" ht="16.5" customHeight="1">
      <c r="A121" s="1694"/>
      <c r="B121" s="1700"/>
      <c r="C121" s="1700"/>
      <c r="D121" s="1700"/>
      <c r="E121" s="1700"/>
      <c r="F121" s="1700"/>
      <c r="G121" s="1700"/>
      <c r="H121" s="1697"/>
      <c r="I121" s="1622"/>
      <c r="J121" s="251"/>
      <c r="K121" s="1073"/>
      <c r="L121" s="1073"/>
      <c r="M121" s="1073"/>
      <c r="N121" s="1073"/>
      <c r="O121" s="1073"/>
      <c r="P121" s="1074"/>
      <c r="Q121" s="1622"/>
      <c r="R121" s="251"/>
      <c r="S121" s="1073"/>
      <c r="T121" s="1073"/>
      <c r="U121" s="1073"/>
      <c r="V121" s="1073"/>
      <c r="W121" s="1073"/>
      <c r="X121" s="1074"/>
    </row>
    <row r="122" spans="1:29" s="147" customFormat="1" ht="16.5" customHeight="1">
      <c r="A122" s="1698"/>
      <c r="B122" s="1699"/>
      <c r="C122" s="1699"/>
      <c r="D122" s="1699"/>
      <c r="E122" s="1699"/>
      <c r="F122" s="1699"/>
      <c r="G122" s="1699"/>
      <c r="H122" s="1701"/>
      <c r="I122" s="1623"/>
      <c r="J122" s="1624"/>
      <c r="K122" s="1075"/>
      <c r="L122" s="1075"/>
      <c r="M122" s="1075"/>
      <c r="N122" s="1075"/>
      <c r="O122" s="1075"/>
      <c r="P122" s="1076"/>
      <c r="Q122" s="1623"/>
      <c r="R122" s="1624"/>
      <c r="S122" s="1075"/>
      <c r="T122" s="1075"/>
      <c r="U122" s="1075"/>
      <c r="V122" s="1075"/>
      <c r="W122" s="1075"/>
      <c r="X122" s="1076"/>
    </row>
  </sheetData>
  <mergeCells count="121">
    <mergeCell ref="R3:T3"/>
    <mergeCell ref="U3:X3"/>
    <mergeCell ref="A4:B4"/>
    <mergeCell ref="C4:H4"/>
    <mergeCell ref="I4:K4"/>
    <mergeCell ref="L4:Q4"/>
    <mergeCell ref="R4:T4"/>
    <mergeCell ref="U4:X4"/>
    <mergeCell ref="A2:Q3"/>
    <mergeCell ref="R2:T2"/>
    <mergeCell ref="U2:X2"/>
    <mergeCell ref="C9:U9"/>
    <mergeCell ref="V9:X9"/>
    <mergeCell ref="C10:U10"/>
    <mergeCell ref="V10:X10"/>
    <mergeCell ref="A11:B16"/>
    <mergeCell ref="C11:X13"/>
    <mergeCell ref="C14:X16"/>
    <mergeCell ref="A5:C5"/>
    <mergeCell ref="T5:X5"/>
    <mergeCell ref="A6:B6"/>
    <mergeCell ref="C6:U6"/>
    <mergeCell ref="V6:X6"/>
    <mergeCell ref="A7:B10"/>
    <mergeCell ref="C7:U7"/>
    <mergeCell ref="V7:X7"/>
    <mergeCell ref="C8:U8"/>
    <mergeCell ref="V8:X8"/>
    <mergeCell ref="A33:X33"/>
    <mergeCell ref="A39:X39"/>
    <mergeCell ref="A40:C40"/>
    <mergeCell ref="H40:I40"/>
    <mergeCell ref="A17:B30"/>
    <mergeCell ref="A31:B31"/>
    <mergeCell ref="C31:X31"/>
    <mergeCell ref="C17:X30"/>
    <mergeCell ref="A34:X34"/>
    <mergeCell ref="A35:X35"/>
    <mergeCell ref="A36:X36"/>
    <mergeCell ref="H60:I60"/>
    <mergeCell ref="W60:X60"/>
    <mergeCell ref="A61:B61"/>
    <mergeCell ref="C61:X61"/>
    <mergeCell ref="A41:B41"/>
    <mergeCell ref="C41:X41"/>
    <mergeCell ref="A42:B44"/>
    <mergeCell ref="C42:X42"/>
    <mergeCell ref="C43:X43"/>
    <mergeCell ref="C44:X44"/>
    <mergeCell ref="I46:P46"/>
    <mergeCell ref="Q46:X46"/>
    <mergeCell ref="I47:P54"/>
    <mergeCell ref="Q47:X54"/>
    <mergeCell ref="I66:P66"/>
    <mergeCell ref="Q66:X66"/>
    <mergeCell ref="A46:H46"/>
    <mergeCell ref="A47:H57"/>
    <mergeCell ref="A67:H77"/>
    <mergeCell ref="I67:P74"/>
    <mergeCell ref="Q67:X74"/>
    <mergeCell ref="A85:X85"/>
    <mergeCell ref="I75:J77"/>
    <mergeCell ref="K75:P77"/>
    <mergeCell ref="Q75:R77"/>
    <mergeCell ref="S75:X77"/>
    <mergeCell ref="A62:B62"/>
    <mergeCell ref="C62:X62"/>
    <mergeCell ref="A63:B64"/>
    <mergeCell ref="C63:X63"/>
    <mergeCell ref="C64:X64"/>
    <mergeCell ref="A66:H66"/>
    <mergeCell ref="I55:J57"/>
    <mergeCell ref="K55:P57"/>
    <mergeCell ref="Q55:R57"/>
    <mergeCell ref="S55:X57"/>
    <mergeCell ref="A59:X59"/>
    <mergeCell ref="A60:C60"/>
    <mergeCell ref="S101:X103"/>
    <mergeCell ref="A86:C86"/>
    <mergeCell ref="H86:I86"/>
    <mergeCell ref="W86:X86"/>
    <mergeCell ref="A87:B87"/>
    <mergeCell ref="C87:X87"/>
    <mergeCell ref="A88:B88"/>
    <mergeCell ref="C88:X88"/>
    <mergeCell ref="A92:H92"/>
    <mergeCell ref="Z52:AF54"/>
    <mergeCell ref="Z42:AC43"/>
    <mergeCell ref="Z63:AC65"/>
    <mergeCell ref="Z89:AC89"/>
    <mergeCell ref="Z107:AC109"/>
    <mergeCell ref="A93:H103"/>
    <mergeCell ref="I93:P100"/>
    <mergeCell ref="Q93:X100"/>
    <mergeCell ref="A105:X105"/>
    <mergeCell ref="A89:B90"/>
    <mergeCell ref="C89:X89"/>
    <mergeCell ref="C90:X90"/>
    <mergeCell ref="A106:C106"/>
    <mergeCell ref="H106:I106"/>
    <mergeCell ref="W106:X106"/>
    <mergeCell ref="A107:B107"/>
    <mergeCell ref="C107:X107"/>
    <mergeCell ref="A108:B108"/>
    <mergeCell ref="C108:X108"/>
    <mergeCell ref="I92:P92"/>
    <mergeCell ref="Q92:X92"/>
    <mergeCell ref="I101:J103"/>
    <mergeCell ref="K101:P103"/>
    <mergeCell ref="Q101:R103"/>
    <mergeCell ref="A110:H110"/>
    <mergeCell ref="I110:P110"/>
    <mergeCell ref="Q110:X110"/>
    <mergeCell ref="A111:H122"/>
    <mergeCell ref="I111:P118"/>
    <mergeCell ref="Q111:X118"/>
    <mergeCell ref="Z111:AC113"/>
    <mergeCell ref="I119:J122"/>
    <mergeCell ref="K119:P122"/>
    <mergeCell ref="Q119:R122"/>
    <mergeCell ref="S119:X122"/>
  </mergeCells>
  <phoneticPr fontId="54" type="noConversion"/>
  <dataValidations disablePrompts="1" count="1">
    <dataValidation type="list" allowBlank="1" showInputMessage="1" showErrorMessage="1" sqref="V7:X10">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2:AF204"/>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642</v>
      </c>
      <c r="B2" s="924"/>
      <c r="C2" s="924"/>
      <c r="D2" s="924"/>
      <c r="E2" s="924"/>
      <c r="F2" s="924"/>
      <c r="G2" s="924"/>
      <c r="H2" s="924"/>
      <c r="I2" s="924"/>
      <c r="J2" s="924"/>
      <c r="K2" s="924"/>
      <c r="L2" s="924"/>
      <c r="M2" s="924"/>
      <c r="N2" s="924"/>
      <c r="O2" s="924"/>
      <c r="P2" s="924"/>
      <c r="Q2" s="924"/>
      <c r="R2" s="1115" t="s">
        <v>480</v>
      </c>
      <c r="S2" s="1116"/>
      <c r="T2" s="1117"/>
      <c r="U2" s="1841" t="s">
        <v>1510</v>
      </c>
      <c r="V2" s="1842"/>
      <c r="W2" s="1842"/>
      <c r="X2" s="1843"/>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1841" t="s">
        <v>2004</v>
      </c>
      <c r="V3" s="1842"/>
      <c r="W3" s="1842"/>
      <c r="X3" s="1843"/>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t="s">
        <v>2000</v>
      </c>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c r="A7" s="1779" t="s">
        <v>481</v>
      </c>
      <c r="B7" s="1779"/>
      <c r="C7" s="1838" t="s">
        <v>73</v>
      </c>
      <c r="D7" s="1838"/>
      <c r="E7" s="1838"/>
      <c r="F7" s="1838"/>
      <c r="G7" s="1838"/>
      <c r="H7" s="1838"/>
      <c r="I7" s="1838"/>
      <c r="J7" s="1838"/>
      <c r="K7" s="1838"/>
      <c r="L7" s="1838"/>
      <c r="M7" s="1838"/>
      <c r="N7" s="1838"/>
      <c r="O7" s="1838"/>
      <c r="P7" s="1838"/>
      <c r="Q7" s="1838"/>
      <c r="R7" s="1838"/>
      <c r="S7" s="1838"/>
      <c r="T7" s="1838"/>
      <c r="U7" s="1838"/>
      <c r="V7" s="1738" t="s">
        <v>375</v>
      </c>
      <c r="W7" s="1738"/>
      <c r="X7" s="1738"/>
    </row>
    <row r="8" spans="1:24" ht="18" customHeight="1">
      <c r="A8" s="904"/>
      <c r="B8" s="904"/>
      <c r="C8" s="1836" t="s">
        <v>26</v>
      </c>
      <c r="D8" s="1836"/>
      <c r="E8" s="1836"/>
      <c r="F8" s="1836"/>
      <c r="G8" s="1836"/>
      <c r="H8" s="1836"/>
      <c r="I8" s="1836"/>
      <c r="J8" s="1836"/>
      <c r="K8" s="1836"/>
      <c r="L8" s="1836"/>
      <c r="M8" s="1836"/>
      <c r="N8" s="1836"/>
      <c r="O8" s="1836"/>
      <c r="P8" s="1836"/>
      <c r="Q8" s="1836"/>
      <c r="R8" s="1836"/>
      <c r="S8" s="1836"/>
      <c r="T8" s="1836"/>
      <c r="U8" s="1836"/>
      <c r="V8" s="1734" t="s">
        <v>375</v>
      </c>
      <c r="W8" s="1734"/>
      <c r="X8" s="1734"/>
    </row>
    <row r="9" spans="1:24" ht="18" customHeight="1">
      <c r="A9" s="904"/>
      <c r="B9" s="904"/>
      <c r="C9" s="1836" t="s">
        <v>662</v>
      </c>
      <c r="D9" s="1836"/>
      <c r="E9" s="1836"/>
      <c r="F9" s="1836"/>
      <c r="G9" s="1836"/>
      <c r="H9" s="1836"/>
      <c r="I9" s="1836"/>
      <c r="J9" s="1836"/>
      <c r="K9" s="1836"/>
      <c r="L9" s="1836"/>
      <c r="M9" s="1836"/>
      <c r="N9" s="1836"/>
      <c r="O9" s="1836"/>
      <c r="P9" s="1836"/>
      <c r="Q9" s="1836"/>
      <c r="R9" s="1836"/>
      <c r="S9" s="1836"/>
      <c r="T9" s="1836"/>
      <c r="U9" s="1836"/>
      <c r="V9" s="1734" t="s">
        <v>375</v>
      </c>
      <c r="W9" s="1734"/>
      <c r="X9" s="1734"/>
    </row>
    <row r="10" spans="1:24" ht="18" customHeight="1">
      <c r="A10" s="904"/>
      <c r="B10" s="904"/>
      <c r="C10" s="1836" t="s">
        <v>155</v>
      </c>
      <c r="D10" s="1836"/>
      <c r="E10" s="1836"/>
      <c r="F10" s="1836"/>
      <c r="G10" s="1836"/>
      <c r="H10" s="1836"/>
      <c r="I10" s="1836"/>
      <c r="J10" s="1836"/>
      <c r="K10" s="1836"/>
      <c r="L10" s="1836"/>
      <c r="M10" s="1836"/>
      <c r="N10" s="1836"/>
      <c r="O10" s="1836"/>
      <c r="P10" s="1836"/>
      <c r="Q10" s="1836"/>
      <c r="R10" s="1836"/>
      <c r="S10" s="1836"/>
      <c r="T10" s="1836"/>
      <c r="U10" s="1836"/>
      <c r="V10" s="1734" t="s">
        <v>375</v>
      </c>
      <c r="W10" s="1734"/>
      <c r="X10" s="1734"/>
    </row>
    <row r="11" spans="1:24" ht="18" customHeight="1">
      <c r="A11" s="904"/>
      <c r="B11" s="904"/>
      <c r="C11" s="1840" t="s">
        <v>660</v>
      </c>
      <c r="D11" s="1840"/>
      <c r="E11" s="1840"/>
      <c r="F11" s="1840"/>
      <c r="G11" s="1840"/>
      <c r="H11" s="1840"/>
      <c r="I11" s="1840"/>
      <c r="J11" s="1840"/>
      <c r="K11" s="1840"/>
      <c r="L11" s="1840"/>
      <c r="M11" s="1840"/>
      <c r="N11" s="1840"/>
      <c r="O11" s="1840"/>
      <c r="P11" s="1840"/>
      <c r="Q11" s="1840"/>
      <c r="R11" s="1840"/>
      <c r="S11" s="1840"/>
      <c r="T11" s="1840"/>
      <c r="U11" s="1840"/>
      <c r="V11" s="1735" t="s">
        <v>375</v>
      </c>
      <c r="W11" s="1735"/>
      <c r="X11" s="1735"/>
    </row>
    <row r="12" spans="1:24" ht="18" customHeight="1">
      <c r="A12" s="904" t="s">
        <v>1647</v>
      </c>
      <c r="B12" s="904"/>
      <c r="C12" s="912" t="s">
        <v>1648</v>
      </c>
      <c r="D12" s="912"/>
      <c r="E12" s="912"/>
      <c r="F12" s="912"/>
      <c r="G12" s="912"/>
      <c r="H12" s="912"/>
      <c r="I12" s="912"/>
      <c r="J12" s="912"/>
      <c r="K12" s="912"/>
      <c r="L12" s="912"/>
      <c r="M12" s="912"/>
      <c r="N12" s="912"/>
      <c r="O12" s="912"/>
      <c r="P12" s="912"/>
      <c r="Q12" s="912"/>
      <c r="R12" s="912"/>
      <c r="S12" s="912"/>
      <c r="T12" s="912"/>
      <c r="U12" s="912"/>
      <c r="V12" s="912"/>
      <c r="W12" s="912"/>
      <c r="X12" s="912"/>
    </row>
    <row r="13" spans="1:24" ht="18" customHeight="1">
      <c r="A13" s="904"/>
      <c r="B13" s="904"/>
      <c r="C13" s="912"/>
      <c r="D13" s="912"/>
      <c r="E13" s="912"/>
      <c r="F13" s="912"/>
      <c r="G13" s="912"/>
      <c r="H13" s="912"/>
      <c r="I13" s="912"/>
      <c r="J13" s="912"/>
      <c r="K13" s="912"/>
      <c r="L13" s="912"/>
      <c r="M13" s="912"/>
      <c r="N13" s="912"/>
      <c r="O13" s="912"/>
      <c r="P13" s="912"/>
      <c r="Q13" s="912"/>
      <c r="R13" s="912"/>
      <c r="S13" s="912"/>
      <c r="T13" s="912"/>
      <c r="U13" s="912"/>
      <c r="V13" s="912"/>
      <c r="W13" s="912"/>
      <c r="X13" s="912"/>
    </row>
    <row r="14" spans="1:24" ht="18" customHeight="1">
      <c r="A14" s="904"/>
      <c r="B14" s="904"/>
      <c r="C14" s="912"/>
      <c r="D14" s="912"/>
      <c r="E14" s="912"/>
      <c r="F14" s="912"/>
      <c r="G14" s="912"/>
      <c r="H14" s="912"/>
      <c r="I14" s="912"/>
      <c r="J14" s="912"/>
      <c r="K14" s="912"/>
      <c r="L14" s="912"/>
      <c r="M14" s="912"/>
      <c r="N14" s="912"/>
      <c r="O14" s="912"/>
      <c r="P14" s="912"/>
      <c r="Q14" s="912"/>
      <c r="R14" s="912"/>
      <c r="S14" s="912"/>
      <c r="T14" s="912"/>
      <c r="U14" s="912"/>
      <c r="V14" s="912"/>
      <c r="W14" s="912"/>
      <c r="X14" s="912"/>
    </row>
    <row r="15" spans="1:24" ht="18" customHeight="1">
      <c r="A15" s="904"/>
      <c r="B15" s="904"/>
      <c r="C15" s="912" t="s">
        <v>40</v>
      </c>
      <c r="D15" s="912"/>
      <c r="E15" s="912"/>
      <c r="F15" s="912"/>
      <c r="G15" s="912"/>
      <c r="H15" s="912"/>
      <c r="I15" s="912"/>
      <c r="J15" s="912"/>
      <c r="K15" s="912"/>
      <c r="L15" s="912"/>
      <c r="M15" s="912"/>
      <c r="N15" s="912"/>
      <c r="O15" s="912"/>
      <c r="P15" s="912"/>
      <c r="Q15" s="912"/>
      <c r="R15" s="912"/>
      <c r="S15" s="912"/>
      <c r="T15" s="912"/>
      <c r="U15" s="912"/>
      <c r="V15" s="912"/>
      <c r="W15" s="912"/>
      <c r="X15" s="912"/>
    </row>
    <row r="16" spans="1:24" ht="18" customHeight="1">
      <c r="A16" s="904"/>
      <c r="B16" s="904"/>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c r="B17" s="904"/>
      <c r="C17" s="912"/>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904" t="s">
        <v>503</v>
      </c>
      <c r="B18" s="904"/>
      <c r="C18" s="558"/>
      <c r="D18" s="704"/>
      <c r="E18" s="704"/>
      <c r="F18" s="704"/>
      <c r="G18" s="704"/>
      <c r="H18" s="704"/>
      <c r="I18" s="704"/>
      <c r="J18" s="704"/>
      <c r="K18" s="704"/>
      <c r="L18" s="704"/>
      <c r="M18" s="704"/>
      <c r="N18" s="704"/>
      <c r="O18" s="704"/>
      <c r="P18" s="704"/>
      <c r="Q18" s="704"/>
      <c r="R18" s="704"/>
      <c r="S18" s="704"/>
      <c r="T18" s="704"/>
      <c r="U18" s="704"/>
      <c r="V18" s="704"/>
      <c r="W18" s="704"/>
      <c r="X18" s="559"/>
    </row>
    <row r="19" spans="1:24" ht="18"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1"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1" ht="18" customHeight="1">
      <c r="A34" s="904"/>
      <c r="B34" s="904"/>
      <c r="C34" s="560"/>
      <c r="D34" s="577"/>
      <c r="E34" s="577"/>
      <c r="F34" s="577"/>
      <c r="G34" s="577"/>
      <c r="H34" s="577"/>
      <c r="I34" s="577"/>
      <c r="J34" s="577"/>
      <c r="K34" s="577"/>
      <c r="L34" s="577"/>
      <c r="M34" s="577"/>
      <c r="N34" s="577"/>
      <c r="O34" s="577"/>
      <c r="P34" s="577"/>
      <c r="Q34" s="577"/>
      <c r="R34" s="577"/>
      <c r="S34" s="577"/>
      <c r="T34" s="577"/>
      <c r="U34" s="577"/>
      <c r="V34" s="577"/>
      <c r="W34" s="577"/>
      <c r="X34" s="561"/>
    </row>
    <row r="35" spans="1:31" ht="18" customHeight="1">
      <c r="A35" s="904" t="s">
        <v>368</v>
      </c>
      <c r="B35" s="904"/>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31" ht="3.75" customHeight="1">
      <c r="A36" s="4"/>
      <c r="B36" s="4"/>
      <c r="C36" s="5"/>
      <c r="D36" s="5"/>
      <c r="E36" s="5"/>
      <c r="F36" s="5"/>
      <c r="G36" s="5"/>
      <c r="H36" s="5"/>
      <c r="I36" s="5"/>
      <c r="J36" s="5"/>
      <c r="K36" s="5"/>
      <c r="L36" s="5"/>
      <c r="M36" s="5"/>
      <c r="N36" s="5"/>
      <c r="O36" s="5"/>
      <c r="P36" s="5"/>
      <c r="Q36" s="5"/>
      <c r="R36" s="5"/>
      <c r="S36" s="5"/>
      <c r="T36" s="5"/>
      <c r="U36" s="5"/>
      <c r="V36" s="5"/>
      <c r="W36" s="5"/>
      <c r="X36" s="5"/>
    </row>
    <row r="37" spans="1:31"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31"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31"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1" s="147" customFormat="1" ht="13.7" customHeight="1">
      <c r="A40" s="1379" t="s">
        <v>1650</v>
      </c>
      <c r="B40" s="1380"/>
      <c r="C40" s="1380"/>
      <c r="D40" s="1380"/>
      <c r="E40" s="1380"/>
      <c r="F40" s="1380"/>
      <c r="G40" s="1380"/>
      <c r="H40" s="1380"/>
      <c r="I40" s="1380"/>
      <c r="J40" s="1380"/>
      <c r="K40" s="1380"/>
      <c r="L40" s="1380"/>
      <c r="M40" s="1380"/>
      <c r="N40" s="1380"/>
      <c r="O40" s="1380"/>
      <c r="P40" s="1380"/>
      <c r="Q40" s="1380"/>
      <c r="R40" s="1380"/>
      <c r="S40" s="1380"/>
      <c r="T40" s="1380"/>
      <c r="U40" s="1380"/>
      <c r="V40" s="1380"/>
      <c r="W40" s="1380"/>
      <c r="X40" s="1381"/>
    </row>
    <row r="41" spans="1:31" ht="18" customHeight="1">
      <c r="A41" s="9"/>
      <c r="B41" s="9"/>
      <c r="C41" s="9"/>
      <c r="D41" s="9"/>
      <c r="E41" s="9"/>
      <c r="F41" s="9"/>
      <c r="G41" s="9"/>
      <c r="H41" s="9"/>
      <c r="I41" s="9"/>
      <c r="J41" s="9"/>
      <c r="K41" s="9"/>
      <c r="L41" s="9"/>
      <c r="M41" s="9"/>
      <c r="N41" s="9"/>
      <c r="O41" s="9"/>
      <c r="P41" s="9"/>
      <c r="Q41" s="9"/>
      <c r="R41" s="9"/>
      <c r="S41" s="9"/>
      <c r="T41" s="9"/>
      <c r="U41" s="9"/>
      <c r="V41" s="9"/>
      <c r="W41" s="9"/>
      <c r="X41" s="9"/>
    </row>
    <row r="42" spans="1:31" ht="18" customHeight="1">
      <c r="A42" s="9"/>
      <c r="B42" s="9"/>
      <c r="C42" s="9"/>
      <c r="D42" s="9"/>
      <c r="E42" s="9"/>
      <c r="F42" s="9"/>
      <c r="G42" s="9"/>
      <c r="H42" s="9"/>
      <c r="I42" s="9"/>
      <c r="J42" s="9"/>
      <c r="K42" s="9"/>
      <c r="L42" s="9"/>
      <c r="M42" s="9"/>
      <c r="N42" s="9"/>
      <c r="O42" s="9"/>
      <c r="P42" s="9"/>
      <c r="Q42" s="9"/>
      <c r="R42" s="9"/>
      <c r="S42" s="9"/>
      <c r="T42" s="9"/>
      <c r="U42" s="9"/>
      <c r="V42" s="9"/>
      <c r="W42" s="9"/>
      <c r="X42" s="9"/>
    </row>
    <row r="43" spans="1:31" ht="16.5" customHeight="1">
      <c r="A43" s="1209" t="s">
        <v>73</v>
      </c>
      <c r="B43" s="1209"/>
      <c r="C43" s="1209"/>
      <c r="D43" s="1209"/>
      <c r="E43" s="1209"/>
      <c r="F43" s="1209"/>
      <c r="G43" s="1209"/>
      <c r="H43" s="1209"/>
      <c r="I43" s="1209"/>
      <c r="J43" s="1209"/>
      <c r="K43" s="1209"/>
      <c r="L43" s="1209"/>
      <c r="M43" s="1209"/>
      <c r="N43" s="1209"/>
      <c r="O43" s="1209"/>
      <c r="P43" s="1209"/>
      <c r="Q43" s="1209"/>
      <c r="R43" s="1209"/>
      <c r="S43" s="1209"/>
      <c r="T43" s="1209"/>
      <c r="U43" s="1209"/>
      <c r="V43" s="1209"/>
      <c r="W43" s="1209"/>
      <c r="X43" s="1209"/>
    </row>
    <row r="44" spans="1:31" ht="16.5" customHeight="1">
      <c r="A44" s="527"/>
      <c r="B44" s="527"/>
      <c r="C44" s="527"/>
      <c r="D44" s="2"/>
      <c r="E44" s="2"/>
      <c r="F44" s="2"/>
      <c r="G44" s="2"/>
      <c r="H44" s="527"/>
      <c r="I44" s="527"/>
      <c r="J44" s="2"/>
      <c r="K44" s="2"/>
      <c r="L44" s="2"/>
      <c r="M44" s="2"/>
      <c r="N44" s="2"/>
      <c r="O44" s="2"/>
      <c r="P44" s="2"/>
      <c r="Q44" s="2"/>
      <c r="R44" s="2"/>
      <c r="S44" s="2"/>
      <c r="T44" s="2"/>
      <c r="U44" s="2"/>
      <c r="V44" s="2"/>
      <c r="W44" s="3"/>
      <c r="X44" s="3"/>
    </row>
    <row r="45" spans="1:31" ht="16.5" customHeight="1">
      <c r="A45" s="1006" t="s">
        <v>350</v>
      </c>
      <c r="B45" s="1008"/>
      <c r="C45" s="1006" t="s">
        <v>465</v>
      </c>
      <c r="D45" s="1007"/>
      <c r="E45" s="1007"/>
      <c r="F45" s="1007"/>
      <c r="G45" s="1007"/>
      <c r="H45" s="1007"/>
      <c r="I45" s="1007"/>
      <c r="J45" s="1007"/>
      <c r="K45" s="1007"/>
      <c r="L45" s="1007"/>
      <c r="M45" s="1007"/>
      <c r="N45" s="1007"/>
      <c r="O45" s="1007"/>
      <c r="P45" s="1007"/>
      <c r="Q45" s="1007"/>
      <c r="R45" s="1007"/>
      <c r="S45" s="1007"/>
      <c r="T45" s="1007"/>
      <c r="U45" s="1007"/>
      <c r="V45" s="1007"/>
      <c r="W45" s="1007"/>
      <c r="X45" s="1008"/>
    </row>
    <row r="46" spans="1:31" ht="16.5" customHeight="1">
      <c r="A46" s="558" t="s">
        <v>491</v>
      </c>
      <c r="B46" s="559"/>
      <c r="C46" s="831" t="s">
        <v>581</v>
      </c>
      <c r="D46" s="832"/>
      <c r="E46" s="832"/>
      <c r="F46" s="832"/>
      <c r="G46" s="832"/>
      <c r="H46" s="832"/>
      <c r="I46" s="832"/>
      <c r="J46" s="832"/>
      <c r="K46" s="832"/>
      <c r="L46" s="832"/>
      <c r="M46" s="832"/>
      <c r="N46" s="832"/>
      <c r="O46" s="832"/>
      <c r="P46" s="832"/>
      <c r="Q46" s="832"/>
      <c r="R46" s="832"/>
      <c r="S46" s="832"/>
      <c r="T46" s="832"/>
      <c r="U46" s="832"/>
      <c r="V46" s="832"/>
      <c r="W46" s="832"/>
      <c r="X46" s="1032"/>
      <c r="Z46" s="490" t="s">
        <v>428</v>
      </c>
      <c r="AA46" s="651"/>
      <c r="AB46" s="651"/>
      <c r="AC46" s="651"/>
      <c r="AE46" s="1" t="s">
        <v>305</v>
      </c>
    </row>
    <row r="47" spans="1:31" ht="16.5" customHeight="1">
      <c r="A47" s="550"/>
      <c r="B47" s="551"/>
      <c r="C47" s="897" t="s">
        <v>9</v>
      </c>
      <c r="D47" s="898"/>
      <c r="E47" s="898"/>
      <c r="F47" s="898"/>
      <c r="G47" s="898"/>
      <c r="H47" s="898"/>
      <c r="I47" s="898"/>
      <c r="J47" s="898"/>
      <c r="K47" s="898"/>
      <c r="L47" s="898"/>
      <c r="M47" s="898"/>
      <c r="N47" s="898"/>
      <c r="O47" s="898"/>
      <c r="P47" s="898"/>
      <c r="Q47" s="898"/>
      <c r="R47" s="898"/>
      <c r="S47" s="898"/>
      <c r="T47" s="898"/>
      <c r="U47" s="898"/>
      <c r="V47" s="898"/>
      <c r="W47" s="898"/>
      <c r="X47" s="1033"/>
      <c r="Z47" s="651"/>
      <c r="AA47" s="651"/>
      <c r="AB47" s="651"/>
      <c r="AC47" s="651"/>
    </row>
    <row r="48" spans="1:31" ht="16.5" customHeight="1">
      <c r="A48" s="560"/>
      <c r="B48" s="561"/>
      <c r="C48" s="1034" t="s">
        <v>270</v>
      </c>
      <c r="D48" s="1035"/>
      <c r="E48" s="1035"/>
      <c r="F48" s="1035"/>
      <c r="G48" s="1035"/>
      <c r="H48" s="1035"/>
      <c r="I48" s="1035"/>
      <c r="J48" s="1035"/>
      <c r="K48" s="1035"/>
      <c r="L48" s="1035"/>
      <c r="M48" s="1035"/>
      <c r="N48" s="1035"/>
      <c r="O48" s="1035"/>
      <c r="P48" s="1035"/>
      <c r="Q48" s="1035"/>
      <c r="R48" s="1035"/>
      <c r="S48" s="1035"/>
      <c r="T48" s="1035"/>
      <c r="U48" s="1035"/>
      <c r="V48" s="1035"/>
      <c r="W48" s="1035"/>
      <c r="X48" s="1036"/>
    </row>
    <row r="50" spans="1:32">
      <c r="A50" s="1006" t="s">
        <v>490</v>
      </c>
      <c r="B50" s="1007"/>
      <c r="C50" s="1007"/>
      <c r="D50" s="1007"/>
      <c r="E50" s="1007"/>
      <c r="F50" s="1007"/>
      <c r="G50" s="1007"/>
      <c r="H50" s="1008"/>
      <c r="I50" s="1006" t="s">
        <v>390</v>
      </c>
      <c r="J50" s="1007"/>
      <c r="K50" s="1007"/>
      <c r="L50" s="1007"/>
      <c r="M50" s="1007"/>
      <c r="N50" s="1007"/>
      <c r="O50" s="1007"/>
      <c r="P50" s="1008"/>
      <c r="Q50" s="1006" t="s">
        <v>1653</v>
      </c>
      <c r="R50" s="1007"/>
      <c r="S50" s="1007"/>
      <c r="T50" s="1007"/>
      <c r="U50" s="1007"/>
      <c r="V50" s="1007"/>
      <c r="W50" s="1007"/>
      <c r="X50" s="1008"/>
    </row>
    <row r="51" spans="1:32">
      <c r="A51" s="1009" t="s">
        <v>49</v>
      </c>
      <c r="B51" s="1010"/>
      <c r="C51" s="1010"/>
      <c r="D51" s="1010"/>
      <c r="E51" s="1010"/>
      <c r="F51" s="1010"/>
      <c r="G51" s="1010"/>
      <c r="H51" s="1011"/>
      <c r="I51" s="1018" t="s">
        <v>394</v>
      </c>
      <c r="J51" s="1019"/>
      <c r="K51" s="1019"/>
      <c r="L51" s="1019"/>
      <c r="M51" s="1019"/>
      <c r="N51" s="1019"/>
      <c r="O51" s="1019"/>
      <c r="P51" s="1020"/>
      <c r="Q51" s="1018" t="s">
        <v>394</v>
      </c>
      <c r="R51" s="1019"/>
      <c r="S51" s="1019"/>
      <c r="T51" s="1019"/>
      <c r="U51" s="1019"/>
      <c r="V51" s="1019"/>
      <c r="W51" s="1019"/>
      <c r="X51" s="1020"/>
    </row>
    <row r="52" spans="1:32">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4"/>
      <c r="J58" s="1025"/>
      <c r="K58" s="1025"/>
      <c r="L58" s="1025"/>
      <c r="M58" s="1025"/>
      <c r="N58" s="1025"/>
      <c r="O58" s="1025"/>
      <c r="P58" s="1026"/>
      <c r="Q58" s="1024"/>
      <c r="R58" s="1025"/>
      <c r="S58" s="1025"/>
      <c r="T58" s="1025"/>
      <c r="U58" s="1025"/>
      <c r="V58" s="1025"/>
      <c r="W58" s="1025"/>
      <c r="X58" s="1026"/>
      <c r="Z58" s="490" t="s">
        <v>1255</v>
      </c>
      <c r="AA58" s="490"/>
      <c r="AB58" s="490"/>
      <c r="AC58" s="490"/>
      <c r="AD58" s="490"/>
      <c r="AE58" s="490"/>
      <c r="AF58" s="490"/>
    </row>
    <row r="59" spans="1:32">
      <c r="A59" s="1012"/>
      <c r="B59" s="1013"/>
      <c r="C59" s="1013"/>
      <c r="D59" s="1013"/>
      <c r="E59" s="1013"/>
      <c r="F59" s="1013"/>
      <c r="G59" s="1013"/>
      <c r="H59" s="1014"/>
      <c r="I59" s="558" t="s">
        <v>487</v>
      </c>
      <c r="J59" s="704"/>
      <c r="K59" s="699" t="s">
        <v>1467</v>
      </c>
      <c r="L59" s="699"/>
      <c r="M59" s="699"/>
      <c r="N59" s="699"/>
      <c r="O59" s="699"/>
      <c r="P59" s="700"/>
      <c r="Q59" s="558" t="s">
        <v>487</v>
      </c>
      <c r="R59" s="704"/>
      <c r="S59" s="699"/>
      <c r="T59" s="699"/>
      <c r="U59" s="699"/>
      <c r="V59" s="699"/>
      <c r="W59" s="699"/>
      <c r="X59" s="700"/>
      <c r="Z59" s="490"/>
      <c r="AA59" s="490"/>
      <c r="AB59" s="490"/>
      <c r="AC59" s="490"/>
      <c r="AD59" s="490"/>
      <c r="AE59" s="490"/>
      <c r="AF59" s="490"/>
    </row>
    <row r="60" spans="1:32">
      <c r="A60" s="1012"/>
      <c r="B60" s="1013"/>
      <c r="C60" s="1013"/>
      <c r="D60" s="1013"/>
      <c r="E60" s="1013"/>
      <c r="F60" s="1013"/>
      <c r="G60" s="1013"/>
      <c r="H60" s="1014"/>
      <c r="I60" s="550"/>
      <c r="J60" s="541"/>
      <c r="K60" s="490"/>
      <c r="L60" s="490"/>
      <c r="M60" s="490"/>
      <c r="N60" s="490"/>
      <c r="O60" s="490"/>
      <c r="P60" s="701"/>
      <c r="Q60" s="550"/>
      <c r="R60" s="541"/>
      <c r="S60" s="490"/>
      <c r="T60" s="490"/>
      <c r="U60" s="490"/>
      <c r="V60" s="490"/>
      <c r="W60" s="490"/>
      <c r="X60" s="701"/>
      <c r="Z60" s="490"/>
      <c r="AA60" s="490"/>
      <c r="AB60" s="490"/>
      <c r="AC60" s="490"/>
      <c r="AD60" s="490"/>
      <c r="AE60" s="490"/>
      <c r="AF60" s="490"/>
    </row>
    <row r="61" spans="1:32">
      <c r="A61" s="1015"/>
      <c r="B61" s="1016"/>
      <c r="C61" s="1016"/>
      <c r="D61" s="1016"/>
      <c r="E61" s="1016"/>
      <c r="F61" s="1016"/>
      <c r="G61" s="1016"/>
      <c r="H61" s="1017"/>
      <c r="I61" s="560"/>
      <c r="J61" s="577"/>
      <c r="K61" s="686"/>
      <c r="L61" s="686"/>
      <c r="M61" s="686"/>
      <c r="N61" s="686"/>
      <c r="O61" s="686"/>
      <c r="P61" s="687"/>
      <c r="Q61" s="560"/>
      <c r="R61" s="577"/>
      <c r="S61" s="686"/>
      <c r="T61" s="686"/>
      <c r="U61" s="686"/>
      <c r="V61" s="686"/>
      <c r="W61" s="686"/>
      <c r="X61" s="687"/>
    </row>
    <row r="63" spans="1:32" ht="16.5" customHeight="1">
      <c r="A63" s="1209" t="s">
        <v>26</v>
      </c>
      <c r="B63" s="1209"/>
      <c r="C63" s="1209"/>
      <c r="D63" s="1209"/>
      <c r="E63" s="1209"/>
      <c r="F63" s="1209"/>
      <c r="G63" s="1209"/>
      <c r="H63" s="1209"/>
      <c r="I63" s="1209"/>
      <c r="J63" s="1209"/>
      <c r="K63" s="1209"/>
      <c r="L63" s="1209"/>
      <c r="M63" s="1209"/>
      <c r="N63" s="1209"/>
      <c r="O63" s="1209"/>
      <c r="P63" s="1209"/>
      <c r="Q63" s="1209"/>
      <c r="R63" s="1209"/>
      <c r="S63" s="1209"/>
      <c r="T63" s="1209"/>
      <c r="U63" s="1209"/>
      <c r="V63" s="1209"/>
      <c r="W63" s="1209"/>
      <c r="X63" s="1209"/>
    </row>
    <row r="65" spans="1:31" ht="16.5" customHeight="1">
      <c r="A65" s="904" t="s">
        <v>350</v>
      </c>
      <c r="B65" s="904"/>
      <c r="C65" s="904" t="s">
        <v>465</v>
      </c>
      <c r="D65" s="904"/>
      <c r="E65" s="904"/>
      <c r="F65" s="904"/>
      <c r="G65" s="904"/>
      <c r="H65" s="904"/>
      <c r="I65" s="904"/>
      <c r="J65" s="904"/>
      <c r="K65" s="904"/>
      <c r="L65" s="904"/>
      <c r="M65" s="904"/>
      <c r="N65" s="904"/>
      <c r="O65" s="904"/>
      <c r="P65" s="904"/>
      <c r="Q65" s="904"/>
      <c r="R65" s="904"/>
      <c r="S65" s="904"/>
      <c r="T65" s="904"/>
      <c r="U65" s="904"/>
      <c r="V65" s="904"/>
      <c r="W65" s="904"/>
      <c r="X65" s="904"/>
    </row>
    <row r="66" spans="1:31" ht="15" customHeight="1">
      <c r="A66" s="803" t="s">
        <v>497</v>
      </c>
      <c r="B66" s="803"/>
      <c r="C66" s="1556" t="s">
        <v>575</v>
      </c>
      <c r="D66" s="1556"/>
      <c r="E66" s="1556"/>
      <c r="F66" s="1556"/>
      <c r="G66" s="1556"/>
      <c r="H66" s="1556"/>
      <c r="I66" s="1556"/>
      <c r="J66" s="1556"/>
      <c r="K66" s="1556"/>
      <c r="L66" s="1556"/>
      <c r="M66" s="1556"/>
      <c r="N66" s="1556"/>
      <c r="O66" s="1556"/>
      <c r="P66" s="1556"/>
      <c r="Q66" s="1556"/>
      <c r="R66" s="1556"/>
      <c r="S66" s="1556"/>
      <c r="T66" s="1556"/>
      <c r="U66" s="1556"/>
      <c r="V66" s="1556"/>
      <c r="W66" s="1556"/>
      <c r="X66" s="1556"/>
      <c r="Z66" s="490" t="s">
        <v>600</v>
      </c>
      <c r="AA66" s="651"/>
      <c r="AB66" s="651"/>
      <c r="AC66" s="651"/>
      <c r="AE66" s="1" t="s">
        <v>312</v>
      </c>
    </row>
    <row r="67" spans="1:31" ht="15" customHeight="1">
      <c r="A67" s="803"/>
      <c r="B67" s="803"/>
      <c r="C67" s="1557" t="s">
        <v>88</v>
      </c>
      <c r="D67" s="1557"/>
      <c r="E67" s="1557"/>
      <c r="F67" s="1557"/>
      <c r="G67" s="1557"/>
      <c r="H67" s="1557"/>
      <c r="I67" s="1557"/>
      <c r="J67" s="1557"/>
      <c r="K67" s="1557"/>
      <c r="L67" s="1557"/>
      <c r="M67" s="1557"/>
      <c r="N67" s="1557"/>
      <c r="O67" s="1557"/>
      <c r="P67" s="1557"/>
      <c r="Q67" s="1557"/>
      <c r="R67" s="1557"/>
      <c r="S67" s="1557"/>
      <c r="T67" s="1557"/>
      <c r="U67" s="1557"/>
      <c r="V67" s="1557"/>
      <c r="W67" s="1557"/>
      <c r="X67" s="1557"/>
      <c r="Z67" s="651"/>
      <c r="AA67" s="651"/>
      <c r="AB67" s="651"/>
      <c r="AC67" s="651"/>
    </row>
    <row r="68" spans="1:31" ht="15" customHeight="1">
      <c r="A68" s="803"/>
      <c r="B68" s="803"/>
      <c r="C68" s="1558" t="s">
        <v>151</v>
      </c>
      <c r="D68" s="1558"/>
      <c r="E68" s="1558"/>
      <c r="F68" s="1558"/>
      <c r="G68" s="1558"/>
      <c r="H68" s="1558"/>
      <c r="I68" s="1558"/>
      <c r="J68" s="1558"/>
      <c r="K68" s="1558"/>
      <c r="L68" s="1558"/>
      <c r="M68" s="1558"/>
      <c r="N68" s="1558"/>
      <c r="O68" s="1558"/>
      <c r="P68" s="1558"/>
      <c r="Q68" s="1558"/>
      <c r="R68" s="1558"/>
      <c r="S68" s="1558"/>
      <c r="T68" s="1558"/>
      <c r="U68" s="1558"/>
      <c r="V68" s="1558"/>
      <c r="W68" s="1558"/>
      <c r="X68" s="1558"/>
    </row>
    <row r="69" spans="1:31" ht="17.25" customHeight="1">
      <c r="A69" s="803" t="s">
        <v>491</v>
      </c>
      <c r="B69" s="803"/>
      <c r="C69" s="1556" t="s">
        <v>637</v>
      </c>
      <c r="D69" s="1556"/>
      <c r="E69" s="1556"/>
      <c r="F69" s="1556"/>
      <c r="G69" s="1556"/>
      <c r="H69" s="1556"/>
      <c r="I69" s="1556"/>
      <c r="J69" s="1556"/>
      <c r="K69" s="1556"/>
      <c r="L69" s="1556"/>
      <c r="M69" s="1556"/>
      <c r="N69" s="1556"/>
      <c r="O69" s="1556"/>
      <c r="P69" s="1556"/>
      <c r="Q69" s="1556"/>
      <c r="R69" s="1556"/>
      <c r="S69" s="1556"/>
      <c r="T69" s="1556"/>
      <c r="U69" s="1556"/>
      <c r="V69" s="1556"/>
      <c r="W69" s="1556"/>
      <c r="X69" s="1556"/>
    </row>
    <row r="70" spans="1:31" ht="17.25" customHeight="1">
      <c r="A70" s="803"/>
      <c r="B70" s="803"/>
      <c r="C70" s="1835" t="s">
        <v>631</v>
      </c>
      <c r="D70" s="1835"/>
      <c r="E70" s="1835"/>
      <c r="F70" s="1835"/>
      <c r="G70" s="1835"/>
      <c r="H70" s="1835"/>
      <c r="I70" s="1835"/>
      <c r="J70" s="1835"/>
      <c r="K70" s="1835"/>
      <c r="L70" s="1835"/>
      <c r="M70" s="1835"/>
      <c r="N70" s="1835"/>
      <c r="O70" s="1835"/>
      <c r="P70" s="1835"/>
      <c r="Q70" s="1835"/>
      <c r="R70" s="1835"/>
      <c r="S70" s="1835"/>
      <c r="T70" s="1835"/>
      <c r="U70" s="1835"/>
      <c r="V70" s="1835"/>
      <c r="W70" s="1835"/>
      <c r="X70" s="1835"/>
    </row>
    <row r="72" spans="1:31" ht="15" customHeight="1">
      <c r="A72" s="473" t="s">
        <v>490</v>
      </c>
      <c r="B72" s="474"/>
      <c r="C72" s="474"/>
      <c r="D72" s="474"/>
      <c r="E72" s="474"/>
      <c r="F72" s="474"/>
      <c r="G72" s="474"/>
      <c r="H72" s="475"/>
      <c r="I72" s="473" t="s">
        <v>390</v>
      </c>
      <c r="J72" s="474"/>
      <c r="K72" s="474"/>
      <c r="L72" s="474"/>
      <c r="M72" s="474"/>
      <c r="N72" s="474"/>
      <c r="O72" s="474"/>
      <c r="P72" s="475"/>
      <c r="Q72" s="1006" t="s">
        <v>1653</v>
      </c>
      <c r="R72" s="1007"/>
      <c r="S72" s="1007"/>
      <c r="T72" s="1007"/>
      <c r="U72" s="1007"/>
      <c r="V72" s="1007"/>
      <c r="W72" s="1007"/>
      <c r="X72" s="1008"/>
    </row>
    <row r="73" spans="1:31" ht="15" customHeight="1">
      <c r="A73" s="1018" t="s">
        <v>394</v>
      </c>
      <c r="B73" s="1019"/>
      <c r="C73" s="1019"/>
      <c r="D73" s="1019"/>
      <c r="E73" s="1019"/>
      <c r="F73" s="1019"/>
      <c r="G73" s="1019"/>
      <c r="H73" s="1020"/>
      <c r="I73" s="1018" t="s">
        <v>394</v>
      </c>
      <c r="J73" s="1019"/>
      <c r="K73" s="1019"/>
      <c r="L73" s="1019"/>
      <c r="M73" s="1019"/>
      <c r="N73" s="1019"/>
      <c r="O73" s="1019"/>
      <c r="P73" s="1020"/>
      <c r="Q73" s="1018" t="s">
        <v>394</v>
      </c>
      <c r="R73" s="1019"/>
      <c r="S73" s="1019"/>
      <c r="T73" s="1019"/>
      <c r="U73" s="1019"/>
      <c r="V73" s="1019"/>
      <c r="W73" s="1019"/>
      <c r="X73" s="1020"/>
    </row>
    <row r="74" spans="1:31">
      <c r="A74" s="1021"/>
      <c r="B74" s="1022"/>
      <c r="C74" s="1022"/>
      <c r="D74" s="1022"/>
      <c r="E74" s="1022"/>
      <c r="F74" s="1022"/>
      <c r="G74" s="1022"/>
      <c r="H74" s="1023"/>
      <c r="I74" s="1021"/>
      <c r="J74" s="1022"/>
      <c r="K74" s="1022"/>
      <c r="L74" s="1022"/>
      <c r="M74" s="1022"/>
      <c r="N74" s="1022"/>
      <c r="O74" s="1022"/>
      <c r="P74" s="1023"/>
      <c r="Q74" s="1021"/>
      <c r="R74" s="1022"/>
      <c r="S74" s="1022"/>
      <c r="T74" s="1022"/>
      <c r="U74" s="1022"/>
      <c r="V74" s="1022"/>
      <c r="W74" s="1022"/>
      <c r="X74" s="1023"/>
    </row>
    <row r="75" spans="1:31">
      <c r="A75" s="1021"/>
      <c r="B75" s="1022"/>
      <c r="C75" s="1022"/>
      <c r="D75" s="1022"/>
      <c r="E75" s="1022"/>
      <c r="F75" s="1022"/>
      <c r="G75" s="1022"/>
      <c r="H75" s="1023"/>
      <c r="I75" s="1021"/>
      <c r="J75" s="1022"/>
      <c r="K75" s="1022"/>
      <c r="L75" s="1022"/>
      <c r="M75" s="1022"/>
      <c r="N75" s="1022"/>
      <c r="O75" s="1022"/>
      <c r="P75" s="1023"/>
      <c r="Q75" s="1021"/>
      <c r="R75" s="1022"/>
      <c r="S75" s="1022"/>
      <c r="T75" s="1022"/>
      <c r="U75" s="1022"/>
      <c r="V75" s="1022"/>
      <c r="W75" s="1022"/>
      <c r="X75" s="1023"/>
    </row>
    <row r="76" spans="1:31">
      <c r="A76" s="1021"/>
      <c r="B76" s="1022"/>
      <c r="C76" s="1022"/>
      <c r="D76" s="1022"/>
      <c r="E76" s="1022"/>
      <c r="F76" s="1022"/>
      <c r="G76" s="1022"/>
      <c r="H76" s="1023"/>
      <c r="I76" s="1021"/>
      <c r="J76" s="1022"/>
      <c r="K76" s="1022"/>
      <c r="L76" s="1022"/>
      <c r="M76" s="1022"/>
      <c r="N76" s="1022"/>
      <c r="O76" s="1022"/>
      <c r="P76" s="1023"/>
      <c r="Q76" s="1021"/>
      <c r="R76" s="1022"/>
      <c r="S76" s="1022"/>
      <c r="T76" s="1022"/>
      <c r="U76" s="1022"/>
      <c r="V76" s="1022"/>
      <c r="W76" s="1022"/>
      <c r="X76" s="1023"/>
    </row>
    <row r="77" spans="1:31">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31">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31">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1">
      <c r="A80" s="1021"/>
      <c r="B80" s="1022"/>
      <c r="C80" s="1022"/>
      <c r="D80" s="1022"/>
      <c r="E80" s="1022"/>
      <c r="F80" s="1022"/>
      <c r="G80" s="1022"/>
      <c r="H80" s="1023"/>
      <c r="I80" s="1024"/>
      <c r="J80" s="1025"/>
      <c r="K80" s="1025"/>
      <c r="L80" s="1025"/>
      <c r="M80" s="1025"/>
      <c r="N80" s="1025"/>
      <c r="O80" s="1025"/>
      <c r="P80" s="1026"/>
      <c r="Q80" s="1024"/>
      <c r="R80" s="1025"/>
      <c r="S80" s="1025"/>
      <c r="T80" s="1025"/>
      <c r="U80" s="1025"/>
      <c r="V80" s="1025"/>
      <c r="W80" s="1025"/>
      <c r="X80" s="1026"/>
    </row>
    <row r="81" spans="1:31" ht="15" customHeight="1">
      <c r="A81" s="1021"/>
      <c r="B81" s="1022"/>
      <c r="C81" s="1022"/>
      <c r="D81" s="1022"/>
      <c r="E81" s="1022"/>
      <c r="F81" s="1022"/>
      <c r="G81" s="1022"/>
      <c r="H81" s="1023"/>
      <c r="I81" s="558" t="s">
        <v>487</v>
      </c>
      <c r="J81" s="704"/>
      <c r="K81" s="699" t="s">
        <v>1512</v>
      </c>
      <c r="L81" s="699"/>
      <c r="M81" s="699"/>
      <c r="N81" s="699"/>
      <c r="O81" s="699"/>
      <c r="P81" s="700"/>
      <c r="Q81" s="558" t="s">
        <v>487</v>
      </c>
      <c r="R81" s="704"/>
      <c r="S81" s="699"/>
      <c r="T81" s="699"/>
      <c r="U81" s="699"/>
      <c r="V81" s="699"/>
      <c r="W81" s="699"/>
      <c r="X81" s="700"/>
    </row>
    <row r="82" spans="1:31">
      <c r="A82" s="1021"/>
      <c r="B82" s="1022"/>
      <c r="C82" s="1022"/>
      <c r="D82" s="1022"/>
      <c r="E82" s="1022"/>
      <c r="F82" s="1022"/>
      <c r="G82" s="1022"/>
      <c r="H82" s="1023"/>
      <c r="I82" s="550"/>
      <c r="J82" s="541"/>
      <c r="K82" s="490"/>
      <c r="L82" s="490"/>
      <c r="M82" s="490"/>
      <c r="N82" s="490"/>
      <c r="O82" s="490"/>
      <c r="P82" s="701"/>
      <c r="Q82" s="550"/>
      <c r="R82" s="541"/>
      <c r="S82" s="490"/>
      <c r="T82" s="490"/>
      <c r="U82" s="490"/>
      <c r="V82" s="490"/>
      <c r="W82" s="490"/>
      <c r="X82" s="701"/>
    </row>
    <row r="83" spans="1:31">
      <c r="A83" s="1024"/>
      <c r="B83" s="1025"/>
      <c r="C83" s="1025"/>
      <c r="D83" s="1025"/>
      <c r="E83" s="1025"/>
      <c r="F83" s="1025"/>
      <c r="G83" s="1025"/>
      <c r="H83" s="1026"/>
      <c r="I83" s="560"/>
      <c r="J83" s="577"/>
      <c r="K83" s="686"/>
      <c r="L83" s="686"/>
      <c r="M83" s="686"/>
      <c r="N83" s="686"/>
      <c r="O83" s="686"/>
      <c r="P83" s="687"/>
      <c r="Q83" s="560"/>
      <c r="R83" s="577"/>
      <c r="S83" s="686"/>
      <c r="T83" s="686"/>
      <c r="U83" s="686"/>
      <c r="V83" s="686"/>
      <c r="W83" s="686"/>
      <c r="X83" s="687"/>
    </row>
    <row r="90" spans="1:31" ht="16.5" customHeight="1">
      <c r="A90" s="1209" t="s">
        <v>651</v>
      </c>
      <c r="B90" s="1209"/>
      <c r="C90" s="1209"/>
      <c r="D90" s="1209"/>
      <c r="E90" s="1209"/>
      <c r="F90" s="1209"/>
      <c r="G90" s="1209"/>
      <c r="H90" s="1209"/>
      <c r="I90" s="1209"/>
      <c r="J90" s="1209"/>
      <c r="K90" s="1209"/>
      <c r="L90" s="1209"/>
      <c r="M90" s="1209"/>
      <c r="N90" s="1209"/>
      <c r="O90" s="1209"/>
      <c r="P90" s="1209"/>
      <c r="Q90" s="1209"/>
      <c r="R90" s="1209"/>
      <c r="S90" s="1209"/>
      <c r="T90" s="1209"/>
      <c r="U90" s="1209"/>
      <c r="V90" s="1209"/>
      <c r="W90" s="1209"/>
      <c r="X90" s="1209"/>
    </row>
    <row r="92" spans="1:31" ht="16.5" customHeight="1">
      <c r="A92" s="904" t="s">
        <v>350</v>
      </c>
      <c r="B92" s="904"/>
      <c r="C92" s="904" t="s">
        <v>465</v>
      </c>
      <c r="D92" s="904"/>
      <c r="E92" s="904"/>
      <c r="F92" s="904"/>
      <c r="G92" s="904"/>
      <c r="H92" s="904"/>
      <c r="I92" s="904"/>
      <c r="J92" s="904"/>
      <c r="K92" s="904"/>
      <c r="L92" s="904"/>
      <c r="M92" s="904"/>
      <c r="N92" s="904"/>
      <c r="O92" s="904"/>
      <c r="P92" s="904"/>
      <c r="Q92" s="904"/>
      <c r="R92" s="904"/>
      <c r="S92" s="904"/>
      <c r="T92" s="904"/>
      <c r="U92" s="904"/>
      <c r="V92" s="904"/>
      <c r="W92" s="904"/>
      <c r="X92" s="904"/>
    </row>
    <row r="93" spans="1:31" ht="15" customHeight="1">
      <c r="A93" s="803" t="s">
        <v>497</v>
      </c>
      <c r="B93" s="803"/>
      <c r="C93" s="804" t="s">
        <v>587</v>
      </c>
      <c r="D93" s="804"/>
      <c r="E93" s="804"/>
      <c r="F93" s="804"/>
      <c r="G93" s="804"/>
      <c r="H93" s="804"/>
      <c r="I93" s="804"/>
      <c r="J93" s="804"/>
      <c r="K93" s="804"/>
      <c r="L93" s="804"/>
      <c r="M93" s="804"/>
      <c r="N93" s="804"/>
      <c r="O93" s="804"/>
      <c r="P93" s="804"/>
      <c r="Q93" s="804"/>
      <c r="R93" s="804"/>
      <c r="S93" s="804"/>
      <c r="T93" s="804"/>
      <c r="U93" s="804"/>
      <c r="V93" s="804"/>
      <c r="W93" s="804"/>
      <c r="X93" s="804"/>
    </row>
    <row r="94" spans="1:31">
      <c r="A94" s="803"/>
      <c r="B94" s="803"/>
      <c r="C94" s="804"/>
      <c r="D94" s="804"/>
      <c r="E94" s="804"/>
      <c r="F94" s="804"/>
      <c r="G94" s="804"/>
      <c r="H94" s="804"/>
      <c r="I94" s="804"/>
      <c r="J94" s="804"/>
      <c r="K94" s="804"/>
      <c r="L94" s="804"/>
      <c r="M94" s="804"/>
      <c r="N94" s="804"/>
      <c r="O94" s="804"/>
      <c r="P94" s="804"/>
      <c r="Q94" s="804"/>
      <c r="R94" s="804"/>
      <c r="S94" s="804"/>
      <c r="T94" s="804"/>
      <c r="U94" s="804"/>
      <c r="V94" s="804"/>
      <c r="W94" s="804"/>
      <c r="X94" s="804"/>
    </row>
    <row r="95" spans="1:31" ht="15" customHeight="1">
      <c r="A95" s="803" t="s">
        <v>491</v>
      </c>
      <c r="B95" s="803"/>
      <c r="C95" s="804" t="s">
        <v>172</v>
      </c>
      <c r="D95" s="804"/>
      <c r="E95" s="804"/>
      <c r="F95" s="804"/>
      <c r="G95" s="804"/>
      <c r="H95" s="804"/>
      <c r="I95" s="804"/>
      <c r="J95" s="804"/>
      <c r="K95" s="804"/>
      <c r="L95" s="804"/>
      <c r="M95" s="804"/>
      <c r="N95" s="804"/>
      <c r="O95" s="804"/>
      <c r="P95" s="804"/>
      <c r="Q95" s="804"/>
      <c r="R95" s="804"/>
      <c r="S95" s="804"/>
      <c r="T95" s="804"/>
      <c r="U95" s="804"/>
      <c r="V95" s="804"/>
      <c r="W95" s="804"/>
      <c r="X95" s="804"/>
      <c r="Z95" s="490" t="s">
        <v>593</v>
      </c>
      <c r="AA95" s="651"/>
      <c r="AB95" s="651"/>
      <c r="AC95" s="651"/>
      <c r="AE95" s="1" t="s">
        <v>243</v>
      </c>
    </row>
    <row r="96" spans="1:31">
      <c r="A96" s="803"/>
      <c r="B96" s="803"/>
      <c r="C96" s="804"/>
      <c r="D96" s="804"/>
      <c r="E96" s="804"/>
      <c r="F96" s="804"/>
      <c r="G96" s="804"/>
      <c r="H96" s="804"/>
      <c r="I96" s="804"/>
      <c r="J96" s="804"/>
      <c r="K96" s="804"/>
      <c r="L96" s="804"/>
      <c r="M96" s="804"/>
      <c r="N96" s="804"/>
      <c r="O96" s="804"/>
      <c r="P96" s="804"/>
      <c r="Q96" s="804"/>
      <c r="R96" s="804"/>
      <c r="S96" s="804"/>
      <c r="T96" s="804"/>
      <c r="U96" s="804"/>
      <c r="V96" s="804"/>
      <c r="W96" s="804"/>
      <c r="X96" s="804"/>
      <c r="Z96" s="651"/>
      <c r="AA96" s="651"/>
      <c r="AB96" s="651"/>
      <c r="AC96" s="651"/>
    </row>
    <row r="98" spans="1:24" ht="15" customHeight="1">
      <c r="A98" s="473" t="s">
        <v>490</v>
      </c>
      <c r="B98" s="474"/>
      <c r="C98" s="474"/>
      <c r="D98" s="474"/>
      <c r="E98" s="474"/>
      <c r="F98" s="474"/>
      <c r="G98" s="474"/>
      <c r="H98" s="475"/>
      <c r="I98" s="473" t="s">
        <v>390</v>
      </c>
      <c r="J98" s="474"/>
      <c r="K98" s="474"/>
      <c r="L98" s="474"/>
      <c r="M98" s="474"/>
      <c r="N98" s="474"/>
      <c r="O98" s="474"/>
      <c r="P98" s="475"/>
      <c r="Q98" s="1006" t="s">
        <v>1653</v>
      </c>
      <c r="R98" s="1007"/>
      <c r="S98" s="1007"/>
      <c r="T98" s="1007"/>
      <c r="U98" s="1007"/>
      <c r="V98" s="1007"/>
      <c r="W98" s="1007"/>
      <c r="X98" s="1008"/>
    </row>
    <row r="99" spans="1:24" ht="15" customHeight="1">
      <c r="A99" s="1018" t="s">
        <v>394</v>
      </c>
      <c r="B99" s="1019"/>
      <c r="C99" s="1019"/>
      <c r="D99" s="1019"/>
      <c r="E99" s="1019"/>
      <c r="F99" s="1019"/>
      <c r="G99" s="1019"/>
      <c r="H99" s="1020"/>
      <c r="I99" s="1018" t="s">
        <v>394</v>
      </c>
      <c r="J99" s="1019"/>
      <c r="K99" s="1019"/>
      <c r="L99" s="1019"/>
      <c r="M99" s="1019"/>
      <c r="N99" s="1019"/>
      <c r="O99" s="1019"/>
      <c r="P99" s="1020"/>
      <c r="Q99" s="1018" t="s">
        <v>394</v>
      </c>
      <c r="R99" s="1019"/>
      <c r="S99" s="1019"/>
      <c r="T99" s="1019"/>
      <c r="U99" s="1019"/>
      <c r="V99" s="1019"/>
      <c r="W99" s="1019"/>
      <c r="X99" s="1020"/>
    </row>
    <row r="100" spans="1:24">
      <c r="A100" s="1021"/>
      <c r="B100" s="1022"/>
      <c r="C100" s="1022"/>
      <c r="D100" s="1022"/>
      <c r="E100" s="1022"/>
      <c r="F100" s="1022"/>
      <c r="G100" s="1022"/>
      <c r="H100" s="1023"/>
      <c r="I100" s="1021"/>
      <c r="J100" s="1022"/>
      <c r="K100" s="1022"/>
      <c r="L100" s="1022"/>
      <c r="M100" s="1022"/>
      <c r="N100" s="1022"/>
      <c r="O100" s="1022"/>
      <c r="P100" s="1023"/>
      <c r="Q100" s="1021"/>
      <c r="R100" s="1022"/>
      <c r="S100" s="1022"/>
      <c r="T100" s="1022"/>
      <c r="U100" s="1022"/>
      <c r="V100" s="1022"/>
      <c r="W100" s="1022"/>
      <c r="X100" s="1023"/>
    </row>
    <row r="101" spans="1:24">
      <c r="A101" s="1021"/>
      <c r="B101" s="1022"/>
      <c r="C101" s="1022"/>
      <c r="D101" s="1022"/>
      <c r="E101" s="1022"/>
      <c r="F101" s="1022"/>
      <c r="G101" s="1022"/>
      <c r="H101" s="1023"/>
      <c r="I101" s="1021"/>
      <c r="J101" s="1022"/>
      <c r="K101" s="1022"/>
      <c r="L101" s="1022"/>
      <c r="M101" s="1022"/>
      <c r="N101" s="1022"/>
      <c r="O101" s="1022"/>
      <c r="P101" s="1023"/>
      <c r="Q101" s="1021"/>
      <c r="R101" s="1022"/>
      <c r="S101" s="1022"/>
      <c r="T101" s="1022"/>
      <c r="U101" s="1022"/>
      <c r="V101" s="1022"/>
      <c r="W101" s="1022"/>
      <c r="X101" s="1023"/>
    </row>
    <row r="102" spans="1:24">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24">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24">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24">
      <c r="A105" s="1021"/>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023"/>
    </row>
    <row r="106" spans="1:24">
      <c r="A106" s="1021"/>
      <c r="B106" s="1022"/>
      <c r="C106" s="1022"/>
      <c r="D106" s="1022"/>
      <c r="E106" s="1022"/>
      <c r="F106" s="1022"/>
      <c r="G106" s="1022"/>
      <c r="H106" s="1023"/>
      <c r="I106" s="1024"/>
      <c r="J106" s="1025"/>
      <c r="K106" s="1025"/>
      <c r="L106" s="1025"/>
      <c r="M106" s="1025"/>
      <c r="N106" s="1025"/>
      <c r="O106" s="1025"/>
      <c r="P106" s="1026"/>
      <c r="Q106" s="1024"/>
      <c r="R106" s="1025"/>
      <c r="S106" s="1025"/>
      <c r="T106" s="1025"/>
      <c r="U106" s="1025"/>
      <c r="V106" s="1025"/>
      <c r="W106" s="1025"/>
      <c r="X106" s="1026"/>
    </row>
    <row r="107" spans="1:24" ht="15" customHeight="1">
      <c r="A107" s="1021"/>
      <c r="B107" s="1022"/>
      <c r="C107" s="1022"/>
      <c r="D107" s="1022"/>
      <c r="E107" s="1022"/>
      <c r="F107" s="1022"/>
      <c r="G107" s="1022"/>
      <c r="H107" s="1023"/>
      <c r="I107" s="558" t="s">
        <v>487</v>
      </c>
      <c r="J107" s="704"/>
      <c r="K107" s="699" t="s">
        <v>1513</v>
      </c>
      <c r="L107" s="699"/>
      <c r="M107" s="699"/>
      <c r="N107" s="699"/>
      <c r="O107" s="699"/>
      <c r="P107" s="700"/>
      <c r="Q107" s="558" t="s">
        <v>487</v>
      </c>
      <c r="R107" s="704"/>
      <c r="S107" s="699"/>
      <c r="T107" s="699"/>
      <c r="U107" s="699"/>
      <c r="V107" s="699"/>
      <c r="W107" s="699"/>
      <c r="X107" s="700"/>
    </row>
    <row r="108" spans="1:24">
      <c r="A108" s="1021"/>
      <c r="B108" s="1022"/>
      <c r="C108" s="1022"/>
      <c r="D108" s="1022"/>
      <c r="E108" s="1022"/>
      <c r="F108" s="1022"/>
      <c r="G108" s="1022"/>
      <c r="H108" s="1023"/>
      <c r="I108" s="550"/>
      <c r="J108" s="541"/>
      <c r="K108" s="490"/>
      <c r="L108" s="490"/>
      <c r="M108" s="490"/>
      <c r="N108" s="490"/>
      <c r="O108" s="490"/>
      <c r="P108" s="701"/>
      <c r="Q108" s="550"/>
      <c r="R108" s="541"/>
      <c r="S108" s="490"/>
      <c r="T108" s="490"/>
      <c r="U108" s="490"/>
      <c r="V108" s="490"/>
      <c r="W108" s="490"/>
      <c r="X108" s="701"/>
    </row>
    <row r="109" spans="1:24">
      <c r="A109" s="1024"/>
      <c r="B109" s="1025"/>
      <c r="C109" s="1025"/>
      <c r="D109" s="1025"/>
      <c r="E109" s="1025"/>
      <c r="F109" s="1025"/>
      <c r="G109" s="1025"/>
      <c r="H109" s="1026"/>
      <c r="I109" s="560"/>
      <c r="J109" s="577"/>
      <c r="K109" s="686"/>
      <c r="L109" s="686"/>
      <c r="M109" s="686"/>
      <c r="N109" s="686"/>
      <c r="O109" s="686"/>
      <c r="P109" s="687"/>
      <c r="Q109" s="560"/>
      <c r="R109" s="577"/>
      <c r="S109" s="686"/>
      <c r="T109" s="686"/>
      <c r="U109" s="686"/>
      <c r="V109" s="686"/>
      <c r="W109" s="686"/>
      <c r="X109" s="687"/>
    </row>
    <row r="111" spans="1:24" ht="16.5" customHeight="1">
      <c r="A111" s="1209" t="s">
        <v>155</v>
      </c>
      <c r="B111" s="1209"/>
      <c r="C111" s="1209"/>
      <c r="D111" s="1209"/>
      <c r="E111" s="1209"/>
      <c r="F111" s="1209"/>
      <c r="G111" s="1209"/>
      <c r="H111" s="1209"/>
      <c r="I111" s="1209"/>
      <c r="J111" s="1209"/>
      <c r="K111" s="1209"/>
      <c r="L111" s="1209"/>
      <c r="M111" s="1209"/>
      <c r="N111" s="1209"/>
      <c r="O111" s="1209"/>
      <c r="P111" s="1209"/>
      <c r="Q111" s="1209"/>
      <c r="R111" s="1209"/>
      <c r="S111" s="1209"/>
      <c r="T111" s="1209"/>
      <c r="U111" s="1209"/>
      <c r="V111" s="1209"/>
      <c r="W111" s="1209"/>
      <c r="X111" s="1209"/>
    </row>
    <row r="113" spans="1:31" ht="16.5" customHeight="1">
      <c r="A113" s="904" t="s">
        <v>350</v>
      </c>
      <c r="B113" s="904"/>
      <c r="C113" s="904" t="s">
        <v>465</v>
      </c>
      <c r="D113" s="904"/>
      <c r="E113" s="904"/>
      <c r="F113" s="904"/>
      <c r="G113" s="904"/>
      <c r="H113" s="904"/>
      <c r="I113" s="904"/>
      <c r="J113" s="904"/>
      <c r="K113" s="904"/>
      <c r="L113" s="904"/>
      <c r="M113" s="904"/>
      <c r="N113" s="904"/>
      <c r="O113" s="904"/>
      <c r="P113" s="904"/>
      <c r="Q113" s="904"/>
      <c r="R113" s="904"/>
      <c r="S113" s="904"/>
      <c r="T113" s="904"/>
      <c r="U113" s="904"/>
      <c r="V113" s="904"/>
      <c r="W113" s="904"/>
      <c r="X113" s="904"/>
    </row>
    <row r="114" spans="1:31" ht="15" customHeight="1">
      <c r="A114" s="803" t="s">
        <v>497</v>
      </c>
      <c r="B114" s="803"/>
      <c r="C114" s="804" t="s">
        <v>177</v>
      </c>
      <c r="D114" s="804"/>
      <c r="E114" s="804"/>
      <c r="F114" s="804"/>
      <c r="G114" s="804"/>
      <c r="H114" s="804"/>
      <c r="I114" s="804"/>
      <c r="J114" s="804"/>
      <c r="K114" s="804"/>
      <c r="L114" s="804"/>
      <c r="M114" s="804"/>
      <c r="N114" s="804"/>
      <c r="O114" s="804"/>
      <c r="P114" s="804"/>
      <c r="Q114" s="804"/>
      <c r="R114" s="804"/>
      <c r="S114" s="804"/>
      <c r="T114" s="804"/>
      <c r="U114" s="804"/>
      <c r="V114" s="804"/>
      <c r="W114" s="804"/>
      <c r="X114" s="804"/>
    </row>
    <row r="115" spans="1:31">
      <c r="A115" s="803"/>
      <c r="B115" s="803"/>
      <c r="C115" s="804"/>
      <c r="D115" s="804"/>
      <c r="E115" s="804"/>
      <c r="F115" s="804"/>
      <c r="G115" s="804"/>
      <c r="H115" s="804"/>
      <c r="I115" s="804"/>
      <c r="J115" s="804"/>
      <c r="K115" s="804"/>
      <c r="L115" s="804"/>
      <c r="M115" s="804"/>
      <c r="N115" s="804"/>
      <c r="O115" s="804"/>
      <c r="P115" s="804"/>
      <c r="Q115" s="804"/>
      <c r="R115" s="804"/>
      <c r="S115" s="804"/>
      <c r="T115" s="804"/>
      <c r="U115" s="804"/>
      <c r="V115" s="804"/>
      <c r="W115" s="804"/>
      <c r="X115" s="804"/>
    </row>
    <row r="116" spans="1:31" ht="17.25" customHeight="1">
      <c r="A116" s="803" t="s">
        <v>491</v>
      </c>
      <c r="B116" s="803"/>
      <c r="C116" s="1556" t="s">
        <v>571</v>
      </c>
      <c r="D116" s="1556"/>
      <c r="E116" s="1556"/>
      <c r="F116" s="1556"/>
      <c r="G116" s="1556"/>
      <c r="H116" s="1556"/>
      <c r="I116" s="1556"/>
      <c r="J116" s="1556"/>
      <c r="K116" s="1556"/>
      <c r="L116" s="1556"/>
      <c r="M116" s="1556"/>
      <c r="N116" s="1556"/>
      <c r="O116" s="1556"/>
      <c r="P116" s="1556"/>
      <c r="Q116" s="1556"/>
      <c r="R116" s="1556"/>
      <c r="S116" s="1556"/>
      <c r="T116" s="1556"/>
      <c r="U116" s="1556"/>
      <c r="V116" s="1556"/>
      <c r="W116" s="1556"/>
      <c r="X116" s="1556"/>
      <c r="Z116" s="490" t="s">
        <v>590</v>
      </c>
      <c r="AA116" s="651"/>
      <c r="AB116" s="651"/>
      <c r="AC116" s="651"/>
      <c r="AE116" s="1" t="s">
        <v>315</v>
      </c>
    </row>
    <row r="117" spans="1:31" ht="17.25" customHeight="1">
      <c r="A117" s="803"/>
      <c r="B117" s="803"/>
      <c r="C117" s="1558" t="s">
        <v>221</v>
      </c>
      <c r="D117" s="1558"/>
      <c r="E117" s="1558"/>
      <c r="F117" s="1558"/>
      <c r="G117" s="1558"/>
      <c r="H117" s="1558"/>
      <c r="I117" s="1558"/>
      <c r="J117" s="1558"/>
      <c r="K117" s="1558"/>
      <c r="L117" s="1558"/>
      <c r="M117" s="1558"/>
      <c r="N117" s="1558"/>
      <c r="O117" s="1558"/>
      <c r="P117" s="1558"/>
      <c r="Q117" s="1558"/>
      <c r="R117" s="1558"/>
      <c r="S117" s="1558"/>
      <c r="T117" s="1558"/>
      <c r="U117" s="1558"/>
      <c r="V117" s="1558"/>
      <c r="W117" s="1558"/>
      <c r="X117" s="1558"/>
      <c r="Z117" s="651"/>
      <c r="AA117" s="651"/>
      <c r="AB117" s="651"/>
      <c r="AC117" s="651"/>
    </row>
    <row r="118" spans="1:31">
      <c r="Z118" s="651" t="s">
        <v>245</v>
      </c>
      <c r="AA118" s="651"/>
      <c r="AB118" s="651"/>
      <c r="AC118" s="651"/>
      <c r="AE118" s="1" t="s">
        <v>316</v>
      </c>
    </row>
    <row r="119" spans="1:31" ht="15" customHeight="1">
      <c r="A119" s="473" t="s">
        <v>490</v>
      </c>
      <c r="B119" s="474"/>
      <c r="C119" s="474"/>
      <c r="D119" s="474"/>
      <c r="E119" s="474"/>
      <c r="F119" s="474"/>
      <c r="G119" s="474"/>
      <c r="H119" s="475"/>
      <c r="I119" s="473" t="s">
        <v>390</v>
      </c>
      <c r="J119" s="474"/>
      <c r="K119" s="474"/>
      <c r="L119" s="474"/>
      <c r="M119" s="474"/>
      <c r="N119" s="474"/>
      <c r="O119" s="474"/>
      <c r="P119" s="475"/>
      <c r="Q119" s="1006" t="s">
        <v>1653</v>
      </c>
      <c r="R119" s="1007"/>
      <c r="S119" s="1007"/>
      <c r="T119" s="1007"/>
      <c r="U119" s="1007"/>
      <c r="V119" s="1007"/>
      <c r="W119" s="1007"/>
      <c r="X119" s="1008"/>
    </row>
    <row r="120" spans="1:31" ht="15" customHeight="1">
      <c r="A120" s="1018" t="s">
        <v>394</v>
      </c>
      <c r="B120" s="1019"/>
      <c r="C120" s="1019"/>
      <c r="D120" s="1019"/>
      <c r="E120" s="1019"/>
      <c r="F120" s="1019"/>
      <c r="G120" s="1019"/>
      <c r="H120" s="1020"/>
      <c r="I120" s="1018" t="s">
        <v>394</v>
      </c>
      <c r="J120" s="1019"/>
      <c r="K120" s="1019"/>
      <c r="L120" s="1019"/>
      <c r="M120" s="1019"/>
      <c r="N120" s="1019"/>
      <c r="O120" s="1019"/>
      <c r="P120" s="1020"/>
      <c r="Q120" s="1018" t="s">
        <v>394</v>
      </c>
      <c r="R120" s="1019"/>
      <c r="S120" s="1019"/>
      <c r="T120" s="1019"/>
      <c r="U120" s="1019"/>
      <c r="V120" s="1019"/>
      <c r="W120" s="1019"/>
      <c r="X120" s="1020"/>
    </row>
    <row r="121" spans="1:31">
      <c r="A121" s="1021"/>
      <c r="B121" s="1022"/>
      <c r="C121" s="1022"/>
      <c r="D121" s="1022"/>
      <c r="E121" s="1022"/>
      <c r="F121" s="1022"/>
      <c r="G121" s="1022"/>
      <c r="H121" s="1023"/>
      <c r="I121" s="1021"/>
      <c r="J121" s="1022"/>
      <c r="K121" s="1022"/>
      <c r="L121" s="1022"/>
      <c r="M121" s="1022"/>
      <c r="N121" s="1022"/>
      <c r="O121" s="1022"/>
      <c r="P121" s="1023"/>
      <c r="Q121" s="1021"/>
      <c r="R121" s="1022"/>
      <c r="S121" s="1022"/>
      <c r="T121" s="1022"/>
      <c r="U121" s="1022"/>
      <c r="V121" s="1022"/>
      <c r="W121" s="1022"/>
      <c r="X121" s="1023"/>
    </row>
    <row r="122" spans="1:31">
      <c r="A122" s="1021"/>
      <c r="B122" s="1022"/>
      <c r="C122" s="1022"/>
      <c r="D122" s="1022"/>
      <c r="E122" s="1022"/>
      <c r="F122" s="1022"/>
      <c r="G122" s="1022"/>
      <c r="H122" s="1023"/>
      <c r="I122" s="1021"/>
      <c r="J122" s="1022"/>
      <c r="K122" s="1022"/>
      <c r="L122" s="1022"/>
      <c r="M122" s="1022"/>
      <c r="N122" s="1022"/>
      <c r="O122" s="1022"/>
      <c r="P122" s="1023"/>
      <c r="Q122" s="1021"/>
      <c r="R122" s="1022"/>
      <c r="S122" s="1022"/>
      <c r="T122" s="1022"/>
      <c r="U122" s="1022"/>
      <c r="V122" s="1022"/>
      <c r="W122" s="1022"/>
      <c r="X122" s="1023"/>
    </row>
    <row r="123" spans="1:31">
      <c r="A123" s="1021"/>
      <c r="B123" s="1022"/>
      <c r="C123" s="1022"/>
      <c r="D123" s="1022"/>
      <c r="E123" s="1022"/>
      <c r="F123" s="1022"/>
      <c r="G123" s="1022"/>
      <c r="H123" s="1023"/>
      <c r="I123" s="1021"/>
      <c r="J123" s="1022"/>
      <c r="K123" s="1022"/>
      <c r="L123" s="1022"/>
      <c r="M123" s="1022"/>
      <c r="N123" s="1022"/>
      <c r="O123" s="1022"/>
      <c r="P123" s="1023"/>
      <c r="Q123" s="1021"/>
      <c r="R123" s="1022"/>
      <c r="S123" s="1022"/>
      <c r="T123" s="1022"/>
      <c r="U123" s="1022"/>
      <c r="V123" s="1022"/>
      <c r="W123" s="1022"/>
      <c r="X123" s="1023"/>
    </row>
    <row r="124" spans="1:31">
      <c r="A124" s="1021"/>
      <c r="B124" s="1022"/>
      <c r="C124" s="1022"/>
      <c r="D124" s="1022"/>
      <c r="E124" s="1022"/>
      <c r="F124" s="1022"/>
      <c r="G124" s="1022"/>
      <c r="H124" s="1023"/>
      <c r="I124" s="1021"/>
      <c r="J124" s="1022"/>
      <c r="K124" s="1022"/>
      <c r="L124" s="1022"/>
      <c r="M124" s="1022"/>
      <c r="N124" s="1022"/>
      <c r="O124" s="1022"/>
      <c r="P124" s="1023"/>
      <c r="Q124" s="1021"/>
      <c r="R124" s="1022"/>
      <c r="S124" s="1022"/>
      <c r="T124" s="1022"/>
      <c r="U124" s="1022"/>
      <c r="V124" s="1022"/>
      <c r="W124" s="1022"/>
      <c r="X124" s="1023"/>
    </row>
    <row r="125" spans="1:31">
      <c r="A125" s="1021"/>
      <c r="B125" s="1022"/>
      <c r="C125" s="1022"/>
      <c r="D125" s="1022"/>
      <c r="E125" s="1022"/>
      <c r="F125" s="1022"/>
      <c r="G125" s="1022"/>
      <c r="H125" s="1023"/>
      <c r="I125" s="1021"/>
      <c r="J125" s="1022"/>
      <c r="K125" s="1022"/>
      <c r="L125" s="1022"/>
      <c r="M125" s="1022"/>
      <c r="N125" s="1022"/>
      <c r="O125" s="1022"/>
      <c r="P125" s="1023"/>
      <c r="Q125" s="1021"/>
      <c r="R125" s="1022"/>
      <c r="S125" s="1022"/>
      <c r="T125" s="1022"/>
      <c r="U125" s="1022"/>
      <c r="V125" s="1022"/>
      <c r="W125" s="1022"/>
      <c r="X125" s="1023"/>
    </row>
    <row r="126" spans="1:31">
      <c r="A126" s="1021"/>
      <c r="B126" s="1022"/>
      <c r="C126" s="1022"/>
      <c r="D126" s="1022"/>
      <c r="E126" s="1022"/>
      <c r="F126" s="1022"/>
      <c r="G126" s="1022"/>
      <c r="H126" s="1023"/>
      <c r="I126" s="1021"/>
      <c r="J126" s="1022"/>
      <c r="K126" s="1022"/>
      <c r="L126" s="1022"/>
      <c r="M126" s="1022"/>
      <c r="N126" s="1022"/>
      <c r="O126" s="1022"/>
      <c r="P126" s="1023"/>
      <c r="Q126" s="1021"/>
      <c r="R126" s="1022"/>
      <c r="S126" s="1022"/>
      <c r="T126" s="1022"/>
      <c r="U126" s="1022"/>
      <c r="V126" s="1022"/>
      <c r="W126" s="1022"/>
      <c r="X126" s="1023"/>
    </row>
    <row r="127" spans="1:31">
      <c r="A127" s="1021"/>
      <c r="B127" s="1022"/>
      <c r="C127" s="1022"/>
      <c r="D127" s="1022"/>
      <c r="E127" s="1022"/>
      <c r="F127" s="1022"/>
      <c r="G127" s="1022"/>
      <c r="H127" s="1023"/>
      <c r="I127" s="1024"/>
      <c r="J127" s="1025"/>
      <c r="K127" s="1025"/>
      <c r="L127" s="1025"/>
      <c r="M127" s="1025"/>
      <c r="N127" s="1025"/>
      <c r="O127" s="1025"/>
      <c r="P127" s="1026"/>
      <c r="Q127" s="1024"/>
      <c r="R127" s="1025"/>
      <c r="S127" s="1025"/>
      <c r="T127" s="1025"/>
      <c r="U127" s="1025"/>
      <c r="V127" s="1025"/>
      <c r="W127" s="1025"/>
      <c r="X127" s="1026"/>
    </row>
    <row r="128" spans="1:31" ht="15" customHeight="1">
      <c r="A128" s="1021"/>
      <c r="B128" s="1022"/>
      <c r="C128" s="1022"/>
      <c r="D128" s="1022"/>
      <c r="E128" s="1022"/>
      <c r="F128" s="1022"/>
      <c r="G128" s="1022"/>
      <c r="H128" s="1023"/>
      <c r="I128" s="558" t="s">
        <v>487</v>
      </c>
      <c r="J128" s="704"/>
      <c r="K128" s="699" t="s">
        <v>1514</v>
      </c>
      <c r="L128" s="699"/>
      <c r="M128" s="699"/>
      <c r="N128" s="699"/>
      <c r="O128" s="699"/>
      <c r="P128" s="700"/>
      <c r="Q128" s="558" t="s">
        <v>487</v>
      </c>
      <c r="R128" s="704"/>
      <c r="S128" s="699"/>
      <c r="T128" s="699"/>
      <c r="U128" s="699"/>
      <c r="V128" s="699"/>
      <c r="W128" s="699"/>
      <c r="X128" s="700"/>
    </row>
    <row r="129" spans="1:31">
      <c r="A129" s="1021"/>
      <c r="B129" s="1022"/>
      <c r="C129" s="1022"/>
      <c r="D129" s="1022"/>
      <c r="E129" s="1022"/>
      <c r="F129" s="1022"/>
      <c r="G129" s="1022"/>
      <c r="H129" s="1023"/>
      <c r="I129" s="550"/>
      <c r="J129" s="541"/>
      <c r="K129" s="490"/>
      <c r="L129" s="490"/>
      <c r="M129" s="490"/>
      <c r="N129" s="490"/>
      <c r="O129" s="490"/>
      <c r="P129" s="701"/>
      <c r="Q129" s="550"/>
      <c r="R129" s="541"/>
      <c r="S129" s="490"/>
      <c r="T129" s="490"/>
      <c r="U129" s="490"/>
      <c r="V129" s="490"/>
      <c r="W129" s="490"/>
      <c r="X129" s="701"/>
    </row>
    <row r="130" spans="1:31">
      <c r="A130" s="1024"/>
      <c r="B130" s="1025"/>
      <c r="C130" s="1025"/>
      <c r="D130" s="1025"/>
      <c r="E130" s="1025"/>
      <c r="F130" s="1025"/>
      <c r="G130" s="1025"/>
      <c r="H130" s="1026"/>
      <c r="I130" s="560"/>
      <c r="J130" s="577"/>
      <c r="K130" s="686"/>
      <c r="L130" s="686"/>
      <c r="M130" s="686"/>
      <c r="N130" s="686"/>
      <c r="O130" s="686"/>
      <c r="P130" s="687"/>
      <c r="Q130" s="560"/>
      <c r="R130" s="577"/>
      <c r="S130" s="686"/>
      <c r="T130" s="686"/>
      <c r="U130" s="686"/>
      <c r="V130" s="686"/>
      <c r="W130" s="686"/>
      <c r="X130" s="687"/>
    </row>
    <row r="138" spans="1:31" ht="16.5" customHeight="1">
      <c r="A138" s="1209" t="s">
        <v>1353</v>
      </c>
      <c r="B138" s="1209"/>
      <c r="C138" s="1209"/>
      <c r="D138" s="1209"/>
      <c r="E138" s="1209"/>
      <c r="F138" s="1209"/>
      <c r="G138" s="1209"/>
      <c r="H138" s="1209"/>
      <c r="I138" s="1209"/>
      <c r="J138" s="1209"/>
      <c r="K138" s="1209"/>
      <c r="L138" s="1209"/>
      <c r="M138" s="1209"/>
      <c r="N138" s="1209"/>
      <c r="O138" s="1209"/>
      <c r="P138" s="1209"/>
      <c r="Q138" s="1209"/>
      <c r="R138" s="1209"/>
      <c r="S138" s="1209"/>
      <c r="T138" s="1209"/>
      <c r="U138" s="1209"/>
      <c r="V138" s="1209"/>
      <c r="W138" s="1209"/>
      <c r="X138" s="1209"/>
    </row>
    <row r="140" spans="1:31" ht="16.5" customHeight="1">
      <c r="A140" s="528" t="s">
        <v>350</v>
      </c>
      <c r="B140" s="528"/>
      <c r="C140" s="528" t="s">
        <v>465</v>
      </c>
      <c r="D140" s="528"/>
      <c r="E140" s="528"/>
      <c r="F140" s="528"/>
      <c r="G140" s="528"/>
      <c r="H140" s="528"/>
      <c r="I140" s="528"/>
      <c r="J140" s="528"/>
      <c r="K140" s="528"/>
      <c r="L140" s="528"/>
      <c r="M140" s="528"/>
      <c r="N140" s="528"/>
      <c r="O140" s="528"/>
      <c r="P140" s="528"/>
      <c r="Q140" s="528"/>
      <c r="R140" s="528"/>
      <c r="S140" s="528"/>
      <c r="T140" s="528"/>
      <c r="U140" s="528"/>
      <c r="V140" s="528"/>
      <c r="W140" s="528"/>
      <c r="X140" s="528"/>
    </row>
    <row r="141" spans="1:31" ht="15" customHeight="1">
      <c r="A141" s="803" t="s">
        <v>497</v>
      </c>
      <c r="B141" s="803"/>
      <c r="C141" s="804" t="s">
        <v>20</v>
      </c>
      <c r="D141" s="804"/>
      <c r="E141" s="804"/>
      <c r="F141" s="804"/>
      <c r="G141" s="804"/>
      <c r="H141" s="804"/>
      <c r="I141" s="804"/>
      <c r="J141" s="804"/>
      <c r="K141" s="804"/>
      <c r="L141" s="804"/>
      <c r="M141" s="804"/>
      <c r="N141" s="804"/>
      <c r="O141" s="804"/>
      <c r="P141" s="804"/>
      <c r="Q141" s="804"/>
      <c r="R141" s="804"/>
      <c r="S141" s="804"/>
      <c r="T141" s="804"/>
      <c r="U141" s="804"/>
      <c r="V141" s="804"/>
      <c r="W141" s="804"/>
      <c r="X141" s="804"/>
    </row>
    <row r="142" spans="1:31">
      <c r="A142" s="803"/>
      <c r="B142" s="803"/>
      <c r="C142" s="804"/>
      <c r="D142" s="804"/>
      <c r="E142" s="804"/>
      <c r="F142" s="804"/>
      <c r="G142" s="804"/>
      <c r="H142" s="804"/>
      <c r="I142" s="804"/>
      <c r="J142" s="804"/>
      <c r="K142" s="804"/>
      <c r="L142" s="804"/>
      <c r="M142" s="804"/>
      <c r="N142" s="804"/>
      <c r="O142" s="804"/>
      <c r="P142" s="804"/>
      <c r="Q142" s="804"/>
      <c r="R142" s="804"/>
      <c r="S142" s="804"/>
      <c r="T142" s="804"/>
      <c r="U142" s="804"/>
      <c r="V142" s="804"/>
      <c r="W142" s="804"/>
      <c r="X142" s="804"/>
    </row>
    <row r="143" spans="1:31" ht="15" customHeight="1">
      <c r="A143" s="803" t="s">
        <v>491</v>
      </c>
      <c r="B143" s="803"/>
      <c r="C143" s="804" t="s">
        <v>262</v>
      </c>
      <c r="D143" s="804"/>
      <c r="E143" s="804"/>
      <c r="F143" s="804"/>
      <c r="G143" s="804"/>
      <c r="H143" s="804"/>
      <c r="I143" s="804"/>
      <c r="J143" s="804"/>
      <c r="K143" s="804"/>
      <c r="L143" s="804"/>
      <c r="M143" s="804"/>
      <c r="N143" s="804"/>
      <c r="O143" s="804"/>
      <c r="P143" s="804"/>
      <c r="Q143" s="804"/>
      <c r="R143" s="804"/>
      <c r="S143" s="804"/>
      <c r="T143" s="804"/>
      <c r="U143" s="804"/>
      <c r="V143" s="804"/>
      <c r="W143" s="804"/>
      <c r="X143" s="804"/>
      <c r="Z143" s="490" t="s">
        <v>623</v>
      </c>
      <c r="AA143" s="651"/>
      <c r="AB143" s="651"/>
      <c r="AC143" s="651"/>
      <c r="AE143" s="1" t="s">
        <v>62</v>
      </c>
    </row>
    <row r="144" spans="1:31">
      <c r="A144" s="803"/>
      <c r="B144" s="803"/>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c r="Z144" s="651"/>
      <c r="AA144" s="651"/>
      <c r="AB144" s="651"/>
      <c r="AC144" s="651"/>
    </row>
    <row r="145" spans="1:31">
      <c r="Z145" s="490" t="s">
        <v>626</v>
      </c>
      <c r="AA145" s="651"/>
      <c r="AB145" s="651"/>
      <c r="AC145" s="651"/>
      <c r="AE145" s="1" t="s">
        <v>317</v>
      </c>
    </row>
    <row r="146" spans="1:31" ht="15" customHeight="1">
      <c r="A146" s="473" t="s">
        <v>490</v>
      </c>
      <c r="B146" s="474"/>
      <c r="C146" s="474"/>
      <c r="D146" s="474"/>
      <c r="E146" s="474"/>
      <c r="F146" s="474"/>
      <c r="G146" s="474"/>
      <c r="H146" s="475"/>
      <c r="I146" s="473" t="s">
        <v>390</v>
      </c>
      <c r="J146" s="474"/>
      <c r="K146" s="474"/>
      <c r="L146" s="474"/>
      <c r="M146" s="474"/>
      <c r="N146" s="474"/>
      <c r="O146" s="474"/>
      <c r="P146" s="475"/>
      <c r="Q146" s="1006" t="s">
        <v>1653</v>
      </c>
      <c r="R146" s="1007"/>
      <c r="S146" s="1007"/>
      <c r="T146" s="1007"/>
      <c r="U146" s="1007"/>
      <c r="V146" s="1007"/>
      <c r="W146" s="1007"/>
      <c r="X146" s="1008"/>
      <c r="Z146" s="651"/>
      <c r="AA146" s="651"/>
      <c r="AB146" s="651"/>
      <c r="AC146" s="651"/>
    </row>
    <row r="147" spans="1:31" ht="15" customHeight="1">
      <c r="A147" s="1018" t="s">
        <v>394</v>
      </c>
      <c r="B147" s="1019"/>
      <c r="C147" s="1019"/>
      <c r="D147" s="1019"/>
      <c r="E147" s="1019"/>
      <c r="F147" s="1019"/>
      <c r="G147" s="1019"/>
      <c r="H147" s="1020"/>
      <c r="I147" s="1018" t="s">
        <v>394</v>
      </c>
      <c r="J147" s="1019"/>
      <c r="K147" s="1019"/>
      <c r="L147" s="1019"/>
      <c r="M147" s="1019"/>
      <c r="N147" s="1019"/>
      <c r="O147" s="1019"/>
      <c r="P147" s="1020"/>
      <c r="Q147" s="1018" t="s">
        <v>394</v>
      </c>
      <c r="R147" s="1019"/>
      <c r="S147" s="1019"/>
      <c r="T147" s="1019"/>
      <c r="U147" s="1019"/>
      <c r="V147" s="1019"/>
      <c r="W147" s="1019"/>
      <c r="X147" s="1020"/>
    </row>
    <row r="148" spans="1:31">
      <c r="A148" s="1021"/>
      <c r="B148" s="1022"/>
      <c r="C148" s="1022"/>
      <c r="D148" s="1022"/>
      <c r="E148" s="1022"/>
      <c r="F148" s="1022"/>
      <c r="G148" s="1022"/>
      <c r="H148" s="1023"/>
      <c r="I148" s="1021"/>
      <c r="J148" s="1022"/>
      <c r="K148" s="1022"/>
      <c r="L148" s="1022"/>
      <c r="M148" s="1022"/>
      <c r="N148" s="1022"/>
      <c r="O148" s="1022"/>
      <c r="P148" s="1023"/>
      <c r="Q148" s="1021"/>
      <c r="R148" s="1022"/>
      <c r="S148" s="1022"/>
      <c r="T148" s="1022"/>
      <c r="U148" s="1022"/>
      <c r="V148" s="1022"/>
      <c r="W148" s="1022"/>
      <c r="X148" s="1023"/>
    </row>
    <row r="149" spans="1:31">
      <c r="A149" s="1021"/>
      <c r="B149" s="1022"/>
      <c r="C149" s="1022"/>
      <c r="D149" s="1022"/>
      <c r="E149" s="1022"/>
      <c r="F149" s="1022"/>
      <c r="G149" s="1022"/>
      <c r="H149" s="1023"/>
      <c r="I149" s="1021"/>
      <c r="J149" s="1022"/>
      <c r="K149" s="1022"/>
      <c r="L149" s="1022"/>
      <c r="M149" s="1022"/>
      <c r="N149" s="1022"/>
      <c r="O149" s="1022"/>
      <c r="P149" s="1023"/>
      <c r="Q149" s="1021"/>
      <c r="R149" s="1022"/>
      <c r="S149" s="1022"/>
      <c r="T149" s="1022"/>
      <c r="U149" s="1022"/>
      <c r="V149" s="1022"/>
      <c r="W149" s="1022"/>
      <c r="X149" s="1023"/>
    </row>
    <row r="150" spans="1:31">
      <c r="A150" s="1021"/>
      <c r="B150" s="1022"/>
      <c r="C150" s="1022"/>
      <c r="D150" s="1022"/>
      <c r="E150" s="1022"/>
      <c r="F150" s="1022"/>
      <c r="G150" s="1022"/>
      <c r="H150" s="1023"/>
      <c r="I150" s="1021"/>
      <c r="J150" s="1022"/>
      <c r="K150" s="1022"/>
      <c r="L150" s="1022"/>
      <c r="M150" s="1022"/>
      <c r="N150" s="1022"/>
      <c r="O150" s="1022"/>
      <c r="P150" s="1023"/>
      <c r="Q150" s="1021"/>
      <c r="R150" s="1022"/>
      <c r="S150" s="1022"/>
      <c r="T150" s="1022"/>
      <c r="U150" s="1022"/>
      <c r="V150" s="1022"/>
      <c r="W150" s="1022"/>
      <c r="X150" s="1023"/>
    </row>
    <row r="151" spans="1:31">
      <c r="A151" s="1021"/>
      <c r="B151" s="1022"/>
      <c r="C151" s="1022"/>
      <c r="D151" s="1022"/>
      <c r="E151" s="1022"/>
      <c r="F151" s="1022"/>
      <c r="G151" s="1022"/>
      <c r="H151" s="1023"/>
      <c r="I151" s="1021"/>
      <c r="J151" s="1022"/>
      <c r="K151" s="1022"/>
      <c r="L151" s="1022"/>
      <c r="M151" s="1022"/>
      <c r="N151" s="1022"/>
      <c r="O151" s="1022"/>
      <c r="P151" s="1023"/>
      <c r="Q151" s="1021"/>
      <c r="R151" s="1022"/>
      <c r="S151" s="1022"/>
      <c r="T151" s="1022"/>
      <c r="U151" s="1022"/>
      <c r="V151" s="1022"/>
      <c r="W151" s="1022"/>
      <c r="X151" s="1023"/>
    </row>
    <row r="152" spans="1:31">
      <c r="A152" s="1021"/>
      <c r="B152" s="1022"/>
      <c r="C152" s="1022"/>
      <c r="D152" s="1022"/>
      <c r="E152" s="1022"/>
      <c r="F152" s="1022"/>
      <c r="G152" s="1022"/>
      <c r="H152" s="1023"/>
      <c r="I152" s="1021"/>
      <c r="J152" s="1022"/>
      <c r="K152" s="1022"/>
      <c r="L152" s="1022"/>
      <c r="M152" s="1022"/>
      <c r="N152" s="1022"/>
      <c r="O152" s="1022"/>
      <c r="P152" s="1023"/>
      <c r="Q152" s="1021"/>
      <c r="R152" s="1022"/>
      <c r="S152" s="1022"/>
      <c r="T152" s="1022"/>
      <c r="U152" s="1022"/>
      <c r="V152" s="1022"/>
      <c r="W152" s="1022"/>
      <c r="X152" s="1023"/>
    </row>
    <row r="153" spans="1:31">
      <c r="A153" s="1021"/>
      <c r="B153" s="1022"/>
      <c r="C153" s="1022"/>
      <c r="D153" s="1022"/>
      <c r="E153" s="1022"/>
      <c r="F153" s="1022"/>
      <c r="G153" s="1022"/>
      <c r="H153" s="1023"/>
      <c r="I153" s="1021"/>
      <c r="J153" s="1022"/>
      <c r="K153" s="1022"/>
      <c r="L153" s="1022"/>
      <c r="M153" s="1022"/>
      <c r="N153" s="1022"/>
      <c r="O153" s="1022"/>
      <c r="P153" s="1023"/>
      <c r="Q153" s="1021"/>
      <c r="R153" s="1022"/>
      <c r="S153" s="1022"/>
      <c r="T153" s="1022"/>
      <c r="U153" s="1022"/>
      <c r="V153" s="1022"/>
      <c r="W153" s="1022"/>
      <c r="X153" s="1023"/>
    </row>
    <row r="154" spans="1:31">
      <c r="A154" s="1021"/>
      <c r="B154" s="1022"/>
      <c r="C154" s="1022"/>
      <c r="D154" s="1022"/>
      <c r="E154" s="1022"/>
      <c r="F154" s="1022"/>
      <c r="G154" s="1022"/>
      <c r="H154" s="1023"/>
      <c r="I154" s="1024"/>
      <c r="J154" s="1025"/>
      <c r="K154" s="1025"/>
      <c r="L154" s="1025"/>
      <c r="M154" s="1025"/>
      <c r="N154" s="1025"/>
      <c r="O154" s="1025"/>
      <c r="P154" s="1026"/>
      <c r="Q154" s="1024"/>
      <c r="R154" s="1025"/>
      <c r="S154" s="1025"/>
      <c r="T154" s="1025"/>
      <c r="U154" s="1025"/>
      <c r="V154" s="1025"/>
      <c r="W154" s="1025"/>
      <c r="X154" s="1026"/>
    </row>
    <row r="155" spans="1:31" ht="15" customHeight="1">
      <c r="A155" s="1021"/>
      <c r="B155" s="1022"/>
      <c r="C155" s="1022"/>
      <c r="D155" s="1022"/>
      <c r="E155" s="1022"/>
      <c r="F155" s="1022"/>
      <c r="G155" s="1022"/>
      <c r="H155" s="1023"/>
      <c r="I155" s="558" t="s">
        <v>487</v>
      </c>
      <c r="J155" s="704"/>
      <c r="K155" s="699" t="s">
        <v>1515</v>
      </c>
      <c r="L155" s="699"/>
      <c r="M155" s="699"/>
      <c r="N155" s="699"/>
      <c r="O155" s="699"/>
      <c r="P155" s="700"/>
      <c r="Q155" s="558" t="s">
        <v>487</v>
      </c>
      <c r="R155" s="704"/>
      <c r="S155" s="699"/>
      <c r="T155" s="699"/>
      <c r="U155" s="699"/>
      <c r="V155" s="699"/>
      <c r="W155" s="699"/>
      <c r="X155" s="700"/>
    </row>
    <row r="156" spans="1:31">
      <c r="A156" s="1021"/>
      <c r="B156" s="1022"/>
      <c r="C156" s="1022"/>
      <c r="D156" s="1022"/>
      <c r="E156" s="1022"/>
      <c r="F156" s="1022"/>
      <c r="G156" s="1022"/>
      <c r="H156" s="1023"/>
      <c r="I156" s="550"/>
      <c r="J156" s="541"/>
      <c r="K156" s="490"/>
      <c r="L156" s="490"/>
      <c r="M156" s="490"/>
      <c r="N156" s="490"/>
      <c r="O156" s="490"/>
      <c r="P156" s="701"/>
      <c r="Q156" s="550"/>
      <c r="R156" s="541"/>
      <c r="S156" s="490"/>
      <c r="T156" s="490"/>
      <c r="U156" s="490"/>
      <c r="V156" s="490"/>
      <c r="W156" s="490"/>
      <c r="X156" s="701"/>
    </row>
    <row r="157" spans="1:31">
      <c r="A157" s="1024"/>
      <c r="B157" s="1025"/>
      <c r="C157" s="1025"/>
      <c r="D157" s="1025"/>
      <c r="E157" s="1025"/>
      <c r="F157" s="1025"/>
      <c r="G157" s="1025"/>
      <c r="H157" s="1026"/>
      <c r="I157" s="560"/>
      <c r="J157" s="577"/>
      <c r="K157" s="686"/>
      <c r="L157" s="686"/>
      <c r="M157" s="686"/>
      <c r="N157" s="686"/>
      <c r="O157" s="686"/>
      <c r="P157" s="687"/>
      <c r="Q157" s="560"/>
      <c r="R157" s="577"/>
      <c r="S157" s="686"/>
      <c r="T157" s="686"/>
      <c r="U157" s="686"/>
      <c r="V157" s="686"/>
      <c r="W157" s="686"/>
      <c r="X157" s="687"/>
    </row>
    <row r="158" spans="1:31" ht="16.5" customHeight="1">
      <c r="A158" s="7"/>
      <c r="B158" s="7"/>
      <c r="C158" s="7"/>
      <c r="D158" s="7"/>
      <c r="E158" s="7"/>
      <c r="F158" s="7"/>
      <c r="G158" s="7"/>
      <c r="H158" s="7"/>
      <c r="I158" s="5"/>
      <c r="J158" s="5"/>
      <c r="K158" s="5"/>
      <c r="L158" s="5"/>
      <c r="M158" s="5"/>
      <c r="N158" s="5"/>
      <c r="O158" s="5"/>
      <c r="P158" s="5"/>
      <c r="Q158" s="5"/>
      <c r="R158" s="5"/>
      <c r="S158" s="5"/>
      <c r="T158" s="5"/>
      <c r="U158" s="5"/>
      <c r="V158" s="5"/>
      <c r="W158" s="5"/>
      <c r="X158" s="5"/>
    </row>
    <row r="159" spans="1:31" ht="16.5" customHeight="1">
      <c r="A159" s="7"/>
      <c r="B159" s="7"/>
      <c r="C159" s="7"/>
      <c r="D159" s="7"/>
      <c r="E159" s="7"/>
      <c r="F159" s="7"/>
      <c r="G159" s="7"/>
      <c r="H159" s="7"/>
      <c r="I159" s="5"/>
      <c r="J159" s="5"/>
      <c r="K159" s="5"/>
      <c r="L159" s="5"/>
      <c r="M159" s="5"/>
      <c r="N159" s="5"/>
      <c r="O159" s="5"/>
      <c r="P159" s="5"/>
      <c r="Q159" s="5"/>
      <c r="R159" s="5"/>
      <c r="S159" s="5"/>
      <c r="T159" s="5"/>
      <c r="U159" s="5"/>
      <c r="V159" s="5"/>
      <c r="W159" s="5"/>
      <c r="X159" s="5"/>
    </row>
    <row r="160" spans="1:31" ht="16.5" customHeight="1">
      <c r="A160" s="7"/>
      <c r="B160" s="7"/>
      <c r="C160" s="7"/>
      <c r="D160" s="7"/>
      <c r="E160" s="7"/>
      <c r="F160" s="7"/>
      <c r="G160" s="7"/>
      <c r="H160" s="7"/>
      <c r="I160" s="5"/>
      <c r="J160" s="5"/>
      <c r="K160" s="5"/>
      <c r="L160" s="5"/>
      <c r="M160" s="5"/>
      <c r="N160" s="5"/>
      <c r="O160" s="5"/>
      <c r="P160" s="5"/>
      <c r="Q160" s="5"/>
      <c r="R160" s="5"/>
      <c r="S160" s="5"/>
      <c r="T160" s="5"/>
      <c r="U160" s="5"/>
      <c r="V160" s="5"/>
      <c r="W160" s="5"/>
      <c r="X160" s="5"/>
    </row>
    <row r="161" spans="1:24" ht="16.5" customHeight="1">
      <c r="A161" s="7"/>
      <c r="B161" s="7"/>
      <c r="C161" s="7"/>
      <c r="D161" s="7"/>
      <c r="E161" s="7"/>
      <c r="F161" s="7"/>
      <c r="G161" s="7"/>
      <c r="H161" s="7"/>
      <c r="I161" s="5"/>
      <c r="J161" s="5"/>
      <c r="K161" s="5"/>
      <c r="L161" s="5"/>
      <c r="M161" s="5"/>
      <c r="N161" s="5"/>
      <c r="O161" s="5"/>
      <c r="P161" s="5"/>
      <c r="Q161" s="5"/>
      <c r="R161" s="5"/>
      <c r="S161" s="5"/>
      <c r="T161" s="5"/>
      <c r="U161" s="5"/>
      <c r="V161" s="5"/>
      <c r="W161" s="5"/>
      <c r="X161" s="5"/>
    </row>
    <row r="162" spans="1:24" ht="16.5" customHeight="1">
      <c r="A162" s="7"/>
      <c r="B162" s="7"/>
      <c r="C162" s="7"/>
      <c r="D162" s="7"/>
      <c r="E162" s="7"/>
      <c r="F162" s="7"/>
      <c r="G162" s="7"/>
      <c r="H162" s="7"/>
      <c r="I162" s="5"/>
      <c r="J162" s="5"/>
      <c r="K162" s="5"/>
      <c r="L162" s="5"/>
      <c r="M162" s="5"/>
      <c r="N162" s="5"/>
      <c r="O162" s="5"/>
      <c r="P162" s="5"/>
      <c r="Q162" s="5"/>
      <c r="R162" s="5"/>
      <c r="S162" s="5"/>
      <c r="T162" s="5"/>
      <c r="U162" s="5"/>
      <c r="V162" s="5"/>
      <c r="W162" s="5"/>
      <c r="X162" s="5"/>
    </row>
    <row r="163" spans="1:24" ht="16.5" customHeight="1">
      <c r="A163" s="7"/>
      <c r="B163" s="7"/>
      <c r="C163" s="7"/>
      <c r="D163" s="7"/>
      <c r="E163" s="7"/>
      <c r="F163" s="7"/>
      <c r="G163" s="7"/>
      <c r="H163" s="7"/>
      <c r="I163" s="5"/>
      <c r="J163" s="5"/>
      <c r="K163" s="5"/>
      <c r="L163" s="5"/>
      <c r="M163" s="5"/>
      <c r="N163" s="5"/>
      <c r="O163" s="5"/>
      <c r="P163" s="5"/>
      <c r="Q163" s="5"/>
      <c r="R163" s="5"/>
      <c r="S163" s="5"/>
      <c r="T163" s="5"/>
      <c r="U163" s="5"/>
      <c r="V163" s="5"/>
      <c r="W163" s="5"/>
      <c r="X163" s="5"/>
    </row>
    <row r="164" spans="1:24" ht="16.5" customHeight="1">
      <c r="A164" s="7"/>
      <c r="B164" s="7"/>
      <c r="C164" s="7"/>
      <c r="D164" s="7"/>
      <c r="E164" s="7"/>
      <c r="F164" s="7"/>
      <c r="G164" s="7"/>
      <c r="H164" s="7"/>
      <c r="I164" s="5"/>
      <c r="J164" s="5"/>
      <c r="K164" s="5"/>
      <c r="L164" s="5"/>
      <c r="M164" s="5"/>
      <c r="N164" s="5"/>
      <c r="O164" s="5"/>
      <c r="P164" s="5"/>
      <c r="Q164" s="5"/>
      <c r="R164" s="5"/>
      <c r="S164" s="5"/>
      <c r="T164" s="5"/>
      <c r="U164" s="5"/>
      <c r="V164" s="5"/>
      <c r="W164" s="5"/>
      <c r="X164" s="5"/>
    </row>
    <row r="165" spans="1:24" ht="16.5" customHeight="1">
      <c r="A165" s="7"/>
      <c r="B165" s="7"/>
      <c r="C165" s="7"/>
      <c r="D165" s="7"/>
      <c r="E165" s="7"/>
      <c r="F165" s="7"/>
      <c r="G165" s="7"/>
      <c r="H165" s="7"/>
      <c r="I165" s="5"/>
      <c r="J165" s="5"/>
      <c r="K165" s="5"/>
      <c r="L165" s="5"/>
      <c r="M165" s="5"/>
      <c r="N165" s="5"/>
      <c r="O165" s="5"/>
      <c r="P165" s="5"/>
      <c r="Q165" s="5"/>
      <c r="R165" s="5"/>
      <c r="S165" s="5"/>
      <c r="T165" s="5"/>
      <c r="U165" s="5"/>
      <c r="V165" s="5"/>
      <c r="W165" s="5"/>
      <c r="X165" s="5"/>
    </row>
    <row r="166" spans="1:24" ht="16.5" customHeight="1">
      <c r="A166" s="7"/>
      <c r="B166" s="7"/>
      <c r="C166" s="7"/>
      <c r="D166" s="7"/>
      <c r="E166" s="7"/>
      <c r="F166" s="7"/>
      <c r="G166" s="7"/>
      <c r="H166" s="7"/>
      <c r="I166" s="5"/>
      <c r="J166" s="5"/>
      <c r="K166" s="5"/>
      <c r="L166" s="5"/>
      <c r="M166" s="5"/>
      <c r="N166" s="5"/>
      <c r="O166" s="5"/>
      <c r="P166" s="5"/>
      <c r="Q166" s="5"/>
      <c r="R166" s="5"/>
      <c r="S166" s="5"/>
      <c r="T166" s="5"/>
      <c r="U166" s="5"/>
      <c r="V166" s="5"/>
      <c r="W166" s="5"/>
      <c r="X166" s="5"/>
    </row>
    <row r="167" spans="1:24" ht="16.5" customHeight="1">
      <c r="A167" s="7"/>
      <c r="B167" s="7"/>
      <c r="C167" s="7"/>
      <c r="D167" s="7"/>
      <c r="E167" s="7"/>
      <c r="F167" s="7"/>
      <c r="G167" s="7"/>
      <c r="H167" s="7"/>
      <c r="I167" s="5"/>
      <c r="J167" s="5"/>
      <c r="K167" s="5"/>
      <c r="L167" s="5"/>
      <c r="M167" s="5"/>
      <c r="N167" s="5"/>
      <c r="O167" s="5"/>
      <c r="P167" s="5"/>
      <c r="Q167" s="5"/>
      <c r="R167" s="5"/>
      <c r="S167" s="5"/>
      <c r="T167" s="5"/>
      <c r="U167" s="5"/>
      <c r="V167" s="5"/>
      <c r="W167" s="5"/>
      <c r="X167" s="5"/>
    </row>
    <row r="168" spans="1:24" ht="16.5" customHeight="1">
      <c r="A168" s="7"/>
      <c r="B168" s="7"/>
      <c r="C168" s="7"/>
      <c r="D168" s="7"/>
      <c r="E168" s="7"/>
      <c r="F168" s="7"/>
      <c r="G168" s="7"/>
      <c r="H168" s="7"/>
      <c r="I168" s="5"/>
      <c r="J168" s="5"/>
      <c r="K168" s="5"/>
      <c r="L168" s="5"/>
      <c r="M168" s="5"/>
      <c r="N168" s="5"/>
      <c r="O168" s="5"/>
      <c r="P168" s="5"/>
      <c r="Q168" s="5"/>
      <c r="R168" s="5"/>
      <c r="S168" s="5"/>
      <c r="T168" s="5"/>
      <c r="U168" s="5"/>
      <c r="V168" s="5"/>
      <c r="W168" s="5"/>
      <c r="X168" s="5"/>
    </row>
    <row r="169" spans="1:24" ht="16.5" customHeight="1">
      <c r="A169" s="7"/>
      <c r="B169" s="7"/>
      <c r="C169" s="7"/>
      <c r="D169" s="7"/>
      <c r="E169" s="7"/>
      <c r="F169" s="7"/>
      <c r="G169" s="7"/>
      <c r="H169" s="7"/>
      <c r="I169" s="5"/>
      <c r="J169" s="5"/>
      <c r="K169" s="5"/>
      <c r="L169" s="5"/>
      <c r="M169" s="5"/>
      <c r="N169" s="5"/>
      <c r="O169" s="5"/>
      <c r="P169" s="5"/>
      <c r="Q169" s="5"/>
      <c r="R169" s="5"/>
      <c r="S169" s="5"/>
      <c r="T169" s="5"/>
      <c r="U169" s="5"/>
      <c r="V169" s="5"/>
      <c r="W169" s="5"/>
      <c r="X169" s="5"/>
    </row>
    <row r="170" spans="1:24" ht="16.5" customHeight="1">
      <c r="A170" s="7"/>
      <c r="B170" s="7"/>
      <c r="C170" s="7"/>
      <c r="D170" s="7"/>
      <c r="E170" s="7"/>
      <c r="F170" s="7"/>
      <c r="G170" s="7"/>
      <c r="H170" s="7"/>
      <c r="I170" s="5"/>
      <c r="J170" s="5"/>
      <c r="K170" s="5"/>
      <c r="L170" s="5"/>
      <c r="M170" s="5"/>
      <c r="N170" s="5"/>
      <c r="O170" s="5"/>
      <c r="P170" s="5"/>
      <c r="Q170" s="5"/>
      <c r="R170" s="5"/>
      <c r="S170" s="5"/>
      <c r="T170" s="5"/>
      <c r="U170" s="5"/>
      <c r="V170" s="5"/>
      <c r="W170" s="5"/>
      <c r="X170" s="5"/>
    </row>
    <row r="171" spans="1:24" ht="16.5" customHeight="1">
      <c r="A171" s="7"/>
      <c r="B171" s="7"/>
      <c r="C171" s="7"/>
      <c r="D171" s="7"/>
      <c r="E171" s="7"/>
      <c r="F171" s="7"/>
      <c r="G171" s="7"/>
      <c r="H171" s="7"/>
      <c r="I171" s="5"/>
      <c r="J171" s="5"/>
      <c r="K171" s="5"/>
      <c r="L171" s="5"/>
      <c r="M171" s="5"/>
      <c r="N171" s="5"/>
      <c r="O171" s="5"/>
      <c r="P171" s="5"/>
      <c r="Q171" s="5"/>
      <c r="R171" s="5"/>
      <c r="S171" s="5"/>
      <c r="T171" s="5"/>
      <c r="U171" s="5"/>
      <c r="V171" s="5"/>
      <c r="W171" s="5"/>
      <c r="X171" s="5"/>
    </row>
    <row r="172" spans="1:24" ht="16.5" customHeight="1">
      <c r="A172" s="7"/>
      <c r="B172" s="7"/>
      <c r="C172" s="7"/>
      <c r="D172" s="7"/>
      <c r="E172" s="7"/>
      <c r="F172" s="7"/>
      <c r="G172" s="7"/>
      <c r="H172" s="7"/>
      <c r="I172" s="5"/>
      <c r="J172" s="5"/>
      <c r="K172" s="5"/>
      <c r="L172" s="5"/>
      <c r="M172" s="5"/>
      <c r="N172" s="5"/>
      <c r="O172" s="5"/>
      <c r="P172" s="5"/>
      <c r="Q172" s="5"/>
      <c r="R172" s="5"/>
      <c r="S172" s="5"/>
      <c r="T172" s="5"/>
      <c r="U172" s="5"/>
      <c r="V172" s="5"/>
      <c r="W172" s="5"/>
      <c r="X172" s="5"/>
    </row>
    <row r="173" spans="1:24" ht="16.5" customHeight="1">
      <c r="A173" s="7"/>
      <c r="B173" s="7"/>
      <c r="C173" s="7"/>
      <c r="D173" s="7"/>
      <c r="E173" s="7"/>
      <c r="F173" s="7"/>
      <c r="G173" s="7"/>
      <c r="H173" s="7"/>
      <c r="I173" s="5"/>
      <c r="J173" s="5"/>
      <c r="K173" s="5"/>
      <c r="L173" s="5"/>
      <c r="M173" s="5"/>
      <c r="N173" s="5"/>
      <c r="O173" s="5"/>
      <c r="P173" s="5"/>
      <c r="Q173" s="5"/>
      <c r="R173" s="5"/>
      <c r="S173" s="5"/>
      <c r="T173" s="5"/>
      <c r="U173" s="5"/>
      <c r="V173" s="5"/>
      <c r="W173" s="5"/>
      <c r="X173" s="5"/>
    </row>
    <row r="174" spans="1:24" ht="16.5" customHeight="1">
      <c r="A174" s="7"/>
      <c r="B174" s="7"/>
      <c r="C174" s="7"/>
      <c r="D174" s="7"/>
      <c r="E174" s="7"/>
      <c r="F174" s="7"/>
      <c r="G174" s="7"/>
      <c r="H174" s="7"/>
      <c r="I174" s="5"/>
      <c r="J174" s="5"/>
      <c r="K174" s="5"/>
      <c r="L174" s="5"/>
      <c r="M174" s="5"/>
      <c r="N174" s="5"/>
      <c r="O174" s="5"/>
      <c r="P174" s="5"/>
      <c r="Q174" s="5"/>
      <c r="R174" s="5"/>
      <c r="S174" s="5"/>
      <c r="T174" s="5"/>
      <c r="U174" s="5"/>
      <c r="V174" s="5"/>
      <c r="W174" s="5"/>
      <c r="X174" s="5"/>
    </row>
    <row r="175" spans="1:24" ht="16.5" customHeight="1">
      <c r="A175" s="7"/>
      <c r="B175" s="7"/>
      <c r="C175" s="7"/>
      <c r="D175" s="7"/>
      <c r="E175" s="7"/>
      <c r="F175" s="7"/>
      <c r="G175" s="7"/>
      <c r="H175" s="7"/>
      <c r="I175" s="5"/>
      <c r="J175" s="5"/>
      <c r="K175" s="5"/>
      <c r="L175" s="5"/>
      <c r="M175" s="5"/>
      <c r="N175" s="5"/>
      <c r="O175" s="5"/>
      <c r="P175" s="5"/>
      <c r="Q175" s="5"/>
      <c r="R175" s="5"/>
      <c r="S175" s="5"/>
      <c r="T175" s="5"/>
      <c r="U175" s="5"/>
      <c r="V175" s="5"/>
      <c r="W175" s="5"/>
      <c r="X175" s="5"/>
    </row>
    <row r="176" spans="1:24" ht="16.5" customHeight="1">
      <c r="A176" s="7"/>
      <c r="B176" s="7"/>
      <c r="C176" s="7"/>
      <c r="D176" s="7"/>
      <c r="E176" s="7"/>
      <c r="F176" s="7"/>
      <c r="G176" s="7"/>
      <c r="H176" s="7"/>
      <c r="I176" s="5"/>
      <c r="J176" s="5"/>
      <c r="K176" s="5"/>
      <c r="L176" s="5"/>
      <c r="M176" s="5"/>
      <c r="N176" s="5"/>
      <c r="O176" s="5"/>
      <c r="P176" s="5"/>
      <c r="Q176" s="5"/>
      <c r="R176" s="5"/>
      <c r="S176" s="5"/>
      <c r="T176" s="5"/>
      <c r="U176" s="5"/>
      <c r="V176" s="5"/>
      <c r="W176" s="5"/>
      <c r="X176" s="5"/>
    </row>
    <row r="177" spans="1:24" ht="16.5" customHeight="1">
      <c r="A177" s="7"/>
      <c r="B177" s="7"/>
      <c r="C177" s="7"/>
      <c r="D177" s="7"/>
      <c r="E177" s="7"/>
      <c r="F177" s="7"/>
      <c r="G177" s="7"/>
      <c r="H177" s="7"/>
      <c r="I177" s="5"/>
      <c r="J177" s="5"/>
      <c r="K177" s="5"/>
      <c r="L177" s="5"/>
      <c r="M177" s="5"/>
      <c r="N177" s="5"/>
      <c r="O177" s="5"/>
      <c r="P177" s="5"/>
      <c r="Q177" s="5"/>
      <c r="R177" s="5"/>
      <c r="S177" s="5"/>
      <c r="T177" s="5"/>
      <c r="U177" s="5"/>
      <c r="V177" s="5"/>
      <c r="W177" s="5"/>
      <c r="X177" s="5"/>
    </row>
    <row r="178" spans="1:24" ht="16.5" customHeight="1">
      <c r="A178" s="7"/>
      <c r="B178" s="7"/>
      <c r="C178" s="7"/>
      <c r="D178" s="7"/>
      <c r="E178" s="7"/>
      <c r="F178" s="7"/>
      <c r="G178" s="7"/>
      <c r="H178" s="7"/>
      <c r="I178" s="5"/>
      <c r="J178" s="5"/>
      <c r="K178" s="5"/>
      <c r="L178" s="5"/>
      <c r="M178" s="5"/>
      <c r="N178" s="5"/>
      <c r="O178" s="5"/>
      <c r="P178" s="5"/>
      <c r="Q178" s="5"/>
      <c r="R178" s="5"/>
      <c r="S178" s="5"/>
      <c r="T178" s="5"/>
      <c r="U178" s="5"/>
      <c r="V178" s="5"/>
      <c r="W178" s="5"/>
      <c r="X178" s="5"/>
    </row>
    <row r="179" spans="1:24" ht="16.5" customHeight="1">
      <c r="A179" s="7"/>
      <c r="B179" s="7"/>
      <c r="C179" s="7"/>
      <c r="D179" s="7"/>
      <c r="E179" s="7"/>
      <c r="F179" s="7"/>
      <c r="G179" s="7"/>
      <c r="H179" s="7"/>
      <c r="I179" s="5"/>
      <c r="J179" s="5"/>
      <c r="K179" s="5"/>
      <c r="L179" s="5"/>
      <c r="M179" s="5"/>
      <c r="N179" s="5"/>
      <c r="O179" s="5"/>
      <c r="P179" s="5"/>
      <c r="Q179" s="5"/>
      <c r="R179" s="5"/>
      <c r="S179" s="5"/>
      <c r="T179" s="5"/>
      <c r="U179" s="5"/>
      <c r="V179" s="5"/>
      <c r="W179" s="5"/>
      <c r="X179" s="5"/>
    </row>
    <row r="180" spans="1:24" ht="16.5" customHeight="1">
      <c r="A180" s="7"/>
      <c r="B180" s="7"/>
      <c r="C180" s="7"/>
      <c r="D180" s="7"/>
      <c r="E180" s="7"/>
      <c r="F180" s="7"/>
      <c r="G180" s="7"/>
      <c r="H180" s="7"/>
      <c r="I180" s="5"/>
      <c r="J180" s="5"/>
      <c r="K180" s="5"/>
      <c r="L180" s="5"/>
      <c r="M180" s="5"/>
      <c r="N180" s="5"/>
      <c r="O180" s="5"/>
      <c r="P180" s="5"/>
      <c r="Q180" s="5"/>
      <c r="R180" s="5"/>
      <c r="S180" s="5"/>
      <c r="T180" s="5"/>
      <c r="U180" s="5"/>
      <c r="V180" s="5"/>
      <c r="W180" s="5"/>
      <c r="X180" s="5"/>
    </row>
    <row r="181" spans="1:24" ht="16.5" customHeight="1">
      <c r="A181" s="7"/>
      <c r="B181" s="7"/>
      <c r="C181" s="7"/>
      <c r="D181" s="7"/>
      <c r="E181" s="7"/>
      <c r="F181" s="7"/>
      <c r="G181" s="7"/>
      <c r="H181" s="7"/>
      <c r="I181" s="5"/>
      <c r="J181" s="5"/>
      <c r="K181" s="5"/>
      <c r="L181" s="5"/>
      <c r="M181" s="5"/>
      <c r="N181" s="5"/>
      <c r="O181" s="5"/>
      <c r="P181" s="5"/>
      <c r="Q181" s="5"/>
      <c r="R181" s="5"/>
      <c r="S181" s="5"/>
      <c r="T181" s="5"/>
      <c r="U181" s="5"/>
      <c r="V181" s="5"/>
      <c r="W181" s="5"/>
      <c r="X181" s="5"/>
    </row>
    <row r="182" spans="1:24" ht="16.5" customHeight="1">
      <c r="A182" s="7"/>
      <c r="B182" s="7"/>
      <c r="C182" s="7"/>
      <c r="D182" s="7"/>
      <c r="E182" s="7"/>
      <c r="F182" s="7"/>
      <c r="G182" s="7"/>
      <c r="H182" s="7"/>
      <c r="I182" s="5"/>
      <c r="J182" s="5"/>
      <c r="K182" s="5"/>
      <c r="L182" s="5"/>
      <c r="M182" s="5"/>
      <c r="N182" s="5"/>
      <c r="O182" s="5"/>
      <c r="P182" s="5"/>
      <c r="Q182" s="5"/>
      <c r="R182" s="5"/>
      <c r="S182" s="5"/>
      <c r="T182" s="5"/>
      <c r="U182" s="5"/>
      <c r="V182" s="5"/>
      <c r="W182" s="5"/>
      <c r="X182" s="5"/>
    </row>
    <row r="183" spans="1:24" ht="16.5" customHeight="1">
      <c r="A183" s="7"/>
      <c r="B183" s="7"/>
      <c r="C183" s="7"/>
      <c r="D183" s="7"/>
      <c r="E183" s="7"/>
      <c r="F183" s="7"/>
      <c r="G183" s="7"/>
      <c r="H183" s="7"/>
      <c r="I183" s="5"/>
      <c r="J183" s="5"/>
      <c r="K183" s="5"/>
      <c r="L183" s="5"/>
      <c r="M183" s="5"/>
      <c r="N183" s="5"/>
      <c r="O183" s="5"/>
      <c r="P183" s="5"/>
      <c r="Q183" s="5"/>
      <c r="R183" s="5"/>
      <c r="S183" s="5"/>
      <c r="T183" s="5"/>
      <c r="U183" s="5"/>
      <c r="V183" s="5"/>
      <c r="W183" s="5"/>
      <c r="X183" s="5"/>
    </row>
    <row r="184" spans="1:24" ht="16.5" customHeight="1">
      <c r="A184" s="7"/>
      <c r="B184" s="1670" t="s">
        <v>42</v>
      </c>
      <c r="C184" s="1670"/>
      <c r="D184" s="1670"/>
      <c r="E184" s="1670"/>
      <c r="F184" s="1670"/>
      <c r="G184" s="1670"/>
      <c r="H184" s="1670"/>
      <c r="I184" s="1670"/>
      <c r="J184" s="1670"/>
      <c r="K184" s="1670"/>
      <c r="L184" s="1670"/>
      <c r="M184" s="1670"/>
      <c r="N184" s="1670"/>
      <c r="O184" s="1670"/>
      <c r="P184" s="1670"/>
      <c r="Q184" s="1670"/>
      <c r="R184" s="1670"/>
      <c r="S184" s="1670"/>
      <c r="T184" s="1670"/>
      <c r="U184" s="1670"/>
      <c r="V184" s="1670"/>
      <c r="W184" s="1670"/>
      <c r="X184" s="5"/>
    </row>
    <row r="186" spans="1:24" ht="20.100000000000001" customHeight="1">
      <c r="B186" s="922" t="s">
        <v>521</v>
      </c>
      <c r="C186" s="922"/>
      <c r="D186" s="922"/>
      <c r="E186" s="922"/>
      <c r="F186" s="922"/>
      <c r="G186" s="922"/>
      <c r="H186" s="922" t="s">
        <v>52</v>
      </c>
      <c r="I186" s="922"/>
      <c r="J186" s="922"/>
      <c r="K186" s="922"/>
      <c r="L186" s="922"/>
      <c r="M186" s="922"/>
      <c r="N186" s="922"/>
      <c r="O186" s="922"/>
      <c r="P186" s="922"/>
      <c r="Q186" s="922"/>
      <c r="R186" s="922"/>
      <c r="S186" s="922"/>
      <c r="T186" s="922"/>
      <c r="U186" s="922"/>
      <c r="V186" s="922" t="s">
        <v>392</v>
      </c>
      <c r="W186" s="922"/>
    </row>
    <row r="187" spans="1:24" ht="20.100000000000001" customHeight="1">
      <c r="B187" s="922"/>
      <c r="C187" s="922"/>
      <c r="D187" s="922"/>
      <c r="E187" s="922"/>
      <c r="F187" s="922"/>
      <c r="G187" s="922"/>
      <c r="H187" s="922" t="s">
        <v>654</v>
      </c>
      <c r="I187" s="922"/>
      <c r="J187" s="922"/>
      <c r="K187" s="922"/>
      <c r="L187" s="922"/>
      <c r="M187" s="922"/>
      <c r="N187" s="922"/>
      <c r="O187" s="922"/>
      <c r="P187" s="922"/>
      <c r="Q187" s="922"/>
      <c r="R187" s="922"/>
      <c r="S187" s="922"/>
      <c r="T187" s="922"/>
      <c r="U187" s="922"/>
      <c r="V187" s="922"/>
      <c r="W187" s="922"/>
    </row>
    <row r="188" spans="1:24" ht="36" customHeight="1">
      <c r="B188" s="922" t="s">
        <v>480</v>
      </c>
      <c r="C188" s="922"/>
      <c r="D188" s="922"/>
      <c r="E188" s="922" t="s">
        <v>514</v>
      </c>
      <c r="F188" s="922"/>
      <c r="G188" s="922"/>
      <c r="H188" s="904" t="s">
        <v>36</v>
      </c>
      <c r="I188" s="904"/>
      <c r="J188" s="904"/>
      <c r="K188" s="904"/>
      <c r="L188" s="922" t="s">
        <v>513</v>
      </c>
      <c r="M188" s="922"/>
      <c r="N188" s="922"/>
      <c r="O188" s="904" t="s">
        <v>525</v>
      </c>
      <c r="P188" s="922"/>
      <c r="Q188" s="922"/>
      <c r="R188" s="904" t="s">
        <v>47</v>
      </c>
      <c r="S188" s="922"/>
      <c r="T188" s="922"/>
      <c r="U188" s="922"/>
      <c r="V188" s="922"/>
      <c r="W188" s="922"/>
    </row>
    <row r="189" spans="1:24" ht="20.100000000000001" customHeight="1">
      <c r="B189" s="1844" t="s">
        <v>975</v>
      </c>
      <c r="C189" s="1844"/>
      <c r="D189" s="1844"/>
      <c r="E189" s="1844" t="s">
        <v>805</v>
      </c>
      <c r="F189" s="1844"/>
      <c r="G189" s="1844"/>
      <c r="H189" s="1844" t="s">
        <v>415</v>
      </c>
      <c r="I189" s="1844"/>
      <c r="J189" s="1844"/>
      <c r="K189" s="1844"/>
      <c r="L189" s="1844" t="s">
        <v>415</v>
      </c>
      <c r="M189" s="1844"/>
      <c r="N189" s="1844"/>
      <c r="O189" s="1844" t="s">
        <v>415</v>
      </c>
      <c r="P189" s="1844"/>
      <c r="Q189" s="1844"/>
      <c r="R189" s="1844" t="s">
        <v>415</v>
      </c>
      <c r="S189" s="1844"/>
      <c r="T189" s="1844"/>
      <c r="U189" s="1844"/>
      <c r="V189" s="1844" t="s">
        <v>415</v>
      </c>
      <c r="W189" s="1844"/>
    </row>
    <row r="190" spans="1:24" ht="20.100000000000001" customHeight="1">
      <c r="B190" s="1844" t="s">
        <v>963</v>
      </c>
      <c r="C190" s="1844"/>
      <c r="D190" s="1844"/>
      <c r="E190" s="1844" t="s">
        <v>771</v>
      </c>
      <c r="F190" s="1844"/>
      <c r="G190" s="1844"/>
      <c r="H190" s="1844" t="s">
        <v>415</v>
      </c>
      <c r="I190" s="1844"/>
      <c r="J190" s="1844"/>
      <c r="K190" s="1844"/>
      <c r="L190" s="1844" t="s">
        <v>415</v>
      </c>
      <c r="M190" s="1844"/>
      <c r="N190" s="1844"/>
      <c r="O190" s="1844" t="s">
        <v>415</v>
      </c>
      <c r="P190" s="1844"/>
      <c r="Q190" s="1844"/>
      <c r="R190" s="1844" t="s">
        <v>415</v>
      </c>
      <c r="S190" s="1844"/>
      <c r="T190" s="1844"/>
      <c r="U190" s="1844"/>
      <c r="V190" s="1844" t="s">
        <v>415</v>
      </c>
      <c r="W190" s="1844"/>
    </row>
    <row r="191" spans="1:24" ht="20.100000000000001" customHeight="1">
      <c r="B191" s="1844" t="s">
        <v>950</v>
      </c>
      <c r="C191" s="1844"/>
      <c r="D191" s="1844"/>
      <c r="E191" s="1844" t="s">
        <v>986</v>
      </c>
      <c r="F191" s="1844"/>
      <c r="G191" s="1844"/>
      <c r="H191" s="1844" t="s">
        <v>415</v>
      </c>
      <c r="I191" s="1844"/>
      <c r="J191" s="1844"/>
      <c r="K191" s="1844"/>
      <c r="L191" s="1844" t="s">
        <v>415</v>
      </c>
      <c r="M191" s="1844"/>
      <c r="N191" s="1844"/>
      <c r="O191" s="1844" t="s">
        <v>415</v>
      </c>
      <c r="P191" s="1844"/>
      <c r="Q191" s="1844"/>
      <c r="R191" s="1844" t="s">
        <v>415</v>
      </c>
      <c r="S191" s="1844"/>
      <c r="T191" s="1844"/>
      <c r="U191" s="1844"/>
      <c r="V191" s="1844" t="s">
        <v>415</v>
      </c>
      <c r="W191" s="1844"/>
    </row>
    <row r="192" spans="1:24" ht="20.100000000000001" customHeight="1">
      <c r="B192" s="1844" t="s">
        <v>962</v>
      </c>
      <c r="C192" s="1844"/>
      <c r="D192" s="1844"/>
      <c r="E192" s="1844" t="s">
        <v>775</v>
      </c>
      <c r="F192" s="1844"/>
      <c r="G192" s="1844"/>
      <c r="H192" s="1844" t="s">
        <v>415</v>
      </c>
      <c r="I192" s="1844"/>
      <c r="J192" s="1844"/>
      <c r="K192" s="1844"/>
      <c r="L192" s="1844" t="s">
        <v>415</v>
      </c>
      <c r="M192" s="1844"/>
      <c r="N192" s="1844"/>
      <c r="O192" s="1844" t="s">
        <v>415</v>
      </c>
      <c r="P192" s="1844"/>
      <c r="Q192" s="1844"/>
      <c r="R192" s="1844" t="s">
        <v>415</v>
      </c>
      <c r="S192" s="1844"/>
      <c r="T192" s="1844"/>
      <c r="U192" s="1844"/>
      <c r="V192" s="1844" t="s">
        <v>415</v>
      </c>
      <c r="W192" s="1844"/>
    </row>
    <row r="193" spans="2:23" ht="20.100000000000001" customHeight="1">
      <c r="B193" s="1844" t="s">
        <v>968</v>
      </c>
      <c r="C193" s="1844"/>
      <c r="D193" s="1844"/>
      <c r="E193" s="1844" t="s">
        <v>773</v>
      </c>
      <c r="F193" s="1844"/>
      <c r="G193" s="1844"/>
      <c r="H193" s="1844" t="s">
        <v>415</v>
      </c>
      <c r="I193" s="1844"/>
      <c r="J193" s="1844"/>
      <c r="K193" s="1844"/>
      <c r="L193" s="1844" t="s">
        <v>415</v>
      </c>
      <c r="M193" s="1844"/>
      <c r="N193" s="1844"/>
      <c r="O193" s="1844" t="s">
        <v>415</v>
      </c>
      <c r="P193" s="1844"/>
      <c r="Q193" s="1844"/>
      <c r="R193" s="1844" t="s">
        <v>415</v>
      </c>
      <c r="S193" s="1844"/>
      <c r="T193" s="1844"/>
      <c r="U193" s="1844"/>
      <c r="V193" s="1844" t="s">
        <v>415</v>
      </c>
      <c r="W193" s="1844"/>
    </row>
    <row r="194" spans="2:23" ht="20.100000000000001" customHeight="1">
      <c r="B194" s="1844" t="s">
        <v>942</v>
      </c>
      <c r="C194" s="1844"/>
      <c r="D194" s="1844"/>
      <c r="E194" s="1844" t="s">
        <v>776</v>
      </c>
      <c r="F194" s="1844"/>
      <c r="G194" s="1844"/>
      <c r="H194" s="1844" t="s">
        <v>415</v>
      </c>
      <c r="I194" s="1844"/>
      <c r="J194" s="1844"/>
      <c r="K194" s="1844"/>
      <c r="L194" s="1844" t="s">
        <v>415</v>
      </c>
      <c r="M194" s="1844"/>
      <c r="N194" s="1844"/>
      <c r="O194" s="1844" t="s">
        <v>415</v>
      </c>
      <c r="P194" s="1844"/>
      <c r="Q194" s="1844"/>
      <c r="R194" s="1844" t="s">
        <v>415</v>
      </c>
      <c r="S194" s="1844"/>
      <c r="T194" s="1844"/>
      <c r="U194" s="1844"/>
      <c r="V194" s="1844" t="s">
        <v>415</v>
      </c>
      <c r="W194" s="1844"/>
    </row>
    <row r="195" spans="2:23" ht="20.100000000000001" customHeight="1">
      <c r="B195" s="926"/>
      <c r="C195" s="926"/>
      <c r="D195" s="926"/>
      <c r="E195" s="923"/>
      <c r="F195" s="923"/>
      <c r="G195" s="923"/>
      <c r="H195" s="926"/>
      <c r="I195" s="926"/>
      <c r="J195" s="926"/>
      <c r="K195" s="926"/>
      <c r="L195" s="926"/>
      <c r="M195" s="926"/>
      <c r="N195" s="926"/>
      <c r="O195" s="926"/>
      <c r="P195" s="926"/>
      <c r="Q195" s="926"/>
      <c r="R195" s="926"/>
      <c r="S195" s="926"/>
      <c r="T195" s="926"/>
      <c r="U195" s="926"/>
      <c r="V195" s="926"/>
      <c r="W195" s="926"/>
    </row>
    <row r="196" spans="2:23" ht="20.100000000000001" customHeight="1">
      <c r="B196" s="926"/>
      <c r="C196" s="926"/>
      <c r="D196" s="926"/>
      <c r="E196" s="923"/>
      <c r="F196" s="923"/>
      <c r="G196" s="923"/>
      <c r="H196" s="926"/>
      <c r="I196" s="926"/>
      <c r="J196" s="926"/>
      <c r="K196" s="926"/>
      <c r="L196" s="926"/>
      <c r="M196" s="926"/>
      <c r="N196" s="926"/>
      <c r="O196" s="926"/>
      <c r="P196" s="926"/>
      <c r="Q196" s="926"/>
      <c r="R196" s="926"/>
      <c r="S196" s="926"/>
      <c r="T196" s="926"/>
      <c r="U196" s="926"/>
      <c r="V196" s="926"/>
      <c r="W196" s="926"/>
    </row>
    <row r="197" spans="2:23" ht="20.100000000000001" customHeight="1">
      <c r="B197" s="926"/>
      <c r="C197" s="926"/>
      <c r="D197" s="926"/>
      <c r="E197" s="923"/>
      <c r="F197" s="923"/>
      <c r="G197" s="923"/>
      <c r="H197" s="926"/>
      <c r="I197" s="926"/>
      <c r="J197" s="926"/>
      <c r="K197" s="926"/>
      <c r="L197" s="926"/>
      <c r="M197" s="926"/>
      <c r="N197" s="926"/>
      <c r="O197" s="926"/>
      <c r="P197" s="926"/>
      <c r="Q197" s="926"/>
      <c r="R197" s="926"/>
      <c r="S197" s="926"/>
      <c r="T197" s="926"/>
      <c r="U197" s="926"/>
      <c r="V197" s="926"/>
      <c r="W197" s="926"/>
    </row>
    <row r="198" spans="2:23" ht="20.100000000000001" customHeight="1">
      <c r="B198" s="926"/>
      <c r="C198" s="926"/>
      <c r="D198" s="926"/>
      <c r="E198" s="923"/>
      <c r="F198" s="923"/>
      <c r="G198" s="923"/>
      <c r="H198" s="926"/>
      <c r="I198" s="926"/>
      <c r="J198" s="926"/>
      <c r="K198" s="926"/>
      <c r="L198" s="926"/>
      <c r="M198" s="926"/>
      <c r="N198" s="926"/>
      <c r="O198" s="926"/>
      <c r="P198" s="926"/>
      <c r="Q198" s="926"/>
      <c r="R198" s="926"/>
      <c r="S198" s="926"/>
      <c r="T198" s="926"/>
      <c r="U198" s="926"/>
      <c r="V198" s="926"/>
      <c r="W198" s="926"/>
    </row>
    <row r="199" spans="2:23" ht="20.100000000000001" customHeight="1">
      <c r="B199" s="926"/>
      <c r="C199" s="926"/>
      <c r="D199" s="926"/>
      <c r="E199" s="923"/>
      <c r="F199" s="923"/>
      <c r="G199" s="923"/>
      <c r="H199" s="926"/>
      <c r="I199" s="926"/>
      <c r="J199" s="926"/>
      <c r="K199" s="926"/>
      <c r="L199" s="926"/>
      <c r="M199" s="926"/>
      <c r="N199" s="926"/>
      <c r="O199" s="926"/>
      <c r="P199" s="926"/>
      <c r="Q199" s="926"/>
      <c r="R199" s="926"/>
      <c r="S199" s="926"/>
      <c r="T199" s="926"/>
      <c r="U199" s="926"/>
      <c r="V199" s="926"/>
      <c r="W199" s="926"/>
    </row>
    <row r="200" spans="2:23" ht="20.100000000000001" customHeight="1">
      <c r="B200" s="926"/>
      <c r="C200" s="926"/>
      <c r="D200" s="926"/>
      <c r="E200" s="926"/>
      <c r="F200" s="926"/>
      <c r="G200" s="926"/>
      <c r="H200" s="926"/>
      <c r="I200" s="926"/>
      <c r="J200" s="926"/>
      <c r="K200" s="926"/>
      <c r="L200" s="926"/>
      <c r="M200" s="926"/>
      <c r="N200" s="926"/>
      <c r="O200" s="926"/>
      <c r="P200" s="926"/>
      <c r="Q200" s="926"/>
      <c r="R200" s="926"/>
      <c r="S200" s="926"/>
      <c r="T200" s="926"/>
      <c r="U200" s="926"/>
      <c r="V200" s="926"/>
      <c r="W200" s="926"/>
    </row>
    <row r="201" spans="2:23" ht="20.100000000000001" customHeight="1">
      <c r="B201" s="926"/>
      <c r="C201" s="926"/>
      <c r="D201" s="926"/>
      <c r="E201" s="926"/>
      <c r="F201" s="926"/>
      <c r="G201" s="926"/>
      <c r="H201" s="926"/>
      <c r="I201" s="926"/>
      <c r="J201" s="926"/>
      <c r="K201" s="926"/>
      <c r="L201" s="926"/>
      <c r="M201" s="926"/>
      <c r="N201" s="926"/>
      <c r="O201" s="926"/>
      <c r="P201" s="926"/>
      <c r="Q201" s="926"/>
      <c r="R201" s="926"/>
      <c r="S201" s="926"/>
      <c r="T201" s="926"/>
      <c r="U201" s="926"/>
      <c r="V201" s="926"/>
      <c r="W201" s="926"/>
    </row>
    <row r="202" spans="2:23" ht="20.100000000000001" customHeight="1">
      <c r="B202" s="558" t="s">
        <v>288</v>
      </c>
      <c r="C202" s="704"/>
      <c r="D202" s="559"/>
      <c r="E202" s="1145" t="s">
        <v>1516</v>
      </c>
      <c r="F202" s="1146"/>
      <c r="G202" s="1146"/>
      <c r="H202" s="1146"/>
      <c r="I202" s="1146"/>
      <c r="J202" s="1146"/>
      <c r="K202" s="1146"/>
      <c r="L202" s="1146"/>
      <c r="M202" s="1146"/>
      <c r="N202" s="1146"/>
      <c r="O202" s="1146"/>
      <c r="P202" s="1146"/>
      <c r="Q202" s="1146"/>
      <c r="R202" s="1146"/>
      <c r="S202" s="1146"/>
      <c r="T202" s="1146"/>
      <c r="U202" s="1146"/>
      <c r="V202" s="1146"/>
      <c r="W202" s="1147"/>
    </row>
    <row r="203" spans="2:23" ht="20.100000000000001" customHeight="1">
      <c r="B203" s="550"/>
      <c r="C203" s="541"/>
      <c r="D203" s="551"/>
      <c r="E203" s="1845"/>
      <c r="F203" s="1846"/>
      <c r="G203" s="1846"/>
      <c r="H203" s="1846"/>
      <c r="I203" s="1846"/>
      <c r="J203" s="1846"/>
      <c r="K203" s="1846"/>
      <c r="L203" s="1846"/>
      <c r="M203" s="1846"/>
      <c r="N203" s="1846"/>
      <c r="O203" s="1846"/>
      <c r="P203" s="1846"/>
      <c r="Q203" s="1846"/>
      <c r="R203" s="1846"/>
      <c r="S203" s="1846"/>
      <c r="T203" s="1846"/>
      <c r="U203" s="1846"/>
      <c r="V203" s="1846"/>
      <c r="W203" s="1847"/>
    </row>
    <row r="204" spans="2:23" ht="20.100000000000001" customHeight="1">
      <c r="B204" s="560"/>
      <c r="C204" s="577"/>
      <c r="D204" s="561"/>
      <c r="E204" s="1848"/>
      <c r="F204" s="1814"/>
      <c r="G204" s="1814"/>
      <c r="H204" s="1814"/>
      <c r="I204" s="1814"/>
      <c r="J204" s="1814"/>
      <c r="K204" s="1814"/>
      <c r="L204" s="1814"/>
      <c r="M204" s="1814"/>
      <c r="N204" s="1814"/>
      <c r="O204" s="1814"/>
      <c r="P204" s="1814"/>
      <c r="Q204" s="1814"/>
      <c r="R204" s="1814"/>
      <c r="S204" s="1814"/>
      <c r="T204" s="1814"/>
      <c r="U204" s="1814"/>
      <c r="V204" s="1814"/>
      <c r="W204" s="1815"/>
    </row>
  </sheetData>
  <mergeCells count="242">
    <mergeCell ref="B184:W184"/>
    <mergeCell ref="B202:D204"/>
    <mergeCell ref="E202:W204"/>
    <mergeCell ref="B200:D200"/>
    <mergeCell ref="E200:G200"/>
    <mergeCell ref="H200:K200"/>
    <mergeCell ref="L200:N200"/>
    <mergeCell ref="O200:Q200"/>
    <mergeCell ref="R200:U200"/>
    <mergeCell ref="V200:W200"/>
    <mergeCell ref="B201:D201"/>
    <mergeCell ref="E201:G201"/>
    <mergeCell ref="H201:K201"/>
    <mergeCell ref="L201:N201"/>
    <mergeCell ref="O201:Q201"/>
    <mergeCell ref="R201:U201"/>
    <mergeCell ref="V201:W201"/>
    <mergeCell ref="B198:D198"/>
    <mergeCell ref="E198:G198"/>
    <mergeCell ref="H198:K198"/>
    <mergeCell ref="L198:N198"/>
    <mergeCell ref="O198:Q198"/>
    <mergeCell ref="R198:U198"/>
    <mergeCell ref="V198:W198"/>
    <mergeCell ref="B199:D199"/>
    <mergeCell ref="E199:G199"/>
    <mergeCell ref="H199:K199"/>
    <mergeCell ref="L199:N199"/>
    <mergeCell ref="O199:Q199"/>
    <mergeCell ref="R199:U199"/>
    <mergeCell ref="V199:W199"/>
    <mergeCell ref="B196:D196"/>
    <mergeCell ref="E196:G196"/>
    <mergeCell ref="H196:K196"/>
    <mergeCell ref="L196:N196"/>
    <mergeCell ref="O196:Q196"/>
    <mergeCell ref="R196:U196"/>
    <mergeCell ref="V196:W196"/>
    <mergeCell ref="B197:D197"/>
    <mergeCell ref="E197:G197"/>
    <mergeCell ref="H197:K197"/>
    <mergeCell ref="L197:N197"/>
    <mergeCell ref="O197:Q197"/>
    <mergeCell ref="R197:U197"/>
    <mergeCell ref="V197:W197"/>
    <mergeCell ref="B194:D194"/>
    <mergeCell ref="E194:G194"/>
    <mergeCell ref="H194:K194"/>
    <mergeCell ref="L194:N194"/>
    <mergeCell ref="O194:Q194"/>
    <mergeCell ref="R194:U194"/>
    <mergeCell ref="V194:W194"/>
    <mergeCell ref="B195:D195"/>
    <mergeCell ref="E195:G195"/>
    <mergeCell ref="H195:K195"/>
    <mergeCell ref="L195:N195"/>
    <mergeCell ref="O195:Q195"/>
    <mergeCell ref="R195:U195"/>
    <mergeCell ref="V195:W195"/>
    <mergeCell ref="B192:D192"/>
    <mergeCell ref="E192:G192"/>
    <mergeCell ref="H192:K192"/>
    <mergeCell ref="L192:N192"/>
    <mergeCell ref="O192:Q192"/>
    <mergeCell ref="R192:U192"/>
    <mergeCell ref="V192:W192"/>
    <mergeCell ref="B193:D193"/>
    <mergeCell ref="E193:G193"/>
    <mergeCell ref="H193:K193"/>
    <mergeCell ref="L193:N193"/>
    <mergeCell ref="O193:Q193"/>
    <mergeCell ref="R193:U193"/>
    <mergeCell ref="V193:W193"/>
    <mergeCell ref="B190:D190"/>
    <mergeCell ref="E190:G190"/>
    <mergeCell ref="H190:K190"/>
    <mergeCell ref="L190:N190"/>
    <mergeCell ref="O190:Q190"/>
    <mergeCell ref="R190:U190"/>
    <mergeCell ref="V190:W190"/>
    <mergeCell ref="B191:D191"/>
    <mergeCell ref="E191:G191"/>
    <mergeCell ref="H191:K191"/>
    <mergeCell ref="L191:N191"/>
    <mergeCell ref="O191:Q191"/>
    <mergeCell ref="R191:U191"/>
    <mergeCell ref="V191:W191"/>
    <mergeCell ref="H187:U187"/>
    <mergeCell ref="H186:U186"/>
    <mergeCell ref="V186:W188"/>
    <mergeCell ref="B186:G187"/>
    <mergeCell ref="B189:D189"/>
    <mergeCell ref="E189:G189"/>
    <mergeCell ref="H189:K189"/>
    <mergeCell ref="L189:N189"/>
    <mergeCell ref="O189:Q189"/>
    <mergeCell ref="R189:U189"/>
    <mergeCell ref="V189:W189"/>
    <mergeCell ref="B188:D188"/>
    <mergeCell ref="E188:G188"/>
    <mergeCell ref="H188:K188"/>
    <mergeCell ref="L188:N188"/>
    <mergeCell ref="O188:Q188"/>
    <mergeCell ref="R188:U188"/>
    <mergeCell ref="A5:C5"/>
    <mergeCell ref="H5:I5"/>
    <mergeCell ref="T5:X5"/>
    <mergeCell ref="A6:B6"/>
    <mergeCell ref="C6:U6"/>
    <mergeCell ref="V6:X6"/>
    <mergeCell ref="R3:T3"/>
    <mergeCell ref="U3:X3"/>
    <mergeCell ref="A4:B4"/>
    <mergeCell ref="C4:H4"/>
    <mergeCell ref="I4:K4"/>
    <mergeCell ref="L4:Q4"/>
    <mergeCell ref="R4:T4"/>
    <mergeCell ref="U4:X4"/>
    <mergeCell ref="A2:Q3"/>
    <mergeCell ref="R2:T2"/>
    <mergeCell ref="U2:X2"/>
    <mergeCell ref="V11:X11"/>
    <mergeCell ref="A12:B17"/>
    <mergeCell ref="C12:X14"/>
    <mergeCell ref="C15:X17"/>
    <mergeCell ref="A18:B34"/>
    <mergeCell ref="A7:B11"/>
    <mergeCell ref="C7:U7"/>
    <mergeCell ref="V7:X7"/>
    <mergeCell ref="C8:U8"/>
    <mergeCell ref="V8:X8"/>
    <mergeCell ref="C9:U9"/>
    <mergeCell ref="V9:X9"/>
    <mergeCell ref="C10:U10"/>
    <mergeCell ref="V10:X10"/>
    <mergeCell ref="C11:U11"/>
    <mergeCell ref="C18:X34"/>
    <mergeCell ref="A44:C44"/>
    <mergeCell ref="H44:I44"/>
    <mergeCell ref="A45:B45"/>
    <mergeCell ref="C45:X45"/>
    <mergeCell ref="A46:B48"/>
    <mergeCell ref="C46:X46"/>
    <mergeCell ref="C47:X47"/>
    <mergeCell ref="C48:X48"/>
    <mergeCell ref="A35:B35"/>
    <mergeCell ref="C35:X35"/>
    <mergeCell ref="A37:X37"/>
    <mergeCell ref="A43:X43"/>
    <mergeCell ref="A38:X38"/>
    <mergeCell ref="A39:X39"/>
    <mergeCell ref="A40:X40"/>
    <mergeCell ref="A63:X63"/>
    <mergeCell ref="A65:B65"/>
    <mergeCell ref="C65:X65"/>
    <mergeCell ref="A66:B68"/>
    <mergeCell ref="C66:X66"/>
    <mergeCell ref="C67:X67"/>
    <mergeCell ref="C68:X68"/>
    <mergeCell ref="A50:H50"/>
    <mergeCell ref="A51:H61"/>
    <mergeCell ref="I50:P50"/>
    <mergeCell ref="Q50:X50"/>
    <mergeCell ref="I51:P58"/>
    <mergeCell ref="Q51:X58"/>
    <mergeCell ref="I59:J61"/>
    <mergeCell ref="K59:P61"/>
    <mergeCell ref="Q59:R61"/>
    <mergeCell ref="S59:X61"/>
    <mergeCell ref="A73:H83"/>
    <mergeCell ref="I73:P80"/>
    <mergeCell ref="Q73:X80"/>
    <mergeCell ref="A90:X90"/>
    <mergeCell ref="A69:B70"/>
    <mergeCell ref="C69:X69"/>
    <mergeCell ref="C70:X70"/>
    <mergeCell ref="A72:H72"/>
    <mergeCell ref="I72:P72"/>
    <mergeCell ref="Q72:X72"/>
    <mergeCell ref="I81:J83"/>
    <mergeCell ref="K81:P83"/>
    <mergeCell ref="Q81:R83"/>
    <mergeCell ref="S81:X83"/>
    <mergeCell ref="K128:P130"/>
    <mergeCell ref="Q128:R130"/>
    <mergeCell ref="S128:X130"/>
    <mergeCell ref="A98:H98"/>
    <mergeCell ref="A99:H109"/>
    <mergeCell ref="I99:P106"/>
    <mergeCell ref="Q99:X106"/>
    <mergeCell ref="A92:B92"/>
    <mergeCell ref="C92:X92"/>
    <mergeCell ref="A93:B94"/>
    <mergeCell ref="C93:X94"/>
    <mergeCell ref="A95:B96"/>
    <mergeCell ref="C95:X96"/>
    <mergeCell ref="I98:P98"/>
    <mergeCell ref="Q98:X98"/>
    <mergeCell ref="I107:J109"/>
    <mergeCell ref="K107:P109"/>
    <mergeCell ref="Q107:R109"/>
    <mergeCell ref="S107:X109"/>
    <mergeCell ref="A147:H157"/>
    <mergeCell ref="I147:P154"/>
    <mergeCell ref="Q147:X154"/>
    <mergeCell ref="A138:X138"/>
    <mergeCell ref="A140:B140"/>
    <mergeCell ref="C140:X140"/>
    <mergeCell ref="A141:B142"/>
    <mergeCell ref="C141:X142"/>
    <mergeCell ref="A143:B144"/>
    <mergeCell ref="C143:X144"/>
    <mergeCell ref="I146:P146"/>
    <mergeCell ref="Q146:X146"/>
    <mergeCell ref="I155:J157"/>
    <mergeCell ref="K155:P157"/>
    <mergeCell ref="Q155:R157"/>
    <mergeCell ref="S155:X157"/>
    <mergeCell ref="Z58:AF60"/>
    <mergeCell ref="Z46:AC47"/>
    <mergeCell ref="Z66:AC67"/>
    <mergeCell ref="Z95:AC96"/>
    <mergeCell ref="Z116:AC117"/>
    <mergeCell ref="Z118:AC118"/>
    <mergeCell ref="Z143:AC144"/>
    <mergeCell ref="Z145:AC146"/>
    <mergeCell ref="A146:H146"/>
    <mergeCell ref="A119:H119"/>
    <mergeCell ref="A120:H130"/>
    <mergeCell ref="A111:X111"/>
    <mergeCell ref="A113:B113"/>
    <mergeCell ref="C113:X113"/>
    <mergeCell ref="A114:B115"/>
    <mergeCell ref="C114:X115"/>
    <mergeCell ref="A116:B117"/>
    <mergeCell ref="C116:X116"/>
    <mergeCell ref="C117:X117"/>
    <mergeCell ref="I119:P119"/>
    <mergeCell ref="Q119:X119"/>
    <mergeCell ref="I120:P127"/>
    <mergeCell ref="Q120:X127"/>
    <mergeCell ref="I128:J130"/>
  </mergeCells>
  <phoneticPr fontId="54" type="noConversion"/>
  <dataValidations disablePrompts="1" count="1">
    <dataValidation type="list" allowBlank="1" showInputMessage="1" showErrorMessage="1" sqref="V7:X11">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2:AF144"/>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31" ht="24.75" customHeight="1">
      <c r="A2" s="924" t="s">
        <v>50</v>
      </c>
      <c r="B2" s="924"/>
      <c r="C2" s="924"/>
      <c r="D2" s="924"/>
      <c r="E2" s="924"/>
      <c r="F2" s="924"/>
      <c r="G2" s="924"/>
      <c r="H2" s="924"/>
      <c r="I2" s="924"/>
      <c r="J2" s="924"/>
      <c r="K2" s="924"/>
      <c r="L2" s="924"/>
      <c r="M2" s="924"/>
      <c r="N2" s="924"/>
      <c r="O2" s="924"/>
      <c r="P2" s="924"/>
      <c r="Q2" s="924"/>
      <c r="R2" s="1115" t="s">
        <v>480</v>
      </c>
      <c r="S2" s="1116"/>
      <c r="T2" s="1117"/>
      <c r="U2" s="596" t="s">
        <v>1517</v>
      </c>
      <c r="V2" s="597"/>
      <c r="W2" s="597"/>
      <c r="X2" s="598"/>
    </row>
    <row r="3" spans="1:31" ht="25.15" customHeight="1">
      <c r="A3" s="925"/>
      <c r="B3" s="925"/>
      <c r="C3" s="925"/>
      <c r="D3" s="925"/>
      <c r="E3" s="925"/>
      <c r="F3" s="925"/>
      <c r="G3" s="925"/>
      <c r="H3" s="925"/>
      <c r="I3" s="925"/>
      <c r="J3" s="925"/>
      <c r="K3" s="925"/>
      <c r="L3" s="925"/>
      <c r="M3" s="925"/>
      <c r="N3" s="925"/>
      <c r="O3" s="925"/>
      <c r="P3" s="925"/>
      <c r="Q3" s="925"/>
      <c r="R3" s="1115" t="s">
        <v>1837</v>
      </c>
      <c r="S3" s="1116"/>
      <c r="T3" s="1117"/>
      <c r="U3" s="476" t="s">
        <v>2005</v>
      </c>
      <c r="V3" s="477"/>
      <c r="W3" s="477"/>
      <c r="X3" s="478"/>
    </row>
    <row r="4" spans="1:31"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t="s">
        <v>2006</v>
      </c>
      <c r="V4" s="803"/>
      <c r="W4" s="803"/>
      <c r="X4" s="803"/>
    </row>
    <row r="5" spans="1:31" ht="3" customHeight="1">
      <c r="A5" s="527"/>
      <c r="B5" s="527"/>
      <c r="C5" s="527"/>
      <c r="D5" s="2"/>
      <c r="E5" s="2"/>
      <c r="F5" s="2"/>
      <c r="G5" s="2"/>
      <c r="H5" s="527"/>
      <c r="I5" s="527"/>
      <c r="J5" s="2"/>
      <c r="K5" s="2"/>
      <c r="L5" s="2"/>
      <c r="M5" s="2"/>
      <c r="N5" s="2"/>
      <c r="O5" s="2"/>
      <c r="P5" s="2"/>
      <c r="Q5" s="2"/>
      <c r="R5" s="2"/>
      <c r="S5" s="2"/>
      <c r="T5" s="527"/>
      <c r="U5" s="527"/>
      <c r="V5" s="527"/>
      <c r="W5" s="527"/>
      <c r="X5" s="527"/>
    </row>
    <row r="6" spans="1:31" ht="24" customHeigh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31" ht="18" customHeight="1">
      <c r="A7" s="1779" t="s">
        <v>481</v>
      </c>
      <c r="B7" s="1779"/>
      <c r="C7" s="1838" t="s">
        <v>73</v>
      </c>
      <c r="D7" s="1838"/>
      <c r="E7" s="1838"/>
      <c r="F7" s="1838"/>
      <c r="G7" s="1838"/>
      <c r="H7" s="1838"/>
      <c r="I7" s="1838"/>
      <c r="J7" s="1838"/>
      <c r="K7" s="1838"/>
      <c r="L7" s="1838"/>
      <c r="M7" s="1838"/>
      <c r="N7" s="1838"/>
      <c r="O7" s="1838"/>
      <c r="P7" s="1838"/>
      <c r="Q7" s="1838"/>
      <c r="R7" s="1838"/>
      <c r="S7" s="1838"/>
      <c r="T7" s="1838"/>
      <c r="U7" s="1838"/>
      <c r="V7" s="1738" t="s">
        <v>375</v>
      </c>
      <c r="W7" s="1738"/>
      <c r="X7" s="1738"/>
      <c r="Z7" s="3"/>
      <c r="AE7" s="3"/>
    </row>
    <row r="8" spans="1:31" ht="18" customHeight="1">
      <c r="A8" s="904"/>
      <c r="B8" s="904"/>
      <c r="C8" s="1836" t="s">
        <v>620</v>
      </c>
      <c r="D8" s="1836"/>
      <c r="E8" s="1836"/>
      <c r="F8" s="1836"/>
      <c r="G8" s="1836"/>
      <c r="H8" s="1836"/>
      <c r="I8" s="1836"/>
      <c r="J8" s="1836"/>
      <c r="K8" s="1836"/>
      <c r="L8" s="1836"/>
      <c r="M8" s="1836"/>
      <c r="N8" s="1836"/>
      <c r="O8" s="1836"/>
      <c r="P8" s="1836"/>
      <c r="Q8" s="1836"/>
      <c r="R8" s="1836"/>
      <c r="S8" s="1836"/>
      <c r="T8" s="1836"/>
      <c r="U8" s="1836"/>
      <c r="V8" s="1734" t="s">
        <v>375</v>
      </c>
      <c r="W8" s="1734"/>
      <c r="X8" s="1734"/>
    </row>
    <row r="9" spans="1:31" ht="18" customHeight="1">
      <c r="A9" s="904"/>
      <c r="B9" s="904"/>
      <c r="C9" s="1836" t="s">
        <v>241</v>
      </c>
      <c r="D9" s="1836"/>
      <c r="E9" s="1836"/>
      <c r="F9" s="1836"/>
      <c r="G9" s="1836"/>
      <c r="H9" s="1836"/>
      <c r="I9" s="1836"/>
      <c r="J9" s="1836"/>
      <c r="K9" s="1836"/>
      <c r="L9" s="1836"/>
      <c r="M9" s="1836"/>
      <c r="N9" s="1836"/>
      <c r="O9" s="1836"/>
      <c r="P9" s="1836"/>
      <c r="Q9" s="1836"/>
      <c r="R9" s="1836"/>
      <c r="S9" s="1836"/>
      <c r="T9" s="1836"/>
      <c r="U9" s="1836"/>
      <c r="V9" s="1734" t="s">
        <v>375</v>
      </c>
      <c r="W9" s="1734"/>
      <c r="X9" s="1734"/>
    </row>
    <row r="10" spans="1:31" ht="18" customHeight="1">
      <c r="A10" s="904"/>
      <c r="B10" s="904"/>
      <c r="C10" s="1836" t="s">
        <v>155</v>
      </c>
      <c r="D10" s="1836"/>
      <c r="E10" s="1836"/>
      <c r="F10" s="1836"/>
      <c r="G10" s="1836"/>
      <c r="H10" s="1836"/>
      <c r="I10" s="1836"/>
      <c r="J10" s="1836"/>
      <c r="K10" s="1836"/>
      <c r="L10" s="1836"/>
      <c r="M10" s="1836"/>
      <c r="N10" s="1836"/>
      <c r="O10" s="1836"/>
      <c r="P10" s="1836"/>
      <c r="Q10" s="1836"/>
      <c r="R10" s="1836"/>
      <c r="S10" s="1836"/>
      <c r="T10" s="1836"/>
      <c r="U10" s="1836"/>
      <c r="V10" s="1734" t="s">
        <v>375</v>
      </c>
      <c r="W10" s="1734"/>
      <c r="X10" s="1734"/>
    </row>
    <row r="11" spans="1:31" ht="18" customHeight="1">
      <c r="A11" s="904" t="s">
        <v>1647</v>
      </c>
      <c r="B11" s="904"/>
      <c r="C11" s="912" t="s">
        <v>1648</v>
      </c>
      <c r="D11" s="912"/>
      <c r="E11" s="912"/>
      <c r="F11" s="912"/>
      <c r="G11" s="912"/>
      <c r="H11" s="912"/>
      <c r="I11" s="912"/>
      <c r="J11" s="912"/>
      <c r="K11" s="912"/>
      <c r="L11" s="912"/>
      <c r="M11" s="912"/>
      <c r="N11" s="912"/>
      <c r="O11" s="912"/>
      <c r="P11" s="912"/>
      <c r="Q11" s="912"/>
      <c r="R11" s="912"/>
      <c r="S11" s="912"/>
      <c r="T11" s="912"/>
      <c r="U11" s="912"/>
      <c r="V11" s="912"/>
      <c r="W11" s="912"/>
      <c r="X11" s="912"/>
    </row>
    <row r="12" spans="1:31" ht="18" customHeight="1">
      <c r="A12" s="904"/>
      <c r="B12" s="904"/>
      <c r="C12" s="912"/>
      <c r="D12" s="912"/>
      <c r="E12" s="912"/>
      <c r="F12" s="912"/>
      <c r="G12" s="912"/>
      <c r="H12" s="912"/>
      <c r="I12" s="912"/>
      <c r="J12" s="912"/>
      <c r="K12" s="912"/>
      <c r="L12" s="912"/>
      <c r="M12" s="912"/>
      <c r="N12" s="912"/>
      <c r="O12" s="912"/>
      <c r="P12" s="912"/>
      <c r="Q12" s="912"/>
      <c r="R12" s="912"/>
      <c r="S12" s="912"/>
      <c r="T12" s="912"/>
      <c r="U12" s="912"/>
      <c r="V12" s="912"/>
      <c r="W12" s="912"/>
      <c r="X12" s="912"/>
    </row>
    <row r="13" spans="1:31" ht="18" customHeight="1">
      <c r="A13" s="904"/>
      <c r="B13" s="904"/>
      <c r="C13" s="912"/>
      <c r="D13" s="912"/>
      <c r="E13" s="912"/>
      <c r="F13" s="912"/>
      <c r="G13" s="912"/>
      <c r="H13" s="912"/>
      <c r="I13" s="912"/>
      <c r="J13" s="912"/>
      <c r="K13" s="912"/>
      <c r="L13" s="912"/>
      <c r="M13" s="912"/>
      <c r="N13" s="912"/>
      <c r="O13" s="912"/>
      <c r="P13" s="912"/>
      <c r="Q13" s="912"/>
      <c r="R13" s="912"/>
      <c r="S13" s="912"/>
      <c r="T13" s="912"/>
      <c r="U13" s="912"/>
      <c r="V13" s="912"/>
      <c r="W13" s="912"/>
      <c r="X13" s="912"/>
    </row>
    <row r="14" spans="1:31" ht="18" customHeight="1">
      <c r="A14" s="904"/>
      <c r="B14" s="904"/>
      <c r="C14" s="912" t="s">
        <v>70</v>
      </c>
      <c r="D14" s="912"/>
      <c r="E14" s="912"/>
      <c r="F14" s="912"/>
      <c r="G14" s="912"/>
      <c r="H14" s="912"/>
      <c r="I14" s="912"/>
      <c r="J14" s="912"/>
      <c r="K14" s="912"/>
      <c r="L14" s="912"/>
      <c r="M14" s="912"/>
      <c r="N14" s="912"/>
      <c r="O14" s="912"/>
      <c r="P14" s="912"/>
      <c r="Q14" s="912"/>
      <c r="R14" s="912"/>
      <c r="S14" s="912"/>
      <c r="T14" s="912"/>
      <c r="U14" s="912"/>
      <c r="V14" s="912"/>
      <c r="W14" s="912"/>
      <c r="X14" s="912"/>
    </row>
    <row r="15" spans="1:31" ht="18" customHeight="1">
      <c r="A15" s="904"/>
      <c r="B15" s="904"/>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31" ht="18" customHeight="1">
      <c r="A16" s="904"/>
      <c r="B16" s="904"/>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t="s">
        <v>503</v>
      </c>
      <c r="B17" s="904"/>
      <c r="C17" s="558"/>
      <c r="D17" s="704"/>
      <c r="E17" s="704"/>
      <c r="F17" s="704"/>
      <c r="G17" s="704"/>
      <c r="H17" s="704"/>
      <c r="I17" s="704"/>
      <c r="J17" s="704"/>
      <c r="K17" s="704"/>
      <c r="L17" s="704"/>
      <c r="M17" s="704"/>
      <c r="N17" s="704"/>
      <c r="O17" s="704"/>
      <c r="P17" s="704"/>
      <c r="Q17" s="704"/>
      <c r="R17" s="704"/>
      <c r="S17" s="704"/>
      <c r="T17" s="704"/>
      <c r="U17" s="704"/>
      <c r="V17" s="704"/>
      <c r="W17" s="704"/>
      <c r="X17" s="559"/>
    </row>
    <row r="18" spans="1:24" ht="18" customHeight="1">
      <c r="A18" s="904"/>
      <c r="B18" s="904"/>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18"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2"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2" ht="18" customHeight="1">
      <c r="A34" s="904"/>
      <c r="B34" s="904"/>
      <c r="C34" s="560"/>
      <c r="D34" s="577"/>
      <c r="E34" s="577"/>
      <c r="F34" s="577"/>
      <c r="G34" s="577"/>
      <c r="H34" s="577"/>
      <c r="I34" s="577"/>
      <c r="J34" s="577"/>
      <c r="K34" s="577"/>
      <c r="L34" s="577"/>
      <c r="M34" s="577"/>
      <c r="N34" s="577"/>
      <c r="O34" s="577"/>
      <c r="P34" s="577"/>
      <c r="Q34" s="577"/>
      <c r="R34" s="577"/>
      <c r="S34" s="577"/>
      <c r="T34" s="577"/>
      <c r="U34" s="577"/>
      <c r="V34" s="577"/>
      <c r="W34" s="577"/>
      <c r="X34" s="561"/>
    </row>
    <row r="35" spans="1:32" ht="18" customHeight="1">
      <c r="A35" s="904" t="s">
        <v>368</v>
      </c>
      <c r="B35" s="904"/>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32" ht="3" customHeight="1">
      <c r="A36" s="4"/>
      <c r="B36" s="4"/>
      <c r="C36" s="5"/>
      <c r="D36" s="5"/>
      <c r="E36" s="5"/>
      <c r="F36" s="5"/>
      <c r="G36" s="5"/>
      <c r="H36" s="5"/>
      <c r="I36" s="5"/>
      <c r="J36" s="5"/>
      <c r="K36" s="5"/>
      <c r="L36" s="5"/>
      <c r="M36" s="5"/>
      <c r="N36" s="5"/>
      <c r="O36" s="5"/>
      <c r="P36" s="5"/>
      <c r="Q36" s="5"/>
      <c r="R36" s="5"/>
      <c r="S36" s="5"/>
      <c r="T36" s="5"/>
      <c r="U36" s="5"/>
      <c r="V36" s="5"/>
      <c r="W36" s="5"/>
      <c r="X36" s="5"/>
    </row>
    <row r="37" spans="1:32"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32"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32"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2" s="147" customFormat="1" ht="13.7" customHeight="1">
      <c r="A40" s="1379" t="s">
        <v>1650</v>
      </c>
      <c r="B40" s="1380"/>
      <c r="C40" s="1380"/>
      <c r="D40" s="1380"/>
      <c r="E40" s="1380"/>
      <c r="F40" s="1380"/>
      <c r="G40" s="1380"/>
      <c r="H40" s="1380"/>
      <c r="I40" s="1380"/>
      <c r="J40" s="1380"/>
      <c r="K40" s="1380"/>
      <c r="L40" s="1380"/>
      <c r="M40" s="1380"/>
      <c r="N40" s="1380"/>
      <c r="O40" s="1380"/>
      <c r="P40" s="1380"/>
      <c r="Q40" s="1380"/>
      <c r="R40" s="1380"/>
      <c r="S40" s="1380"/>
      <c r="T40" s="1380"/>
      <c r="U40" s="1380"/>
      <c r="V40" s="1380"/>
      <c r="W40" s="1380"/>
      <c r="X40" s="1381"/>
    </row>
    <row r="41" spans="1:32" ht="18" customHeight="1">
      <c r="A41" s="9"/>
      <c r="B41" s="9"/>
      <c r="C41" s="9"/>
      <c r="D41" s="9"/>
      <c r="E41" s="9"/>
      <c r="F41" s="9"/>
      <c r="G41" s="9"/>
      <c r="H41" s="9"/>
      <c r="I41" s="9"/>
      <c r="J41" s="9"/>
      <c r="K41" s="9"/>
      <c r="L41" s="9"/>
      <c r="M41" s="9"/>
      <c r="N41" s="9"/>
      <c r="O41" s="9"/>
      <c r="P41" s="9"/>
      <c r="Q41" s="9"/>
      <c r="R41" s="9"/>
      <c r="S41" s="9"/>
      <c r="T41" s="9"/>
      <c r="U41" s="9"/>
      <c r="V41" s="9"/>
      <c r="W41" s="9"/>
      <c r="X41" s="9"/>
    </row>
    <row r="42" spans="1:32" ht="18" customHeight="1">
      <c r="A42" s="9"/>
      <c r="B42" s="9"/>
      <c r="C42" s="9"/>
      <c r="D42" s="9"/>
      <c r="E42" s="9"/>
      <c r="F42" s="9"/>
      <c r="G42" s="9"/>
      <c r="H42" s="9"/>
      <c r="I42" s="9"/>
      <c r="J42" s="9"/>
      <c r="K42" s="9"/>
      <c r="L42" s="9"/>
      <c r="M42" s="9"/>
      <c r="N42" s="9"/>
      <c r="O42" s="9"/>
      <c r="P42" s="9"/>
      <c r="Q42" s="9"/>
      <c r="R42" s="9"/>
      <c r="S42" s="9"/>
      <c r="T42" s="9"/>
      <c r="U42" s="9"/>
      <c r="V42" s="9"/>
      <c r="W42" s="9"/>
      <c r="X42" s="9"/>
    </row>
    <row r="43" spans="1:32" ht="16.5" customHeight="1">
      <c r="A43" s="1209" t="s">
        <v>73</v>
      </c>
      <c r="B43" s="1209"/>
      <c r="C43" s="1209"/>
      <c r="D43" s="1209"/>
      <c r="E43" s="1209"/>
      <c r="F43" s="1209"/>
      <c r="G43" s="1209"/>
      <c r="H43" s="1209"/>
      <c r="I43" s="1209"/>
      <c r="J43" s="1209"/>
      <c r="K43" s="1209"/>
      <c r="L43" s="1209"/>
      <c r="M43" s="1209"/>
      <c r="N43" s="1209"/>
      <c r="O43" s="1209"/>
      <c r="P43" s="1209"/>
      <c r="Q43" s="1209"/>
      <c r="R43" s="1209"/>
      <c r="S43" s="1209"/>
      <c r="T43" s="1209"/>
      <c r="U43" s="1209"/>
      <c r="V43" s="1209"/>
      <c r="W43" s="1209"/>
      <c r="X43" s="1209"/>
    </row>
    <row r="44" spans="1:32" ht="16.5" customHeight="1">
      <c r="A44" s="527"/>
      <c r="B44" s="527"/>
      <c r="C44" s="527"/>
      <c r="D44" s="2"/>
      <c r="E44" s="2"/>
      <c r="F44" s="2"/>
      <c r="G44" s="2"/>
      <c r="H44" s="527"/>
      <c r="I44" s="527"/>
      <c r="J44" s="2"/>
      <c r="K44" s="2"/>
      <c r="L44" s="2"/>
      <c r="M44" s="2"/>
      <c r="N44" s="2"/>
      <c r="O44" s="2"/>
      <c r="P44" s="2"/>
      <c r="Q44" s="2"/>
      <c r="R44" s="2"/>
      <c r="S44" s="2"/>
      <c r="T44" s="2"/>
      <c r="U44" s="2"/>
      <c r="V44" s="2"/>
      <c r="W44" s="3"/>
      <c r="X44" s="3"/>
    </row>
    <row r="45" spans="1:32" ht="16.5" customHeight="1">
      <c r="A45" s="1006" t="s">
        <v>350</v>
      </c>
      <c r="B45" s="1008"/>
      <c r="C45" s="1006" t="s">
        <v>465</v>
      </c>
      <c r="D45" s="1007"/>
      <c r="E45" s="1007"/>
      <c r="F45" s="1007"/>
      <c r="G45" s="1007"/>
      <c r="H45" s="1007"/>
      <c r="I45" s="1007"/>
      <c r="J45" s="1007"/>
      <c r="K45" s="1007"/>
      <c r="L45" s="1007"/>
      <c r="M45" s="1007"/>
      <c r="N45" s="1007"/>
      <c r="O45" s="1007"/>
      <c r="P45" s="1007"/>
      <c r="Q45" s="1007"/>
      <c r="R45" s="1007"/>
      <c r="S45" s="1007"/>
      <c r="T45" s="1007"/>
      <c r="U45" s="1007"/>
      <c r="V45" s="1007"/>
      <c r="W45" s="1007"/>
      <c r="X45" s="1008"/>
    </row>
    <row r="46" spans="1:32" ht="16.5" customHeight="1">
      <c r="A46" s="558" t="s">
        <v>491</v>
      </c>
      <c r="B46" s="559"/>
      <c r="C46" s="831" t="s">
        <v>581</v>
      </c>
      <c r="D46" s="832"/>
      <c r="E46" s="832"/>
      <c r="F46" s="832"/>
      <c r="G46" s="832"/>
      <c r="H46" s="832"/>
      <c r="I46" s="832"/>
      <c r="J46" s="832"/>
      <c r="K46" s="832"/>
      <c r="L46" s="832"/>
      <c r="M46" s="832"/>
      <c r="N46" s="832"/>
      <c r="O46" s="832"/>
      <c r="P46" s="832"/>
      <c r="Q46" s="832"/>
      <c r="R46" s="832"/>
      <c r="S46" s="832"/>
      <c r="T46" s="832"/>
      <c r="U46" s="832"/>
      <c r="V46" s="832"/>
      <c r="W46" s="832"/>
      <c r="X46" s="1032"/>
      <c r="Z46" s="490" t="s">
        <v>597</v>
      </c>
      <c r="AA46" s="651"/>
      <c r="AB46" s="651"/>
      <c r="AC46" s="651"/>
      <c r="AE46" s="490" t="s">
        <v>628</v>
      </c>
      <c r="AF46" s="651"/>
    </row>
    <row r="47" spans="1:32" ht="16.5" customHeight="1">
      <c r="A47" s="550"/>
      <c r="B47" s="551"/>
      <c r="C47" s="897" t="s">
        <v>9</v>
      </c>
      <c r="D47" s="898"/>
      <c r="E47" s="898"/>
      <c r="F47" s="898"/>
      <c r="G47" s="898"/>
      <c r="H47" s="898"/>
      <c r="I47" s="898"/>
      <c r="J47" s="898"/>
      <c r="K47" s="898"/>
      <c r="L47" s="898"/>
      <c r="M47" s="898"/>
      <c r="N47" s="898"/>
      <c r="O47" s="898"/>
      <c r="P47" s="898"/>
      <c r="Q47" s="898"/>
      <c r="R47" s="898"/>
      <c r="S47" s="898"/>
      <c r="T47" s="898"/>
      <c r="U47" s="898"/>
      <c r="V47" s="898"/>
      <c r="W47" s="898"/>
      <c r="X47" s="1033"/>
      <c r="Z47" s="651"/>
      <c r="AA47" s="651"/>
      <c r="AB47" s="651"/>
      <c r="AC47" s="651"/>
      <c r="AE47" s="651"/>
      <c r="AF47" s="651"/>
    </row>
    <row r="48" spans="1:32" ht="16.5" customHeight="1">
      <c r="A48" s="560"/>
      <c r="B48" s="561"/>
      <c r="C48" s="1034" t="s">
        <v>270</v>
      </c>
      <c r="D48" s="1035"/>
      <c r="E48" s="1035"/>
      <c r="F48" s="1035"/>
      <c r="G48" s="1035"/>
      <c r="H48" s="1035"/>
      <c r="I48" s="1035"/>
      <c r="J48" s="1035"/>
      <c r="K48" s="1035"/>
      <c r="L48" s="1035"/>
      <c r="M48" s="1035"/>
      <c r="N48" s="1035"/>
      <c r="O48" s="1035"/>
      <c r="P48" s="1035"/>
      <c r="Q48" s="1035"/>
      <c r="R48" s="1035"/>
      <c r="S48" s="1035"/>
      <c r="T48" s="1035"/>
      <c r="U48" s="1035"/>
      <c r="V48" s="1035"/>
      <c r="W48" s="1035"/>
      <c r="X48" s="1036"/>
    </row>
    <row r="49" spans="1:32">
      <c r="Z49" s="490" t="s">
        <v>428</v>
      </c>
      <c r="AA49" s="651"/>
      <c r="AB49" s="651"/>
      <c r="AC49" s="651"/>
      <c r="AE49" s="1" t="s">
        <v>318</v>
      </c>
    </row>
    <row r="50" spans="1:32" ht="16.5" customHeight="1">
      <c r="A50" s="904" t="s">
        <v>490</v>
      </c>
      <c r="B50" s="904"/>
      <c r="C50" s="904"/>
      <c r="D50" s="904"/>
      <c r="E50" s="904"/>
      <c r="F50" s="904"/>
      <c r="G50" s="904"/>
      <c r="H50" s="904"/>
      <c r="I50" s="904" t="s">
        <v>390</v>
      </c>
      <c r="J50" s="904"/>
      <c r="K50" s="904"/>
      <c r="L50" s="904"/>
      <c r="M50" s="904"/>
      <c r="N50" s="904"/>
      <c r="O50" s="904"/>
      <c r="P50" s="904"/>
      <c r="Q50" s="904" t="s">
        <v>1653</v>
      </c>
      <c r="R50" s="904"/>
      <c r="S50" s="904"/>
      <c r="T50" s="904"/>
      <c r="U50" s="904"/>
      <c r="V50" s="904"/>
      <c r="W50" s="904"/>
      <c r="X50" s="904"/>
      <c r="Z50" s="651"/>
      <c r="AA50" s="651"/>
      <c r="AB50" s="651"/>
      <c r="AC50" s="651"/>
      <c r="AE50" s="1" t="s">
        <v>305</v>
      </c>
    </row>
    <row r="51" spans="1:32" ht="16.5" customHeight="1">
      <c r="A51" s="709" t="s">
        <v>394</v>
      </c>
      <c r="B51" s="709"/>
      <c r="C51" s="709"/>
      <c r="D51" s="709"/>
      <c r="E51" s="709"/>
      <c r="F51" s="709"/>
      <c r="G51" s="709"/>
      <c r="H51" s="709"/>
      <c r="I51" s="709" t="s">
        <v>394</v>
      </c>
      <c r="J51" s="709"/>
      <c r="K51" s="709"/>
      <c r="L51" s="709"/>
      <c r="M51" s="709"/>
      <c r="N51" s="709"/>
      <c r="O51" s="709"/>
      <c r="P51" s="709"/>
      <c r="Q51" s="709" t="s">
        <v>394</v>
      </c>
      <c r="R51" s="709"/>
      <c r="S51" s="709"/>
      <c r="T51" s="709"/>
      <c r="U51" s="709"/>
      <c r="V51" s="709"/>
      <c r="W51" s="709"/>
      <c r="X51" s="709"/>
    </row>
    <row r="52" spans="1:32" ht="16.5" customHeight="1">
      <c r="A52" s="709"/>
      <c r="B52" s="709"/>
      <c r="C52" s="709"/>
      <c r="D52" s="709"/>
      <c r="E52" s="709"/>
      <c r="F52" s="709"/>
      <c r="G52" s="709"/>
      <c r="H52" s="709"/>
      <c r="I52" s="709"/>
      <c r="J52" s="709"/>
      <c r="K52" s="709"/>
      <c r="L52" s="709"/>
      <c r="M52" s="709"/>
      <c r="N52" s="709"/>
      <c r="O52" s="709"/>
      <c r="P52" s="709"/>
      <c r="Q52" s="709"/>
      <c r="R52" s="709"/>
      <c r="S52" s="709"/>
      <c r="T52" s="709"/>
      <c r="U52" s="709"/>
      <c r="V52" s="709"/>
      <c r="W52" s="709"/>
      <c r="X52" s="709"/>
    </row>
    <row r="53" spans="1:32" ht="16.5" customHeight="1">
      <c r="A53" s="709"/>
      <c r="B53" s="709"/>
      <c r="C53" s="709"/>
      <c r="D53" s="709"/>
      <c r="E53" s="709"/>
      <c r="F53" s="709"/>
      <c r="G53" s="709"/>
      <c r="H53" s="709"/>
      <c r="I53" s="709"/>
      <c r="J53" s="709"/>
      <c r="K53" s="709"/>
      <c r="L53" s="709"/>
      <c r="M53" s="709"/>
      <c r="N53" s="709"/>
      <c r="O53" s="709"/>
      <c r="P53" s="709"/>
      <c r="Q53" s="709"/>
      <c r="R53" s="709"/>
      <c r="S53" s="709"/>
      <c r="T53" s="709"/>
      <c r="U53" s="709"/>
      <c r="V53" s="709"/>
      <c r="W53" s="709"/>
      <c r="X53" s="709"/>
    </row>
    <row r="54" spans="1:32" ht="16.5" customHeight="1">
      <c r="A54" s="709"/>
      <c r="B54" s="709"/>
      <c r="C54" s="709"/>
      <c r="D54" s="709"/>
      <c r="E54" s="709"/>
      <c r="F54" s="709"/>
      <c r="G54" s="709"/>
      <c r="H54" s="709"/>
      <c r="I54" s="709"/>
      <c r="J54" s="709"/>
      <c r="K54" s="709"/>
      <c r="L54" s="709"/>
      <c r="M54" s="709"/>
      <c r="N54" s="709"/>
      <c r="O54" s="709"/>
      <c r="P54" s="709"/>
      <c r="Q54" s="709"/>
      <c r="R54" s="709"/>
      <c r="S54" s="709"/>
      <c r="T54" s="709"/>
      <c r="U54" s="709"/>
      <c r="V54" s="709"/>
      <c r="W54" s="709"/>
      <c r="X54" s="709"/>
    </row>
    <row r="55" spans="1:32" ht="16.5" customHeight="1">
      <c r="A55" s="709"/>
      <c r="B55" s="709"/>
      <c r="C55" s="709"/>
      <c r="D55" s="709"/>
      <c r="E55" s="709"/>
      <c r="F55" s="709"/>
      <c r="G55" s="709"/>
      <c r="H55" s="709"/>
      <c r="I55" s="709"/>
      <c r="J55" s="709"/>
      <c r="K55" s="709"/>
      <c r="L55" s="709"/>
      <c r="M55" s="709"/>
      <c r="N55" s="709"/>
      <c r="O55" s="709"/>
      <c r="P55" s="709"/>
      <c r="Q55" s="709"/>
      <c r="R55" s="709"/>
      <c r="S55" s="709"/>
      <c r="T55" s="709"/>
      <c r="U55" s="709"/>
      <c r="V55" s="709"/>
      <c r="W55" s="709"/>
      <c r="X55" s="709"/>
    </row>
    <row r="56" spans="1:32" ht="16.5" customHeight="1">
      <c r="A56" s="709"/>
      <c r="B56" s="709"/>
      <c r="C56" s="709"/>
      <c r="D56" s="709"/>
      <c r="E56" s="709"/>
      <c r="F56" s="709"/>
      <c r="G56" s="709"/>
      <c r="H56" s="709"/>
      <c r="I56" s="709"/>
      <c r="J56" s="709"/>
      <c r="K56" s="709"/>
      <c r="L56" s="709"/>
      <c r="M56" s="709"/>
      <c r="N56" s="709"/>
      <c r="O56" s="709"/>
      <c r="P56" s="709"/>
      <c r="Q56" s="709"/>
      <c r="R56" s="709"/>
      <c r="S56" s="709"/>
      <c r="T56" s="709"/>
      <c r="U56" s="709"/>
      <c r="V56" s="709"/>
      <c r="W56" s="709"/>
      <c r="X56" s="709"/>
    </row>
    <row r="57" spans="1:32" ht="16.5" customHeight="1">
      <c r="A57" s="709"/>
      <c r="B57" s="709"/>
      <c r="C57" s="709"/>
      <c r="D57" s="709"/>
      <c r="E57" s="709"/>
      <c r="F57" s="709"/>
      <c r="G57" s="709"/>
      <c r="H57" s="709"/>
      <c r="I57" s="709"/>
      <c r="J57" s="709"/>
      <c r="K57" s="709"/>
      <c r="L57" s="709"/>
      <c r="M57" s="709"/>
      <c r="N57" s="709"/>
      <c r="O57" s="709"/>
      <c r="P57" s="709"/>
      <c r="Q57" s="709"/>
      <c r="R57" s="709"/>
      <c r="S57" s="709"/>
      <c r="T57" s="709"/>
      <c r="U57" s="709"/>
      <c r="V57" s="709"/>
      <c r="W57" s="709"/>
      <c r="X57" s="709"/>
    </row>
    <row r="58" spans="1:32" ht="16.5" customHeight="1">
      <c r="A58" s="709"/>
      <c r="B58" s="709"/>
      <c r="C58" s="709"/>
      <c r="D58" s="709"/>
      <c r="E58" s="709"/>
      <c r="F58" s="709"/>
      <c r="G58" s="709"/>
      <c r="H58" s="709"/>
      <c r="I58" s="709"/>
      <c r="J58" s="709"/>
      <c r="K58" s="709"/>
      <c r="L58" s="709"/>
      <c r="M58" s="709"/>
      <c r="N58" s="709"/>
      <c r="O58" s="709"/>
      <c r="P58" s="709"/>
      <c r="Q58" s="709"/>
      <c r="R58" s="709"/>
      <c r="S58" s="709"/>
      <c r="T58" s="709"/>
      <c r="U58" s="709"/>
      <c r="V58" s="709"/>
      <c r="W58" s="709"/>
      <c r="X58" s="709"/>
    </row>
    <row r="59" spans="1:32" ht="16.5" customHeight="1">
      <c r="A59" s="709"/>
      <c r="B59" s="709"/>
      <c r="C59" s="709"/>
      <c r="D59" s="709"/>
      <c r="E59" s="709"/>
      <c r="F59" s="709"/>
      <c r="G59" s="709"/>
      <c r="H59" s="709"/>
      <c r="I59" s="277" t="s">
        <v>487</v>
      </c>
      <c r="J59" s="278"/>
      <c r="K59" s="1071" t="s">
        <v>1467</v>
      </c>
      <c r="L59" s="1071"/>
      <c r="M59" s="1071"/>
      <c r="N59" s="1071"/>
      <c r="O59" s="1071"/>
      <c r="P59" s="1072"/>
      <c r="Q59" s="277" t="s">
        <v>487</v>
      </c>
      <c r="R59" s="278"/>
      <c r="S59" s="278"/>
      <c r="T59" s="278"/>
      <c r="U59" s="278"/>
      <c r="V59" s="278"/>
      <c r="W59" s="278"/>
      <c r="X59" s="279"/>
      <c r="Z59" s="490" t="s">
        <v>1255</v>
      </c>
      <c r="AA59" s="490"/>
      <c r="AB59" s="490"/>
      <c r="AC59" s="490"/>
      <c r="AD59" s="490"/>
      <c r="AE59" s="490"/>
      <c r="AF59" s="490"/>
    </row>
    <row r="60" spans="1:32" ht="16.5" customHeight="1">
      <c r="A60" s="709"/>
      <c r="B60" s="709"/>
      <c r="C60" s="709"/>
      <c r="D60" s="709"/>
      <c r="E60" s="709"/>
      <c r="F60" s="709"/>
      <c r="G60" s="709"/>
      <c r="H60" s="709"/>
      <c r="I60" s="1622"/>
      <c r="J60" s="251"/>
      <c r="K60" s="1073"/>
      <c r="L60" s="1073"/>
      <c r="M60" s="1073"/>
      <c r="N60" s="1073"/>
      <c r="O60" s="1073"/>
      <c r="P60" s="1074"/>
      <c r="Q60" s="1622"/>
      <c r="R60" s="251"/>
      <c r="S60" s="251"/>
      <c r="T60" s="251"/>
      <c r="U60" s="251"/>
      <c r="V60" s="251"/>
      <c r="W60" s="251"/>
      <c r="X60" s="252"/>
      <c r="Z60" s="490"/>
      <c r="AA60" s="490"/>
      <c r="AB60" s="490"/>
      <c r="AC60" s="490"/>
      <c r="AD60" s="490"/>
      <c r="AE60" s="490"/>
      <c r="AF60" s="490"/>
    </row>
    <row r="61" spans="1:32" ht="16.5" customHeight="1">
      <c r="A61" s="709"/>
      <c r="B61" s="709"/>
      <c r="C61" s="709"/>
      <c r="D61" s="709"/>
      <c r="E61" s="709"/>
      <c r="F61" s="709"/>
      <c r="G61" s="709"/>
      <c r="H61" s="709"/>
      <c r="I61" s="1623"/>
      <c r="J61" s="1624"/>
      <c r="K61" s="1075"/>
      <c r="L61" s="1075"/>
      <c r="M61" s="1075"/>
      <c r="N61" s="1075"/>
      <c r="O61" s="1075"/>
      <c r="P61" s="1076"/>
      <c r="Q61" s="1623"/>
      <c r="R61" s="1624"/>
      <c r="S61" s="1624"/>
      <c r="T61" s="1624"/>
      <c r="U61" s="1624"/>
      <c r="V61" s="1624"/>
      <c r="W61" s="1624"/>
      <c r="X61" s="1625"/>
      <c r="Z61" s="490"/>
      <c r="AA61" s="490"/>
      <c r="AB61" s="490"/>
      <c r="AC61" s="490"/>
      <c r="AD61" s="490"/>
      <c r="AE61" s="490"/>
      <c r="AF61" s="490"/>
    </row>
    <row r="63" spans="1:32" ht="16.5" customHeight="1">
      <c r="A63" s="1209" t="s">
        <v>620</v>
      </c>
      <c r="B63" s="1209"/>
      <c r="C63" s="1209"/>
      <c r="D63" s="1209"/>
      <c r="E63" s="1209"/>
      <c r="F63" s="1209"/>
      <c r="G63" s="1209"/>
      <c r="H63" s="1209"/>
      <c r="I63" s="1209"/>
      <c r="J63" s="1209"/>
      <c r="K63" s="1209"/>
      <c r="L63" s="1209"/>
      <c r="M63" s="1209"/>
      <c r="N63" s="1209"/>
      <c r="O63" s="1209"/>
      <c r="P63" s="1209"/>
      <c r="Q63" s="1209"/>
      <c r="R63" s="1209"/>
      <c r="S63" s="1209"/>
      <c r="T63" s="1209"/>
      <c r="U63" s="1209"/>
      <c r="V63" s="1209"/>
      <c r="W63" s="1209"/>
      <c r="X63" s="1209"/>
    </row>
    <row r="65" spans="1:31" ht="16.5" customHeight="1">
      <c r="A65" s="904" t="s">
        <v>350</v>
      </c>
      <c r="B65" s="904"/>
      <c r="C65" s="904" t="s">
        <v>465</v>
      </c>
      <c r="D65" s="904"/>
      <c r="E65" s="904"/>
      <c r="F65" s="904"/>
      <c r="G65" s="904"/>
      <c r="H65" s="904"/>
      <c r="I65" s="904"/>
      <c r="J65" s="904"/>
      <c r="K65" s="904"/>
      <c r="L65" s="904"/>
      <c r="M65" s="904"/>
      <c r="N65" s="904"/>
      <c r="O65" s="904"/>
      <c r="P65" s="904"/>
      <c r="Q65" s="904"/>
      <c r="R65" s="904"/>
      <c r="S65" s="904"/>
      <c r="T65" s="904"/>
      <c r="U65" s="904"/>
      <c r="V65" s="904"/>
      <c r="W65" s="904"/>
      <c r="X65" s="904"/>
    </row>
    <row r="66" spans="1:31" ht="15" customHeight="1">
      <c r="A66" s="803" t="s">
        <v>497</v>
      </c>
      <c r="B66" s="803"/>
      <c r="C66" s="1556" t="s">
        <v>39</v>
      </c>
      <c r="D66" s="1556"/>
      <c r="E66" s="1556"/>
      <c r="F66" s="1556"/>
      <c r="G66" s="1556"/>
      <c r="H66" s="1556"/>
      <c r="I66" s="1556"/>
      <c r="J66" s="1556"/>
      <c r="K66" s="1556"/>
      <c r="L66" s="1556"/>
      <c r="M66" s="1556"/>
      <c r="N66" s="1556"/>
      <c r="O66" s="1556"/>
      <c r="P66" s="1556"/>
      <c r="Q66" s="1556"/>
      <c r="R66" s="1556"/>
      <c r="S66" s="1556"/>
      <c r="T66" s="1556"/>
      <c r="U66" s="1556"/>
      <c r="V66" s="1556"/>
      <c r="W66" s="1556"/>
      <c r="X66" s="1556"/>
      <c r="Z66" s="490" t="s">
        <v>623</v>
      </c>
      <c r="AA66" s="651"/>
      <c r="AB66" s="651"/>
      <c r="AC66" s="651"/>
      <c r="AE66" s="1" t="s">
        <v>62</v>
      </c>
    </row>
    <row r="67" spans="1:31" ht="15" customHeight="1">
      <c r="A67" s="803"/>
      <c r="B67" s="803"/>
      <c r="C67" s="1558" t="s">
        <v>589</v>
      </c>
      <c r="D67" s="1558"/>
      <c r="E67" s="1558"/>
      <c r="F67" s="1558"/>
      <c r="G67" s="1558"/>
      <c r="H67" s="1558"/>
      <c r="I67" s="1558"/>
      <c r="J67" s="1558"/>
      <c r="K67" s="1558"/>
      <c r="L67" s="1558"/>
      <c r="M67" s="1558"/>
      <c r="N67" s="1558"/>
      <c r="O67" s="1558"/>
      <c r="P67" s="1558"/>
      <c r="Q67" s="1558"/>
      <c r="R67" s="1558"/>
      <c r="S67" s="1558"/>
      <c r="T67" s="1558"/>
      <c r="U67" s="1558"/>
      <c r="V67" s="1558"/>
      <c r="W67" s="1558"/>
      <c r="X67" s="1558"/>
      <c r="Z67" s="651"/>
      <c r="AA67" s="651"/>
      <c r="AB67" s="651"/>
      <c r="AC67" s="651"/>
    </row>
    <row r="68" spans="1:31" ht="17.25" customHeight="1">
      <c r="A68" s="803" t="s">
        <v>491</v>
      </c>
      <c r="B68" s="803"/>
      <c r="C68" s="1556" t="s">
        <v>595</v>
      </c>
      <c r="D68" s="1556"/>
      <c r="E68" s="1556"/>
      <c r="F68" s="1556"/>
      <c r="G68" s="1556"/>
      <c r="H68" s="1556"/>
      <c r="I68" s="1556"/>
      <c r="J68" s="1556"/>
      <c r="K68" s="1556"/>
      <c r="L68" s="1556"/>
      <c r="M68" s="1556"/>
      <c r="N68" s="1556"/>
      <c r="O68" s="1556"/>
      <c r="P68" s="1556"/>
      <c r="Q68" s="1556"/>
      <c r="R68" s="1556"/>
      <c r="S68" s="1556"/>
      <c r="T68" s="1556"/>
      <c r="U68" s="1556"/>
      <c r="V68" s="1556"/>
      <c r="W68" s="1556"/>
      <c r="X68" s="1556"/>
      <c r="Z68" s="490" t="s">
        <v>626</v>
      </c>
      <c r="AA68" s="651"/>
      <c r="AB68" s="651"/>
      <c r="AC68" s="651"/>
      <c r="AE68" s="1" t="s">
        <v>306</v>
      </c>
    </row>
    <row r="69" spans="1:31" ht="17.25" customHeight="1">
      <c r="A69" s="803"/>
      <c r="B69" s="803"/>
      <c r="C69" s="1835" t="s">
        <v>244</v>
      </c>
      <c r="D69" s="1835"/>
      <c r="E69" s="1835"/>
      <c r="F69" s="1835"/>
      <c r="G69" s="1835"/>
      <c r="H69" s="1835"/>
      <c r="I69" s="1835"/>
      <c r="J69" s="1835"/>
      <c r="K69" s="1835"/>
      <c r="L69" s="1835"/>
      <c r="M69" s="1835"/>
      <c r="N69" s="1835"/>
      <c r="O69" s="1835"/>
      <c r="P69" s="1835"/>
      <c r="Q69" s="1835"/>
      <c r="R69" s="1835"/>
      <c r="S69" s="1835"/>
      <c r="T69" s="1835"/>
      <c r="U69" s="1835"/>
      <c r="V69" s="1835"/>
      <c r="W69" s="1835"/>
      <c r="X69" s="1835"/>
      <c r="Z69" s="651"/>
      <c r="AA69" s="651"/>
      <c r="AB69" s="651"/>
      <c r="AC69" s="651"/>
    </row>
    <row r="71" spans="1:31" ht="16.5" customHeight="1">
      <c r="A71" s="904" t="s">
        <v>490</v>
      </c>
      <c r="B71" s="904"/>
      <c r="C71" s="904"/>
      <c r="D71" s="904"/>
      <c r="E71" s="904"/>
      <c r="F71" s="904"/>
      <c r="G71" s="904"/>
      <c r="H71" s="904"/>
      <c r="I71" s="904" t="s">
        <v>390</v>
      </c>
      <c r="J71" s="904"/>
      <c r="K71" s="904"/>
      <c r="L71" s="904"/>
      <c r="M71" s="904"/>
      <c r="N71" s="904"/>
      <c r="O71" s="904"/>
      <c r="P71" s="904"/>
      <c r="Q71" s="904" t="s">
        <v>1653</v>
      </c>
      <c r="R71" s="904"/>
      <c r="S71" s="904"/>
      <c r="T71" s="904"/>
      <c r="U71" s="904"/>
      <c r="V71" s="904"/>
      <c r="W71" s="904"/>
      <c r="X71" s="904"/>
    </row>
    <row r="72" spans="1:31" ht="16.5" customHeight="1">
      <c r="A72" s="709" t="s">
        <v>394</v>
      </c>
      <c r="B72" s="709"/>
      <c r="C72" s="709"/>
      <c r="D72" s="709"/>
      <c r="E72" s="709"/>
      <c r="F72" s="709"/>
      <c r="G72" s="709"/>
      <c r="H72" s="709"/>
      <c r="I72" s="709" t="s">
        <v>394</v>
      </c>
      <c r="J72" s="709"/>
      <c r="K72" s="709"/>
      <c r="L72" s="709"/>
      <c r="M72" s="709"/>
      <c r="N72" s="709"/>
      <c r="O72" s="709"/>
      <c r="P72" s="709"/>
      <c r="Q72" s="709" t="s">
        <v>394</v>
      </c>
      <c r="R72" s="709"/>
      <c r="S72" s="709"/>
      <c r="T72" s="709"/>
      <c r="U72" s="709"/>
      <c r="V72" s="709"/>
      <c r="W72" s="709"/>
      <c r="X72" s="709"/>
    </row>
    <row r="73" spans="1:31" ht="16.5" customHeight="1">
      <c r="A73" s="709"/>
      <c r="B73" s="709"/>
      <c r="C73" s="709"/>
      <c r="D73" s="709"/>
      <c r="E73" s="709"/>
      <c r="F73" s="709"/>
      <c r="G73" s="709"/>
      <c r="H73" s="709"/>
      <c r="I73" s="709"/>
      <c r="J73" s="709"/>
      <c r="K73" s="709"/>
      <c r="L73" s="709"/>
      <c r="M73" s="709"/>
      <c r="N73" s="709"/>
      <c r="O73" s="709"/>
      <c r="P73" s="709"/>
      <c r="Q73" s="709"/>
      <c r="R73" s="709"/>
      <c r="S73" s="709"/>
      <c r="T73" s="709"/>
      <c r="U73" s="709"/>
      <c r="V73" s="709"/>
      <c r="W73" s="709"/>
      <c r="X73" s="709"/>
    </row>
    <row r="74" spans="1:31" ht="16.5" customHeight="1">
      <c r="A74" s="709"/>
      <c r="B74" s="709"/>
      <c r="C74" s="709"/>
      <c r="D74" s="709"/>
      <c r="E74" s="709"/>
      <c r="F74" s="709"/>
      <c r="G74" s="709"/>
      <c r="H74" s="709"/>
      <c r="I74" s="709"/>
      <c r="J74" s="709"/>
      <c r="K74" s="709"/>
      <c r="L74" s="709"/>
      <c r="M74" s="709"/>
      <c r="N74" s="709"/>
      <c r="O74" s="709"/>
      <c r="P74" s="709"/>
      <c r="Q74" s="709"/>
      <c r="R74" s="709"/>
      <c r="S74" s="709"/>
      <c r="T74" s="709"/>
      <c r="U74" s="709"/>
      <c r="V74" s="709"/>
      <c r="W74" s="709"/>
      <c r="X74" s="709"/>
    </row>
    <row r="75" spans="1:31" ht="16.5" customHeight="1">
      <c r="A75" s="709"/>
      <c r="B75" s="709"/>
      <c r="C75" s="709"/>
      <c r="D75" s="709"/>
      <c r="E75" s="709"/>
      <c r="F75" s="709"/>
      <c r="G75" s="709"/>
      <c r="H75" s="709"/>
      <c r="I75" s="709"/>
      <c r="J75" s="709"/>
      <c r="K75" s="709"/>
      <c r="L75" s="709"/>
      <c r="M75" s="709"/>
      <c r="N75" s="709"/>
      <c r="O75" s="709"/>
      <c r="P75" s="709"/>
      <c r="Q75" s="709"/>
      <c r="R75" s="709"/>
      <c r="S75" s="709"/>
      <c r="T75" s="709"/>
      <c r="U75" s="709"/>
      <c r="V75" s="709"/>
      <c r="W75" s="709"/>
      <c r="X75" s="709"/>
    </row>
    <row r="76" spans="1:31" ht="16.5" customHeight="1">
      <c r="A76" s="709"/>
      <c r="B76" s="709"/>
      <c r="C76" s="709"/>
      <c r="D76" s="709"/>
      <c r="E76" s="709"/>
      <c r="F76" s="709"/>
      <c r="G76" s="709"/>
      <c r="H76" s="709"/>
      <c r="I76" s="709"/>
      <c r="J76" s="709"/>
      <c r="K76" s="709"/>
      <c r="L76" s="709"/>
      <c r="M76" s="709"/>
      <c r="N76" s="709"/>
      <c r="O76" s="709"/>
      <c r="P76" s="709"/>
      <c r="Q76" s="709"/>
      <c r="R76" s="709"/>
      <c r="S76" s="709"/>
      <c r="T76" s="709"/>
      <c r="U76" s="709"/>
      <c r="V76" s="709"/>
      <c r="W76" s="709"/>
      <c r="X76" s="709"/>
    </row>
    <row r="77" spans="1:31" ht="16.5" customHeight="1">
      <c r="A77" s="709"/>
      <c r="B77" s="709"/>
      <c r="C77" s="709"/>
      <c r="D77" s="709"/>
      <c r="E77" s="709"/>
      <c r="F77" s="709"/>
      <c r="G77" s="709"/>
      <c r="H77" s="709"/>
      <c r="I77" s="709"/>
      <c r="J77" s="709"/>
      <c r="K77" s="709"/>
      <c r="L77" s="709"/>
      <c r="M77" s="709"/>
      <c r="N77" s="709"/>
      <c r="O77" s="709"/>
      <c r="P77" s="709"/>
      <c r="Q77" s="709"/>
      <c r="R77" s="709"/>
      <c r="S77" s="709"/>
      <c r="T77" s="709"/>
      <c r="U77" s="709"/>
      <c r="V77" s="709"/>
      <c r="W77" s="709"/>
      <c r="X77" s="709"/>
    </row>
    <row r="78" spans="1:31" ht="16.5" customHeight="1">
      <c r="A78" s="709"/>
      <c r="B78" s="709"/>
      <c r="C78" s="709"/>
      <c r="D78" s="709"/>
      <c r="E78" s="709"/>
      <c r="F78" s="709"/>
      <c r="G78" s="709"/>
      <c r="H78" s="709"/>
      <c r="I78" s="709"/>
      <c r="J78" s="709"/>
      <c r="K78" s="709"/>
      <c r="L78" s="709"/>
      <c r="M78" s="709"/>
      <c r="N78" s="709"/>
      <c r="O78" s="709"/>
      <c r="P78" s="709"/>
      <c r="Q78" s="709"/>
      <c r="R78" s="709"/>
      <c r="S78" s="709"/>
      <c r="T78" s="709"/>
      <c r="U78" s="709"/>
      <c r="V78" s="709"/>
      <c r="W78" s="709"/>
      <c r="X78" s="709"/>
    </row>
    <row r="79" spans="1:31" ht="16.5" customHeight="1">
      <c r="A79" s="709"/>
      <c r="B79" s="709"/>
      <c r="C79" s="709"/>
      <c r="D79" s="709"/>
      <c r="E79" s="709"/>
      <c r="F79" s="709"/>
      <c r="G79" s="709"/>
      <c r="H79" s="709"/>
      <c r="I79" s="709"/>
      <c r="J79" s="709"/>
      <c r="K79" s="709"/>
      <c r="L79" s="709"/>
      <c r="M79" s="709"/>
      <c r="N79" s="709"/>
      <c r="O79" s="709"/>
      <c r="P79" s="709"/>
      <c r="Q79" s="709"/>
      <c r="R79" s="709"/>
      <c r="S79" s="709"/>
      <c r="T79" s="709"/>
      <c r="U79" s="709"/>
      <c r="V79" s="709"/>
      <c r="W79" s="709"/>
      <c r="X79" s="709"/>
    </row>
    <row r="80" spans="1:31" ht="16.5" customHeight="1">
      <c r="A80" s="709"/>
      <c r="B80" s="709"/>
      <c r="C80" s="709"/>
      <c r="D80" s="709"/>
      <c r="E80" s="709"/>
      <c r="F80" s="709"/>
      <c r="G80" s="709"/>
      <c r="H80" s="709"/>
      <c r="I80" s="277" t="s">
        <v>487</v>
      </c>
      <c r="J80" s="278"/>
      <c r="K80" s="1071" t="s">
        <v>1518</v>
      </c>
      <c r="L80" s="1071"/>
      <c r="M80" s="1071"/>
      <c r="N80" s="1071"/>
      <c r="O80" s="1071"/>
      <c r="P80" s="1072"/>
      <c r="Q80" s="277" t="s">
        <v>487</v>
      </c>
      <c r="R80" s="278"/>
      <c r="S80" s="278"/>
      <c r="T80" s="278"/>
      <c r="U80" s="278"/>
      <c r="V80" s="278"/>
      <c r="W80" s="278"/>
      <c r="X80" s="279"/>
    </row>
    <row r="81" spans="1:32" ht="16.5" customHeight="1">
      <c r="A81" s="709"/>
      <c r="B81" s="709"/>
      <c r="C81" s="709"/>
      <c r="D81" s="709"/>
      <c r="E81" s="709"/>
      <c r="F81" s="709"/>
      <c r="G81" s="709"/>
      <c r="H81" s="709"/>
      <c r="I81" s="1622"/>
      <c r="J81" s="251"/>
      <c r="K81" s="1073"/>
      <c r="L81" s="1073"/>
      <c r="M81" s="1073"/>
      <c r="N81" s="1073"/>
      <c r="O81" s="1073"/>
      <c r="P81" s="1074"/>
      <c r="Q81" s="1622"/>
      <c r="R81" s="251"/>
      <c r="S81" s="251"/>
      <c r="T81" s="251"/>
      <c r="U81" s="251"/>
      <c r="V81" s="251"/>
      <c r="W81" s="251"/>
      <c r="X81" s="252"/>
    </row>
    <row r="82" spans="1:32" ht="16.5" customHeight="1">
      <c r="A82" s="709"/>
      <c r="B82" s="709"/>
      <c r="C82" s="709"/>
      <c r="D82" s="709"/>
      <c r="E82" s="709"/>
      <c r="F82" s="709"/>
      <c r="G82" s="709"/>
      <c r="H82" s="709"/>
      <c r="I82" s="1623"/>
      <c r="J82" s="1624"/>
      <c r="K82" s="1075"/>
      <c r="L82" s="1075"/>
      <c r="M82" s="1075"/>
      <c r="N82" s="1075"/>
      <c r="O82" s="1075"/>
      <c r="P82" s="1076"/>
      <c r="Q82" s="1623"/>
      <c r="R82" s="1624"/>
      <c r="S82" s="1624"/>
      <c r="T82" s="1624"/>
      <c r="U82" s="1624"/>
      <c r="V82" s="1624"/>
      <c r="W82" s="1624"/>
      <c r="X82" s="1625"/>
    </row>
    <row r="88" spans="1:32" ht="16.5" customHeight="1">
      <c r="A88" s="1209" t="s">
        <v>241</v>
      </c>
      <c r="B88" s="1209"/>
      <c r="C88" s="1209"/>
      <c r="D88" s="1209"/>
      <c r="E88" s="1209"/>
      <c r="F88" s="1209"/>
      <c r="G88" s="1209"/>
      <c r="H88" s="1209"/>
      <c r="I88" s="1209"/>
      <c r="J88" s="1209"/>
      <c r="K88" s="1209"/>
      <c r="L88" s="1209"/>
      <c r="M88" s="1209"/>
      <c r="N88" s="1209"/>
      <c r="O88" s="1209"/>
      <c r="P88" s="1209"/>
      <c r="Q88" s="1209"/>
      <c r="R88" s="1209"/>
      <c r="S88" s="1209"/>
      <c r="T88" s="1209"/>
      <c r="U88" s="1209"/>
      <c r="V88" s="1209"/>
      <c r="W88" s="1209"/>
      <c r="X88" s="1209"/>
    </row>
    <row r="90" spans="1:32" ht="16.5" customHeight="1">
      <c r="A90" s="904" t="s">
        <v>350</v>
      </c>
      <c r="B90" s="904"/>
      <c r="C90" s="904" t="s">
        <v>465</v>
      </c>
      <c r="D90" s="904"/>
      <c r="E90" s="904"/>
      <c r="F90" s="904"/>
      <c r="G90" s="904"/>
      <c r="H90" s="904"/>
      <c r="I90" s="904"/>
      <c r="J90" s="904"/>
      <c r="K90" s="904"/>
      <c r="L90" s="904"/>
      <c r="M90" s="904"/>
      <c r="N90" s="904"/>
      <c r="O90" s="904"/>
      <c r="P90" s="904"/>
      <c r="Q90" s="904"/>
      <c r="R90" s="904"/>
      <c r="S90" s="904"/>
      <c r="T90" s="904"/>
      <c r="U90" s="904"/>
      <c r="V90" s="904"/>
      <c r="W90" s="904"/>
      <c r="X90" s="904"/>
    </row>
    <row r="91" spans="1:32" ht="15" customHeight="1">
      <c r="A91" s="803" t="s">
        <v>497</v>
      </c>
      <c r="B91" s="803"/>
      <c r="C91" s="1849" t="s">
        <v>427</v>
      </c>
      <c r="D91" s="1849"/>
      <c r="E91" s="1849"/>
      <c r="F91" s="1849"/>
      <c r="G91" s="1849"/>
      <c r="H91" s="1849"/>
      <c r="I91" s="1849"/>
      <c r="J91" s="1849"/>
      <c r="K91" s="1849"/>
      <c r="L91" s="1849"/>
      <c r="M91" s="1849"/>
      <c r="N91" s="1849"/>
      <c r="O91" s="1849"/>
      <c r="P91" s="1849"/>
      <c r="Q91" s="1849"/>
      <c r="R91" s="1849"/>
      <c r="S91" s="1849"/>
      <c r="T91" s="1849"/>
      <c r="U91" s="1849"/>
      <c r="V91" s="1849"/>
      <c r="W91" s="1849"/>
      <c r="X91" s="1849"/>
    </row>
    <row r="92" spans="1:32" ht="15" customHeight="1">
      <c r="A92" s="803"/>
      <c r="B92" s="803"/>
      <c r="C92" s="1849"/>
      <c r="D92" s="1849"/>
      <c r="E92" s="1849"/>
      <c r="F92" s="1849"/>
      <c r="G92" s="1849"/>
      <c r="H92" s="1849"/>
      <c r="I92" s="1849"/>
      <c r="J92" s="1849"/>
      <c r="K92" s="1849"/>
      <c r="L92" s="1849"/>
      <c r="M92" s="1849"/>
      <c r="N92" s="1849"/>
      <c r="O92" s="1849"/>
      <c r="P92" s="1849"/>
      <c r="Q92" s="1849"/>
      <c r="R92" s="1849"/>
      <c r="S92" s="1849"/>
      <c r="T92" s="1849"/>
      <c r="U92" s="1849"/>
      <c r="V92" s="1849"/>
      <c r="W92" s="1849"/>
      <c r="X92" s="1849"/>
    </row>
    <row r="93" spans="1:32" ht="17.25" customHeight="1">
      <c r="A93" s="803" t="s">
        <v>491</v>
      </c>
      <c r="B93" s="803"/>
      <c r="C93" s="804" t="s">
        <v>185</v>
      </c>
      <c r="D93" s="804"/>
      <c r="E93" s="804"/>
      <c r="F93" s="804"/>
      <c r="G93" s="804"/>
      <c r="H93" s="804"/>
      <c r="I93" s="804"/>
      <c r="J93" s="804"/>
      <c r="K93" s="804"/>
      <c r="L93" s="804"/>
      <c r="M93" s="804"/>
      <c r="N93" s="804"/>
      <c r="O93" s="804"/>
      <c r="P93" s="804"/>
      <c r="Q93" s="804"/>
      <c r="R93" s="804"/>
      <c r="S93" s="804"/>
      <c r="T93" s="804"/>
      <c r="U93" s="804"/>
      <c r="V93" s="804"/>
      <c r="W93" s="804"/>
      <c r="X93" s="804"/>
      <c r="Z93" s="242" t="s">
        <v>319</v>
      </c>
      <c r="AA93" s="242"/>
      <c r="AB93" s="242"/>
      <c r="AC93" s="242"/>
      <c r="AE93" s="651" t="s">
        <v>306</v>
      </c>
      <c r="AF93" s="651"/>
    </row>
    <row r="94" spans="1:32" ht="17.25" customHeight="1">
      <c r="A94" s="803"/>
      <c r="B94" s="803"/>
      <c r="C94" s="804"/>
      <c r="D94" s="804"/>
      <c r="E94" s="804"/>
      <c r="F94" s="804"/>
      <c r="G94" s="804"/>
      <c r="H94" s="804"/>
      <c r="I94" s="804"/>
      <c r="J94" s="804"/>
      <c r="K94" s="804"/>
      <c r="L94" s="804"/>
      <c r="M94" s="804"/>
      <c r="N94" s="804"/>
      <c r="O94" s="804"/>
      <c r="P94" s="804"/>
      <c r="Q94" s="804"/>
      <c r="R94" s="804"/>
      <c r="S94" s="804"/>
      <c r="T94" s="804"/>
      <c r="U94" s="804"/>
      <c r="V94" s="804"/>
      <c r="W94" s="804"/>
      <c r="X94" s="804"/>
    </row>
    <row r="96" spans="1:32" ht="16.5" customHeight="1">
      <c r="A96" s="904" t="s">
        <v>490</v>
      </c>
      <c r="B96" s="904"/>
      <c r="C96" s="904"/>
      <c r="D96" s="904"/>
      <c r="E96" s="904"/>
      <c r="F96" s="904"/>
      <c r="G96" s="904"/>
      <c r="H96" s="904"/>
      <c r="I96" s="904" t="s">
        <v>390</v>
      </c>
      <c r="J96" s="904"/>
      <c r="K96" s="904"/>
      <c r="L96" s="904"/>
      <c r="M96" s="904"/>
      <c r="N96" s="904"/>
      <c r="O96" s="904"/>
      <c r="P96" s="904"/>
      <c r="Q96" s="904" t="s">
        <v>1653</v>
      </c>
      <c r="R96" s="904"/>
      <c r="S96" s="904"/>
      <c r="T96" s="904"/>
      <c r="U96" s="904"/>
      <c r="V96" s="904"/>
      <c r="W96" s="904"/>
      <c r="X96" s="904"/>
    </row>
    <row r="97" spans="1:24" ht="16.5" customHeight="1">
      <c r="A97" s="709" t="s">
        <v>394</v>
      </c>
      <c r="B97" s="709"/>
      <c r="C97" s="709"/>
      <c r="D97" s="709"/>
      <c r="E97" s="709"/>
      <c r="F97" s="709"/>
      <c r="G97" s="709"/>
      <c r="H97" s="709"/>
      <c r="I97" s="709" t="s">
        <v>394</v>
      </c>
      <c r="J97" s="709"/>
      <c r="K97" s="709"/>
      <c r="L97" s="709"/>
      <c r="M97" s="709"/>
      <c r="N97" s="709"/>
      <c r="O97" s="709"/>
      <c r="P97" s="709"/>
      <c r="Q97" s="709" t="s">
        <v>394</v>
      </c>
      <c r="R97" s="709"/>
      <c r="S97" s="709"/>
      <c r="T97" s="709"/>
      <c r="U97" s="709"/>
      <c r="V97" s="709"/>
      <c r="W97" s="709"/>
      <c r="X97" s="709"/>
    </row>
    <row r="98" spans="1:24" ht="16.5" customHeight="1">
      <c r="A98" s="709"/>
      <c r="B98" s="709"/>
      <c r="C98" s="709"/>
      <c r="D98" s="709"/>
      <c r="E98" s="709"/>
      <c r="F98" s="709"/>
      <c r="G98" s="709"/>
      <c r="H98" s="709"/>
      <c r="I98" s="709"/>
      <c r="J98" s="709"/>
      <c r="K98" s="709"/>
      <c r="L98" s="709"/>
      <c r="M98" s="709"/>
      <c r="N98" s="709"/>
      <c r="O98" s="709"/>
      <c r="P98" s="709"/>
      <c r="Q98" s="709"/>
      <c r="R98" s="709"/>
      <c r="S98" s="709"/>
      <c r="T98" s="709"/>
      <c r="U98" s="709"/>
      <c r="V98" s="709"/>
      <c r="W98" s="709"/>
      <c r="X98" s="709"/>
    </row>
    <row r="99" spans="1:24" ht="16.5" customHeight="1">
      <c r="A99" s="709"/>
      <c r="B99" s="709"/>
      <c r="C99" s="709"/>
      <c r="D99" s="709"/>
      <c r="E99" s="709"/>
      <c r="F99" s="709"/>
      <c r="G99" s="709"/>
      <c r="H99" s="709"/>
      <c r="I99" s="709"/>
      <c r="J99" s="709"/>
      <c r="K99" s="709"/>
      <c r="L99" s="709"/>
      <c r="M99" s="709"/>
      <c r="N99" s="709"/>
      <c r="O99" s="709"/>
      <c r="P99" s="709"/>
      <c r="Q99" s="709"/>
      <c r="R99" s="709"/>
      <c r="S99" s="709"/>
      <c r="T99" s="709"/>
      <c r="U99" s="709"/>
      <c r="V99" s="709"/>
      <c r="W99" s="709"/>
      <c r="X99" s="709"/>
    </row>
    <row r="100" spans="1:24" ht="16.5" customHeight="1">
      <c r="A100" s="709"/>
      <c r="B100" s="709"/>
      <c r="C100" s="709"/>
      <c r="D100" s="709"/>
      <c r="E100" s="709"/>
      <c r="F100" s="709"/>
      <c r="G100" s="709"/>
      <c r="H100" s="709"/>
      <c r="I100" s="709"/>
      <c r="J100" s="709"/>
      <c r="K100" s="709"/>
      <c r="L100" s="709"/>
      <c r="M100" s="709"/>
      <c r="N100" s="709"/>
      <c r="O100" s="709"/>
      <c r="P100" s="709"/>
      <c r="Q100" s="709"/>
      <c r="R100" s="709"/>
      <c r="S100" s="709"/>
      <c r="T100" s="709"/>
      <c r="U100" s="709"/>
      <c r="V100" s="709"/>
      <c r="W100" s="709"/>
      <c r="X100" s="709"/>
    </row>
    <row r="101" spans="1:24" ht="16.5" customHeight="1">
      <c r="A101" s="709"/>
      <c r="B101" s="709"/>
      <c r="C101" s="709"/>
      <c r="D101" s="709"/>
      <c r="E101" s="709"/>
      <c r="F101" s="709"/>
      <c r="G101" s="709"/>
      <c r="H101" s="709"/>
      <c r="I101" s="709"/>
      <c r="J101" s="709"/>
      <c r="K101" s="709"/>
      <c r="L101" s="709"/>
      <c r="M101" s="709"/>
      <c r="N101" s="709"/>
      <c r="O101" s="709"/>
      <c r="P101" s="709"/>
      <c r="Q101" s="709"/>
      <c r="R101" s="709"/>
      <c r="S101" s="709"/>
      <c r="T101" s="709"/>
      <c r="U101" s="709"/>
      <c r="V101" s="709"/>
      <c r="W101" s="709"/>
      <c r="X101" s="709"/>
    </row>
    <row r="102" spans="1:24" ht="16.5" customHeight="1">
      <c r="A102" s="709"/>
      <c r="B102" s="709"/>
      <c r="C102" s="709"/>
      <c r="D102" s="709"/>
      <c r="E102" s="709"/>
      <c r="F102" s="709"/>
      <c r="G102" s="709"/>
      <c r="H102" s="709"/>
      <c r="I102" s="709"/>
      <c r="J102" s="709"/>
      <c r="K102" s="709"/>
      <c r="L102" s="709"/>
      <c r="M102" s="709"/>
      <c r="N102" s="709"/>
      <c r="O102" s="709"/>
      <c r="P102" s="709"/>
      <c r="Q102" s="709"/>
      <c r="R102" s="709"/>
      <c r="S102" s="709"/>
      <c r="T102" s="709"/>
      <c r="U102" s="709"/>
      <c r="V102" s="709"/>
      <c r="W102" s="709"/>
      <c r="X102" s="709"/>
    </row>
    <row r="103" spans="1:24" ht="16.5" customHeight="1">
      <c r="A103" s="709"/>
      <c r="B103" s="709"/>
      <c r="C103" s="709"/>
      <c r="D103" s="709"/>
      <c r="E103" s="709"/>
      <c r="F103" s="709"/>
      <c r="G103" s="709"/>
      <c r="H103" s="709"/>
      <c r="I103" s="709"/>
      <c r="J103" s="709"/>
      <c r="K103" s="709"/>
      <c r="L103" s="709"/>
      <c r="M103" s="709"/>
      <c r="N103" s="709"/>
      <c r="O103" s="709"/>
      <c r="P103" s="709"/>
      <c r="Q103" s="709"/>
      <c r="R103" s="709"/>
      <c r="S103" s="709"/>
      <c r="T103" s="709"/>
      <c r="U103" s="709"/>
      <c r="V103" s="709"/>
      <c r="W103" s="709"/>
      <c r="X103" s="709"/>
    </row>
    <row r="104" spans="1:24" ht="16.5" customHeight="1">
      <c r="A104" s="709"/>
      <c r="B104" s="709"/>
      <c r="C104" s="709"/>
      <c r="D104" s="709"/>
      <c r="E104" s="709"/>
      <c r="F104" s="709"/>
      <c r="G104" s="709"/>
      <c r="H104" s="709"/>
      <c r="I104" s="709"/>
      <c r="J104" s="709"/>
      <c r="K104" s="709"/>
      <c r="L104" s="709"/>
      <c r="M104" s="709"/>
      <c r="N104" s="709"/>
      <c r="O104" s="709"/>
      <c r="P104" s="709"/>
      <c r="Q104" s="709"/>
      <c r="R104" s="709"/>
      <c r="S104" s="709"/>
      <c r="T104" s="709"/>
      <c r="U104" s="709"/>
      <c r="V104" s="709"/>
      <c r="W104" s="709"/>
      <c r="X104" s="709"/>
    </row>
    <row r="105" spans="1:24" ht="16.5" customHeight="1">
      <c r="A105" s="709"/>
      <c r="B105" s="709"/>
      <c r="C105" s="709"/>
      <c r="D105" s="709"/>
      <c r="E105" s="709"/>
      <c r="F105" s="709"/>
      <c r="G105" s="709"/>
      <c r="H105" s="709"/>
      <c r="I105" s="277" t="s">
        <v>487</v>
      </c>
      <c r="J105" s="278"/>
      <c r="K105" s="1071" t="s">
        <v>1519</v>
      </c>
      <c r="L105" s="1071"/>
      <c r="M105" s="1071"/>
      <c r="N105" s="1071"/>
      <c r="O105" s="1071"/>
      <c r="P105" s="1072"/>
      <c r="Q105" s="277" t="s">
        <v>487</v>
      </c>
      <c r="R105" s="278"/>
      <c r="S105" s="278"/>
      <c r="T105" s="278"/>
      <c r="U105" s="278"/>
      <c r="V105" s="278"/>
      <c r="W105" s="278"/>
      <c r="X105" s="279"/>
    </row>
    <row r="106" spans="1:24" ht="16.5" customHeight="1">
      <c r="A106" s="709"/>
      <c r="B106" s="709"/>
      <c r="C106" s="709"/>
      <c r="D106" s="709"/>
      <c r="E106" s="709"/>
      <c r="F106" s="709"/>
      <c r="G106" s="709"/>
      <c r="H106" s="709"/>
      <c r="I106" s="1622"/>
      <c r="J106" s="251"/>
      <c r="K106" s="1073"/>
      <c r="L106" s="1073"/>
      <c r="M106" s="1073"/>
      <c r="N106" s="1073"/>
      <c r="O106" s="1073"/>
      <c r="P106" s="1074"/>
      <c r="Q106" s="1622"/>
      <c r="R106" s="251"/>
      <c r="S106" s="251"/>
      <c r="T106" s="251"/>
      <c r="U106" s="251"/>
      <c r="V106" s="251"/>
      <c r="W106" s="251"/>
      <c r="X106" s="252"/>
    </row>
    <row r="107" spans="1:24" ht="16.5" customHeight="1">
      <c r="A107" s="709"/>
      <c r="B107" s="709"/>
      <c r="C107" s="709"/>
      <c r="D107" s="709"/>
      <c r="E107" s="709"/>
      <c r="F107" s="709"/>
      <c r="G107" s="709"/>
      <c r="H107" s="709"/>
      <c r="I107" s="1623"/>
      <c r="J107" s="1624"/>
      <c r="K107" s="1075"/>
      <c r="L107" s="1075"/>
      <c r="M107" s="1075"/>
      <c r="N107" s="1075"/>
      <c r="O107" s="1075"/>
      <c r="P107" s="1076"/>
      <c r="Q107" s="1623"/>
      <c r="R107" s="1624"/>
      <c r="S107" s="1624"/>
      <c r="T107" s="1624"/>
      <c r="U107" s="1624"/>
      <c r="V107" s="1624"/>
      <c r="W107" s="1624"/>
      <c r="X107" s="1625"/>
    </row>
    <row r="109" spans="1:24" ht="16.5" customHeight="1">
      <c r="A109" s="1209" t="s">
        <v>548</v>
      </c>
      <c r="B109" s="1209"/>
      <c r="C109" s="1209"/>
      <c r="D109" s="1209"/>
      <c r="E109" s="1209"/>
      <c r="F109" s="1209"/>
      <c r="G109" s="1209"/>
      <c r="H109" s="1209"/>
      <c r="I109" s="1209"/>
      <c r="J109" s="1209"/>
      <c r="K109" s="1209"/>
      <c r="L109" s="1209"/>
      <c r="M109" s="1209"/>
      <c r="N109" s="1209"/>
      <c r="O109" s="1209"/>
      <c r="P109" s="1209"/>
      <c r="Q109" s="1209"/>
      <c r="R109" s="1209"/>
      <c r="S109" s="1209"/>
      <c r="T109" s="1209"/>
      <c r="U109" s="1209"/>
      <c r="V109" s="1209"/>
      <c r="W109" s="1209"/>
      <c r="X109" s="1209"/>
    </row>
    <row r="111" spans="1:24" ht="16.5" customHeight="1">
      <c r="A111" s="904" t="s">
        <v>350</v>
      </c>
      <c r="B111" s="904"/>
      <c r="C111" s="904" t="s">
        <v>465</v>
      </c>
      <c r="D111" s="904"/>
      <c r="E111" s="904"/>
      <c r="F111" s="904"/>
      <c r="G111" s="904"/>
      <c r="H111" s="904"/>
      <c r="I111" s="904"/>
      <c r="J111" s="904"/>
      <c r="K111" s="904"/>
      <c r="L111" s="904"/>
      <c r="M111" s="904"/>
      <c r="N111" s="904"/>
      <c r="O111" s="904"/>
      <c r="P111" s="904"/>
      <c r="Q111" s="904"/>
      <c r="R111" s="904"/>
      <c r="S111" s="904"/>
      <c r="T111" s="904"/>
      <c r="U111" s="904"/>
      <c r="V111" s="904"/>
      <c r="W111" s="904"/>
      <c r="X111" s="904"/>
    </row>
    <row r="112" spans="1:24" ht="15" customHeight="1">
      <c r="A112" s="803" t="s">
        <v>497</v>
      </c>
      <c r="B112" s="803"/>
      <c r="C112" s="1849" t="s">
        <v>239</v>
      </c>
      <c r="D112" s="1849"/>
      <c r="E112" s="1849"/>
      <c r="F112" s="1849"/>
      <c r="G112" s="1849"/>
      <c r="H112" s="1849"/>
      <c r="I112" s="1849"/>
      <c r="J112" s="1849"/>
      <c r="K112" s="1849"/>
      <c r="L112" s="1849"/>
      <c r="M112" s="1849"/>
      <c r="N112" s="1849"/>
      <c r="O112" s="1849"/>
      <c r="P112" s="1849"/>
      <c r="Q112" s="1849"/>
      <c r="R112" s="1849"/>
      <c r="S112" s="1849"/>
      <c r="T112" s="1849"/>
      <c r="U112" s="1849"/>
      <c r="V112" s="1849"/>
      <c r="W112" s="1849"/>
      <c r="X112" s="1849"/>
    </row>
    <row r="113" spans="1:31" ht="15" customHeight="1">
      <c r="A113" s="803"/>
      <c r="B113" s="803"/>
      <c r="C113" s="1849"/>
      <c r="D113" s="1849"/>
      <c r="E113" s="1849"/>
      <c r="F113" s="1849"/>
      <c r="G113" s="1849"/>
      <c r="H113" s="1849"/>
      <c r="I113" s="1849"/>
      <c r="J113" s="1849"/>
      <c r="K113" s="1849"/>
      <c r="L113" s="1849"/>
      <c r="M113" s="1849"/>
      <c r="N113" s="1849"/>
      <c r="O113" s="1849"/>
      <c r="P113" s="1849"/>
      <c r="Q113" s="1849"/>
      <c r="R113" s="1849"/>
      <c r="S113" s="1849"/>
      <c r="T113" s="1849"/>
      <c r="U113" s="1849"/>
      <c r="V113" s="1849"/>
      <c r="W113" s="1849"/>
      <c r="X113" s="1849"/>
    </row>
    <row r="114" spans="1:31" ht="17.25" customHeight="1">
      <c r="A114" s="803" t="s">
        <v>491</v>
      </c>
      <c r="B114" s="803"/>
      <c r="C114" s="804" t="s">
        <v>175</v>
      </c>
      <c r="D114" s="804"/>
      <c r="E114" s="804"/>
      <c r="F114" s="804"/>
      <c r="G114" s="804"/>
      <c r="H114" s="804"/>
      <c r="I114" s="804"/>
      <c r="J114" s="804"/>
      <c r="K114" s="804"/>
      <c r="L114" s="804"/>
      <c r="M114" s="804"/>
      <c r="N114" s="804"/>
      <c r="O114" s="804"/>
      <c r="P114" s="804"/>
      <c r="Q114" s="804"/>
      <c r="R114" s="804"/>
      <c r="S114" s="804"/>
      <c r="T114" s="804"/>
      <c r="U114" s="804"/>
      <c r="V114" s="804"/>
      <c r="W114" s="804"/>
      <c r="X114" s="804"/>
      <c r="Z114" s="490" t="s">
        <v>599</v>
      </c>
      <c r="AA114" s="651"/>
      <c r="AB114" s="651"/>
      <c r="AC114" s="651"/>
      <c r="AE114" s="1" t="s">
        <v>306</v>
      </c>
    </row>
    <row r="115" spans="1:31" ht="17.25" customHeight="1">
      <c r="A115" s="803"/>
      <c r="B115" s="803"/>
      <c r="C115" s="804"/>
      <c r="D115" s="804"/>
      <c r="E115" s="804"/>
      <c r="F115" s="804"/>
      <c r="G115" s="804"/>
      <c r="H115" s="804"/>
      <c r="I115" s="804"/>
      <c r="J115" s="804"/>
      <c r="K115" s="804"/>
      <c r="L115" s="804"/>
      <c r="M115" s="804"/>
      <c r="N115" s="804"/>
      <c r="O115" s="804"/>
      <c r="P115" s="804"/>
      <c r="Q115" s="804"/>
      <c r="R115" s="804"/>
      <c r="S115" s="804"/>
      <c r="T115" s="804"/>
      <c r="U115" s="804"/>
      <c r="V115" s="804"/>
      <c r="W115" s="804"/>
      <c r="X115" s="804"/>
      <c r="Z115" s="651"/>
      <c r="AA115" s="651"/>
      <c r="AB115" s="651"/>
      <c r="AC115" s="651"/>
    </row>
    <row r="117" spans="1:31" ht="16.5" customHeight="1">
      <c r="A117" s="904" t="s">
        <v>490</v>
      </c>
      <c r="B117" s="904"/>
      <c r="C117" s="904"/>
      <c r="D117" s="904"/>
      <c r="E117" s="904"/>
      <c r="F117" s="904"/>
      <c r="G117" s="904"/>
      <c r="H117" s="904"/>
      <c r="I117" s="904" t="s">
        <v>390</v>
      </c>
      <c r="J117" s="904"/>
      <c r="K117" s="904"/>
      <c r="L117" s="904"/>
      <c r="M117" s="904"/>
      <c r="N117" s="904"/>
      <c r="O117" s="904"/>
      <c r="P117" s="904"/>
      <c r="Q117" s="904" t="s">
        <v>1653</v>
      </c>
      <c r="R117" s="904"/>
      <c r="S117" s="904"/>
      <c r="T117" s="904"/>
      <c r="U117" s="904"/>
      <c r="V117" s="904"/>
      <c r="W117" s="904"/>
      <c r="X117" s="904"/>
    </row>
    <row r="118" spans="1:31" ht="16.5" customHeight="1">
      <c r="A118" s="709" t="s">
        <v>394</v>
      </c>
      <c r="B118" s="709"/>
      <c r="C118" s="709"/>
      <c r="D118" s="709"/>
      <c r="E118" s="709"/>
      <c r="F118" s="709"/>
      <c r="G118" s="709"/>
      <c r="H118" s="709"/>
      <c r="I118" s="709" t="s">
        <v>394</v>
      </c>
      <c r="J118" s="709"/>
      <c r="K118" s="709"/>
      <c r="L118" s="709"/>
      <c r="M118" s="709"/>
      <c r="N118" s="709"/>
      <c r="O118" s="709"/>
      <c r="P118" s="709"/>
      <c r="Q118" s="709" t="s">
        <v>394</v>
      </c>
      <c r="R118" s="709"/>
      <c r="S118" s="709"/>
      <c r="T118" s="709"/>
      <c r="U118" s="709"/>
      <c r="V118" s="709"/>
      <c r="W118" s="709"/>
      <c r="X118" s="709"/>
    </row>
    <row r="119" spans="1:31" ht="16.5" customHeight="1">
      <c r="A119" s="709"/>
      <c r="B119" s="709"/>
      <c r="C119" s="709"/>
      <c r="D119" s="709"/>
      <c r="E119" s="709"/>
      <c r="F119" s="709"/>
      <c r="G119" s="709"/>
      <c r="H119" s="709"/>
      <c r="I119" s="709"/>
      <c r="J119" s="709"/>
      <c r="K119" s="709"/>
      <c r="L119" s="709"/>
      <c r="M119" s="709"/>
      <c r="N119" s="709"/>
      <c r="O119" s="709"/>
      <c r="P119" s="709"/>
      <c r="Q119" s="709"/>
      <c r="R119" s="709"/>
      <c r="S119" s="709"/>
      <c r="T119" s="709"/>
      <c r="U119" s="709"/>
      <c r="V119" s="709"/>
      <c r="W119" s="709"/>
      <c r="X119" s="709"/>
    </row>
    <row r="120" spans="1:31" ht="16.5" customHeight="1">
      <c r="A120" s="709"/>
      <c r="B120" s="709"/>
      <c r="C120" s="709"/>
      <c r="D120" s="709"/>
      <c r="E120" s="709"/>
      <c r="F120" s="709"/>
      <c r="G120" s="709"/>
      <c r="H120" s="709"/>
      <c r="I120" s="709"/>
      <c r="J120" s="709"/>
      <c r="K120" s="709"/>
      <c r="L120" s="709"/>
      <c r="M120" s="709"/>
      <c r="N120" s="709"/>
      <c r="O120" s="709"/>
      <c r="P120" s="709"/>
      <c r="Q120" s="709"/>
      <c r="R120" s="709"/>
      <c r="S120" s="709"/>
      <c r="T120" s="709"/>
      <c r="U120" s="709"/>
      <c r="V120" s="709"/>
      <c r="W120" s="709"/>
      <c r="X120" s="709"/>
    </row>
    <row r="121" spans="1:31" ht="16.5" customHeight="1">
      <c r="A121" s="709"/>
      <c r="B121" s="709"/>
      <c r="C121" s="709"/>
      <c r="D121" s="709"/>
      <c r="E121" s="709"/>
      <c r="F121" s="709"/>
      <c r="G121" s="709"/>
      <c r="H121" s="709"/>
      <c r="I121" s="709"/>
      <c r="J121" s="709"/>
      <c r="K121" s="709"/>
      <c r="L121" s="709"/>
      <c r="M121" s="709"/>
      <c r="N121" s="709"/>
      <c r="O121" s="709"/>
      <c r="P121" s="709"/>
      <c r="Q121" s="709"/>
      <c r="R121" s="709"/>
      <c r="S121" s="709"/>
      <c r="T121" s="709"/>
      <c r="U121" s="709"/>
      <c r="V121" s="709"/>
      <c r="W121" s="709"/>
      <c r="X121" s="709"/>
    </row>
    <row r="122" spans="1:31" ht="16.5" customHeight="1">
      <c r="A122" s="709"/>
      <c r="B122" s="709"/>
      <c r="C122" s="709"/>
      <c r="D122" s="709"/>
      <c r="E122" s="709"/>
      <c r="F122" s="709"/>
      <c r="G122" s="709"/>
      <c r="H122" s="709"/>
      <c r="I122" s="709"/>
      <c r="J122" s="709"/>
      <c r="K122" s="709"/>
      <c r="L122" s="709"/>
      <c r="M122" s="709"/>
      <c r="N122" s="709"/>
      <c r="O122" s="709"/>
      <c r="P122" s="709"/>
      <c r="Q122" s="709"/>
      <c r="R122" s="709"/>
      <c r="S122" s="709"/>
      <c r="T122" s="709"/>
      <c r="U122" s="709"/>
      <c r="V122" s="709"/>
      <c r="W122" s="709"/>
      <c r="X122" s="709"/>
    </row>
    <row r="123" spans="1:31" ht="16.5" customHeight="1">
      <c r="A123" s="709"/>
      <c r="B123" s="709"/>
      <c r="C123" s="709"/>
      <c r="D123" s="709"/>
      <c r="E123" s="709"/>
      <c r="F123" s="709"/>
      <c r="G123" s="709"/>
      <c r="H123" s="709"/>
      <c r="I123" s="709"/>
      <c r="J123" s="709"/>
      <c r="K123" s="709"/>
      <c r="L123" s="709"/>
      <c r="M123" s="709"/>
      <c r="N123" s="709"/>
      <c r="O123" s="709"/>
      <c r="P123" s="709"/>
      <c r="Q123" s="709"/>
      <c r="R123" s="709"/>
      <c r="S123" s="709"/>
      <c r="T123" s="709"/>
      <c r="U123" s="709"/>
      <c r="V123" s="709"/>
      <c r="W123" s="709"/>
      <c r="X123" s="709"/>
    </row>
    <row r="124" spans="1:31" ht="16.5" customHeight="1">
      <c r="A124" s="709"/>
      <c r="B124" s="709"/>
      <c r="C124" s="709"/>
      <c r="D124" s="709"/>
      <c r="E124" s="709"/>
      <c r="F124" s="709"/>
      <c r="G124" s="709"/>
      <c r="H124" s="709"/>
      <c r="I124" s="709"/>
      <c r="J124" s="709"/>
      <c r="K124" s="709"/>
      <c r="L124" s="709"/>
      <c r="M124" s="709"/>
      <c r="N124" s="709"/>
      <c r="O124" s="709"/>
      <c r="P124" s="709"/>
      <c r="Q124" s="709"/>
      <c r="R124" s="709"/>
      <c r="S124" s="709"/>
      <c r="T124" s="709"/>
      <c r="U124" s="709"/>
      <c r="V124" s="709"/>
      <c r="W124" s="709"/>
      <c r="X124" s="709"/>
    </row>
    <row r="125" spans="1:31" ht="16.5" customHeight="1">
      <c r="A125" s="709"/>
      <c r="B125" s="709"/>
      <c r="C125" s="709"/>
      <c r="D125" s="709"/>
      <c r="E125" s="709"/>
      <c r="F125" s="709"/>
      <c r="G125" s="709"/>
      <c r="H125" s="709"/>
      <c r="I125" s="709"/>
      <c r="J125" s="709"/>
      <c r="K125" s="709"/>
      <c r="L125" s="709"/>
      <c r="M125" s="709"/>
      <c r="N125" s="709"/>
      <c r="O125" s="709"/>
      <c r="P125" s="709"/>
      <c r="Q125" s="709"/>
      <c r="R125" s="709"/>
      <c r="S125" s="709"/>
      <c r="T125" s="709"/>
      <c r="U125" s="709"/>
      <c r="V125" s="709"/>
      <c r="W125" s="709"/>
      <c r="X125" s="709"/>
    </row>
    <row r="126" spans="1:31" ht="16.5" customHeight="1">
      <c r="A126" s="709"/>
      <c r="B126" s="709"/>
      <c r="C126" s="709"/>
      <c r="D126" s="709"/>
      <c r="E126" s="709"/>
      <c r="F126" s="709"/>
      <c r="G126" s="709"/>
      <c r="H126" s="709"/>
      <c r="I126" s="277" t="s">
        <v>487</v>
      </c>
      <c r="J126" s="278"/>
      <c r="K126" s="1071" t="s">
        <v>1520</v>
      </c>
      <c r="L126" s="1071"/>
      <c r="M126" s="1071"/>
      <c r="N126" s="1071"/>
      <c r="O126" s="1071"/>
      <c r="P126" s="1072"/>
      <c r="Q126" s="277" t="s">
        <v>487</v>
      </c>
      <c r="R126" s="278"/>
      <c r="S126" s="278"/>
      <c r="T126" s="278"/>
      <c r="U126" s="278"/>
      <c r="V126" s="278"/>
      <c r="W126" s="278"/>
      <c r="X126" s="279"/>
    </row>
    <row r="127" spans="1:31" ht="16.5" customHeight="1">
      <c r="A127" s="709"/>
      <c r="B127" s="709"/>
      <c r="C127" s="709"/>
      <c r="D127" s="709"/>
      <c r="E127" s="709"/>
      <c r="F127" s="709"/>
      <c r="G127" s="709"/>
      <c r="H127" s="709"/>
      <c r="I127" s="1622"/>
      <c r="J127" s="251"/>
      <c r="K127" s="1073"/>
      <c r="L127" s="1073"/>
      <c r="M127" s="1073"/>
      <c r="N127" s="1073"/>
      <c r="O127" s="1073"/>
      <c r="P127" s="1074"/>
      <c r="Q127" s="1622"/>
      <c r="R127" s="251"/>
      <c r="S127" s="251"/>
      <c r="T127" s="251"/>
      <c r="U127" s="251"/>
      <c r="V127" s="251"/>
      <c r="W127" s="251"/>
      <c r="X127" s="252"/>
    </row>
    <row r="128" spans="1:31" ht="16.5" customHeight="1">
      <c r="A128" s="709"/>
      <c r="B128" s="709"/>
      <c r="C128" s="709"/>
      <c r="D128" s="709"/>
      <c r="E128" s="709"/>
      <c r="F128" s="709"/>
      <c r="G128" s="709"/>
      <c r="H128" s="709"/>
      <c r="I128" s="1623"/>
      <c r="J128" s="1624"/>
      <c r="K128" s="1075"/>
      <c r="L128" s="1075"/>
      <c r="M128" s="1075"/>
      <c r="N128" s="1075"/>
      <c r="O128" s="1075"/>
      <c r="P128" s="1076"/>
      <c r="Q128" s="1623"/>
      <c r="R128" s="1624"/>
      <c r="S128" s="1624"/>
      <c r="T128" s="1624"/>
      <c r="U128" s="1624"/>
      <c r="V128" s="1624"/>
      <c r="W128" s="1624"/>
      <c r="X128" s="1625"/>
    </row>
    <row r="129" s="147" customFormat="1"/>
    <row r="130" s="147" customFormat="1"/>
    <row r="131" s="147" customFormat="1"/>
    <row r="132" s="147" customFormat="1"/>
    <row r="133" s="147" customFormat="1"/>
    <row r="134" s="147" customFormat="1"/>
    <row r="135" s="147" customFormat="1"/>
    <row r="136" s="147" customFormat="1"/>
    <row r="137" s="147" customFormat="1"/>
    <row r="138" s="147" customFormat="1"/>
    <row r="139" s="147" customFormat="1"/>
    <row r="140" s="147" customFormat="1"/>
    <row r="141" s="147" customFormat="1"/>
    <row r="142" s="147" customFormat="1"/>
    <row r="143" s="147" customFormat="1"/>
    <row r="144" s="147" customFormat="1"/>
  </sheetData>
  <mergeCells count="118">
    <mergeCell ref="A5:C5"/>
    <mergeCell ref="H5:I5"/>
    <mergeCell ref="T5:X5"/>
    <mergeCell ref="A6:B6"/>
    <mergeCell ref="C6:U6"/>
    <mergeCell ref="V6:X6"/>
    <mergeCell ref="R3:T3"/>
    <mergeCell ref="U3:X3"/>
    <mergeCell ref="A4:B4"/>
    <mergeCell ref="C4:H4"/>
    <mergeCell ref="I4:K4"/>
    <mergeCell ref="L4:Q4"/>
    <mergeCell ref="R4:T4"/>
    <mergeCell ref="U4:X4"/>
    <mergeCell ref="A2:Q3"/>
    <mergeCell ref="R2:T2"/>
    <mergeCell ref="U2:X2"/>
    <mergeCell ref="A11:B16"/>
    <mergeCell ref="C11:X13"/>
    <mergeCell ref="C14:X16"/>
    <mergeCell ref="A17:B34"/>
    <mergeCell ref="A7:B10"/>
    <mergeCell ref="C7:U7"/>
    <mergeCell ref="V7:X7"/>
    <mergeCell ref="C8:U8"/>
    <mergeCell ref="V8:X8"/>
    <mergeCell ref="C9:U9"/>
    <mergeCell ref="V9:X9"/>
    <mergeCell ref="C10:U10"/>
    <mergeCell ref="V10:X10"/>
    <mergeCell ref="C17:X34"/>
    <mergeCell ref="A44:C44"/>
    <mergeCell ref="H44:I44"/>
    <mergeCell ref="A45:B45"/>
    <mergeCell ref="C45:X45"/>
    <mergeCell ref="A46:B48"/>
    <mergeCell ref="C46:X46"/>
    <mergeCell ref="C47:X47"/>
    <mergeCell ref="C48:X48"/>
    <mergeCell ref="A35:B35"/>
    <mergeCell ref="C35:X35"/>
    <mergeCell ref="A37:X37"/>
    <mergeCell ref="A43:X43"/>
    <mergeCell ref="A38:X38"/>
    <mergeCell ref="A39:X39"/>
    <mergeCell ref="A40:X40"/>
    <mergeCell ref="A63:X63"/>
    <mergeCell ref="A65:B65"/>
    <mergeCell ref="C65:X65"/>
    <mergeCell ref="A66:B67"/>
    <mergeCell ref="C66:X66"/>
    <mergeCell ref="C67:X67"/>
    <mergeCell ref="A50:H50"/>
    <mergeCell ref="I50:P50"/>
    <mergeCell ref="Q50:X50"/>
    <mergeCell ref="A51:H61"/>
    <mergeCell ref="I51:P58"/>
    <mergeCell ref="Q51:X58"/>
    <mergeCell ref="I59:J61"/>
    <mergeCell ref="K59:P61"/>
    <mergeCell ref="Q59:R61"/>
    <mergeCell ref="S59:X61"/>
    <mergeCell ref="A72:H82"/>
    <mergeCell ref="I72:P79"/>
    <mergeCell ref="Q72:X79"/>
    <mergeCell ref="A88:X88"/>
    <mergeCell ref="A68:B69"/>
    <mergeCell ref="C68:X68"/>
    <mergeCell ref="C69:X69"/>
    <mergeCell ref="A71:H71"/>
    <mergeCell ref="I71:P71"/>
    <mergeCell ref="Q71:X71"/>
    <mergeCell ref="I80:J82"/>
    <mergeCell ref="K80:P82"/>
    <mergeCell ref="Q80:R82"/>
    <mergeCell ref="S80:X82"/>
    <mergeCell ref="A96:H96"/>
    <mergeCell ref="I96:P96"/>
    <mergeCell ref="Q96:X96"/>
    <mergeCell ref="A97:H107"/>
    <mergeCell ref="I97:P104"/>
    <mergeCell ref="Q97:X104"/>
    <mergeCell ref="A90:B90"/>
    <mergeCell ref="C90:X90"/>
    <mergeCell ref="A91:B92"/>
    <mergeCell ref="C91:X92"/>
    <mergeCell ref="A93:B94"/>
    <mergeCell ref="C93:X94"/>
    <mergeCell ref="I105:J107"/>
    <mergeCell ref="K105:P107"/>
    <mergeCell ref="Q105:R107"/>
    <mergeCell ref="S105:X107"/>
    <mergeCell ref="A117:H117"/>
    <mergeCell ref="I117:P117"/>
    <mergeCell ref="Q117:X117"/>
    <mergeCell ref="A118:H128"/>
    <mergeCell ref="I118:P125"/>
    <mergeCell ref="Q118:X125"/>
    <mergeCell ref="A109:X109"/>
    <mergeCell ref="A111:B111"/>
    <mergeCell ref="C111:X111"/>
    <mergeCell ref="A112:B113"/>
    <mergeCell ref="C112:X113"/>
    <mergeCell ref="A114:B115"/>
    <mergeCell ref="C114:X115"/>
    <mergeCell ref="I126:J128"/>
    <mergeCell ref="K126:P128"/>
    <mergeCell ref="Q126:R128"/>
    <mergeCell ref="S126:X128"/>
    <mergeCell ref="Z114:AC115"/>
    <mergeCell ref="Z46:AC47"/>
    <mergeCell ref="AE46:AF47"/>
    <mergeCell ref="Z49:AC50"/>
    <mergeCell ref="Z66:AC67"/>
    <mergeCell ref="Z68:AC69"/>
    <mergeCell ref="Z93:AC93"/>
    <mergeCell ref="AE93:AF93"/>
    <mergeCell ref="Z59:AF61"/>
  </mergeCells>
  <phoneticPr fontId="54" type="noConversion"/>
  <dataValidations disablePrompts="1" count="1">
    <dataValidation type="list" allowBlank="1" showInputMessage="1" showErrorMessage="1" sqref="V7:X10">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Bold,Regular"기계설비 성능점검 결과보고서&amp;C&amp;"맑은 고딕,Regular"
&amp;R&amp;"KoPub돋움체 Bold,Regular"Ⅲ. 기계설비 성능점검 대상 점검표</oddHeader>
    <oddFooter>&amp;L&amp;"맑은 고딕,Regular"&amp;G&amp;R&amp;"맑은 고딕,Regular"&amp;G</oddFooter>
  </headerFooter>
  <legacyDrawingHF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2:AG178"/>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1058</v>
      </c>
      <c r="B2" s="924"/>
      <c r="C2" s="924"/>
      <c r="D2" s="924"/>
      <c r="E2" s="924"/>
      <c r="F2" s="924"/>
      <c r="G2" s="924"/>
      <c r="H2" s="924"/>
      <c r="I2" s="924"/>
      <c r="J2" s="924"/>
      <c r="K2" s="924"/>
      <c r="L2" s="924"/>
      <c r="M2" s="924"/>
      <c r="N2" s="924"/>
      <c r="O2" s="924"/>
      <c r="P2" s="924"/>
      <c r="Q2" s="924"/>
      <c r="R2" s="1115" t="s">
        <v>480</v>
      </c>
      <c r="S2" s="1116"/>
      <c r="T2" s="1117"/>
      <c r="U2" s="596" t="s">
        <v>1521</v>
      </c>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476" t="s">
        <v>2007</v>
      </c>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923" t="s">
        <v>2008</v>
      </c>
      <c r="V4" s="923"/>
      <c r="W4" s="923"/>
      <c r="X4" s="92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c r="A7" s="1779" t="s">
        <v>481</v>
      </c>
      <c r="B7" s="1779"/>
      <c r="C7" s="1838" t="s">
        <v>73</v>
      </c>
      <c r="D7" s="1838"/>
      <c r="E7" s="1838"/>
      <c r="F7" s="1838"/>
      <c r="G7" s="1838"/>
      <c r="H7" s="1838"/>
      <c r="I7" s="1838"/>
      <c r="J7" s="1838"/>
      <c r="K7" s="1838"/>
      <c r="L7" s="1838"/>
      <c r="M7" s="1838"/>
      <c r="N7" s="1838"/>
      <c r="O7" s="1838"/>
      <c r="P7" s="1838"/>
      <c r="Q7" s="1838"/>
      <c r="R7" s="1838"/>
      <c r="S7" s="1838"/>
      <c r="T7" s="1838"/>
      <c r="U7" s="1838"/>
      <c r="V7" s="1738" t="s">
        <v>375</v>
      </c>
      <c r="W7" s="1738"/>
      <c r="X7" s="1738"/>
    </row>
    <row r="8" spans="1:24" ht="18" customHeight="1">
      <c r="A8" s="904"/>
      <c r="B8" s="904"/>
      <c r="C8" s="1836" t="s">
        <v>74</v>
      </c>
      <c r="D8" s="1836"/>
      <c r="E8" s="1836"/>
      <c r="F8" s="1836"/>
      <c r="G8" s="1836"/>
      <c r="H8" s="1836"/>
      <c r="I8" s="1836"/>
      <c r="J8" s="1836"/>
      <c r="K8" s="1836"/>
      <c r="L8" s="1836"/>
      <c r="M8" s="1836"/>
      <c r="N8" s="1836"/>
      <c r="O8" s="1836"/>
      <c r="P8" s="1836"/>
      <c r="Q8" s="1836"/>
      <c r="R8" s="1836"/>
      <c r="S8" s="1836"/>
      <c r="T8" s="1836"/>
      <c r="U8" s="1836"/>
      <c r="V8" s="1734" t="s">
        <v>375</v>
      </c>
      <c r="W8" s="1734"/>
      <c r="X8" s="1734"/>
    </row>
    <row r="9" spans="1:24" ht="18" customHeight="1">
      <c r="A9" s="904"/>
      <c r="B9" s="904"/>
      <c r="C9" s="1836" t="s">
        <v>1060</v>
      </c>
      <c r="D9" s="1836"/>
      <c r="E9" s="1836"/>
      <c r="F9" s="1836"/>
      <c r="G9" s="1836"/>
      <c r="H9" s="1836"/>
      <c r="I9" s="1836"/>
      <c r="J9" s="1836"/>
      <c r="K9" s="1836"/>
      <c r="L9" s="1836"/>
      <c r="M9" s="1836"/>
      <c r="N9" s="1836"/>
      <c r="O9" s="1836"/>
      <c r="P9" s="1836"/>
      <c r="Q9" s="1836"/>
      <c r="R9" s="1836"/>
      <c r="S9" s="1836"/>
      <c r="T9" s="1836"/>
      <c r="U9" s="1836"/>
      <c r="V9" s="1734" t="s">
        <v>375</v>
      </c>
      <c r="W9" s="1734"/>
      <c r="X9" s="1734"/>
    </row>
    <row r="10" spans="1:24" ht="18" customHeight="1">
      <c r="A10" s="904"/>
      <c r="B10" s="904"/>
      <c r="C10" s="1836" t="s">
        <v>1209</v>
      </c>
      <c r="D10" s="1836"/>
      <c r="E10" s="1836"/>
      <c r="F10" s="1836"/>
      <c r="G10" s="1836"/>
      <c r="H10" s="1836"/>
      <c r="I10" s="1836"/>
      <c r="J10" s="1836"/>
      <c r="K10" s="1836"/>
      <c r="L10" s="1836"/>
      <c r="M10" s="1836"/>
      <c r="N10" s="1836"/>
      <c r="O10" s="1836"/>
      <c r="P10" s="1836"/>
      <c r="Q10" s="1836"/>
      <c r="R10" s="1836"/>
      <c r="S10" s="1836"/>
      <c r="T10" s="1836"/>
      <c r="U10" s="1836"/>
      <c r="V10" s="1734" t="s">
        <v>375</v>
      </c>
      <c r="W10" s="1734"/>
      <c r="X10" s="1734"/>
    </row>
    <row r="11" spans="1:24" ht="18" customHeight="1">
      <c r="A11" s="904"/>
      <c r="B11" s="904"/>
      <c r="C11" s="1836" t="s">
        <v>1054</v>
      </c>
      <c r="D11" s="1836"/>
      <c r="E11" s="1836"/>
      <c r="F11" s="1836"/>
      <c r="G11" s="1836"/>
      <c r="H11" s="1836"/>
      <c r="I11" s="1836"/>
      <c r="J11" s="1836"/>
      <c r="K11" s="1836"/>
      <c r="L11" s="1836"/>
      <c r="M11" s="1836"/>
      <c r="N11" s="1836"/>
      <c r="O11" s="1836"/>
      <c r="P11" s="1836"/>
      <c r="Q11" s="1836"/>
      <c r="R11" s="1836"/>
      <c r="S11" s="1836"/>
      <c r="T11" s="1836"/>
      <c r="U11" s="1836"/>
      <c r="V11" s="1734" t="s">
        <v>375</v>
      </c>
      <c r="W11" s="1734"/>
      <c r="X11" s="1734"/>
    </row>
    <row r="12" spans="1:24" ht="18" customHeight="1">
      <c r="A12" s="904"/>
      <c r="B12" s="904"/>
      <c r="C12" s="1840" t="s">
        <v>1198</v>
      </c>
      <c r="D12" s="1840"/>
      <c r="E12" s="1840"/>
      <c r="F12" s="1840"/>
      <c r="G12" s="1840"/>
      <c r="H12" s="1840"/>
      <c r="I12" s="1840"/>
      <c r="J12" s="1840"/>
      <c r="K12" s="1840"/>
      <c r="L12" s="1840"/>
      <c r="M12" s="1840"/>
      <c r="N12" s="1840"/>
      <c r="O12" s="1840"/>
      <c r="P12" s="1840"/>
      <c r="Q12" s="1840"/>
      <c r="R12" s="1840"/>
      <c r="S12" s="1840"/>
      <c r="T12" s="1840"/>
      <c r="U12" s="1840"/>
      <c r="V12" s="1735" t="s">
        <v>375</v>
      </c>
      <c r="W12" s="1735"/>
      <c r="X12" s="1735"/>
    </row>
    <row r="13" spans="1:24" ht="18" customHeight="1">
      <c r="A13" s="904" t="s">
        <v>1647</v>
      </c>
      <c r="B13" s="904"/>
      <c r="C13" s="912" t="s">
        <v>1648</v>
      </c>
      <c r="D13" s="912"/>
      <c r="E13" s="912"/>
      <c r="F13" s="912"/>
      <c r="G13" s="912"/>
      <c r="H13" s="912"/>
      <c r="I13" s="912"/>
      <c r="J13" s="912"/>
      <c r="K13" s="912"/>
      <c r="L13" s="912"/>
      <c r="M13" s="912"/>
      <c r="N13" s="912"/>
      <c r="O13" s="912"/>
      <c r="P13" s="912"/>
      <c r="Q13" s="912"/>
      <c r="R13" s="912"/>
      <c r="S13" s="912"/>
      <c r="T13" s="912"/>
      <c r="U13" s="912"/>
      <c r="V13" s="912"/>
      <c r="W13" s="912"/>
      <c r="X13" s="912"/>
    </row>
    <row r="14" spans="1:24" ht="18" customHeight="1">
      <c r="A14" s="904"/>
      <c r="B14" s="904"/>
      <c r="C14" s="912"/>
      <c r="D14" s="912"/>
      <c r="E14" s="912"/>
      <c r="F14" s="912"/>
      <c r="G14" s="912"/>
      <c r="H14" s="912"/>
      <c r="I14" s="912"/>
      <c r="J14" s="912"/>
      <c r="K14" s="912"/>
      <c r="L14" s="912"/>
      <c r="M14" s="912"/>
      <c r="N14" s="912"/>
      <c r="O14" s="912"/>
      <c r="P14" s="912"/>
      <c r="Q14" s="912"/>
      <c r="R14" s="912"/>
      <c r="S14" s="912"/>
      <c r="T14" s="912"/>
      <c r="U14" s="912"/>
      <c r="V14" s="912"/>
      <c r="W14" s="912"/>
      <c r="X14" s="912"/>
    </row>
    <row r="15" spans="1:24" ht="18" customHeight="1">
      <c r="A15" s="904"/>
      <c r="B15" s="904"/>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24" ht="18" customHeight="1">
      <c r="A16" s="904"/>
      <c r="B16" s="904"/>
      <c r="C16" s="912" t="s">
        <v>70</v>
      </c>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c r="B17" s="904"/>
      <c r="C17" s="912"/>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904"/>
      <c r="B18" s="904"/>
      <c r="C18" s="912"/>
      <c r="D18" s="912"/>
      <c r="E18" s="912"/>
      <c r="F18" s="912"/>
      <c r="G18" s="912"/>
      <c r="H18" s="912"/>
      <c r="I18" s="912"/>
      <c r="J18" s="912"/>
      <c r="K18" s="912"/>
      <c r="L18" s="912"/>
      <c r="M18" s="912"/>
      <c r="N18" s="912"/>
      <c r="O18" s="912"/>
      <c r="P18" s="912"/>
      <c r="Q18" s="912"/>
      <c r="R18" s="912"/>
      <c r="S18" s="912"/>
      <c r="T18" s="912"/>
      <c r="U18" s="912"/>
      <c r="V18" s="912"/>
      <c r="W18" s="912"/>
      <c r="X18" s="912"/>
    </row>
    <row r="19" spans="1:24" ht="18" customHeight="1">
      <c r="A19" s="904" t="s">
        <v>503</v>
      </c>
      <c r="B19" s="904"/>
      <c r="C19" s="558"/>
      <c r="D19" s="704"/>
      <c r="E19" s="704"/>
      <c r="F19" s="704"/>
      <c r="G19" s="704"/>
      <c r="H19" s="704"/>
      <c r="I19" s="704"/>
      <c r="J19" s="704"/>
      <c r="K19" s="704"/>
      <c r="L19" s="704"/>
      <c r="M19" s="704"/>
      <c r="N19" s="704"/>
      <c r="O19" s="704"/>
      <c r="P19" s="704"/>
      <c r="Q19" s="704"/>
      <c r="R19" s="704"/>
      <c r="S19" s="704"/>
      <c r="T19" s="704"/>
      <c r="U19" s="704"/>
      <c r="V19" s="704"/>
      <c r="W19" s="704"/>
      <c r="X19" s="559"/>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24"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24" ht="18" customHeight="1">
      <c r="A34" s="904"/>
      <c r="B34" s="904"/>
      <c r="C34" s="560"/>
      <c r="D34" s="577"/>
      <c r="E34" s="577"/>
      <c r="F34" s="577"/>
      <c r="G34" s="577"/>
      <c r="H34" s="577"/>
      <c r="I34" s="577"/>
      <c r="J34" s="577"/>
      <c r="K34" s="577"/>
      <c r="L34" s="577"/>
      <c r="M34" s="577"/>
      <c r="N34" s="577"/>
      <c r="O34" s="577"/>
      <c r="P34" s="577"/>
      <c r="Q34" s="577"/>
      <c r="R34" s="577"/>
      <c r="S34" s="577"/>
      <c r="T34" s="577"/>
      <c r="U34" s="577"/>
      <c r="V34" s="577"/>
      <c r="W34" s="577"/>
      <c r="X34" s="561"/>
    </row>
    <row r="35" spans="1:24" ht="18" customHeight="1">
      <c r="A35" s="904" t="s">
        <v>368</v>
      </c>
      <c r="B35" s="904"/>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24" ht="5.25" customHeight="1">
      <c r="A36" s="4"/>
      <c r="B36" s="4"/>
      <c r="C36" s="5"/>
      <c r="D36" s="5"/>
      <c r="E36" s="5"/>
      <c r="F36" s="5"/>
      <c r="G36" s="5"/>
      <c r="H36" s="5"/>
      <c r="I36" s="5"/>
      <c r="J36" s="5"/>
      <c r="K36" s="5"/>
      <c r="L36" s="5"/>
      <c r="M36" s="5"/>
      <c r="N36" s="5"/>
      <c r="O36" s="5"/>
      <c r="P36" s="5"/>
      <c r="Q36" s="5"/>
      <c r="R36" s="5"/>
      <c r="S36" s="5"/>
      <c r="T36" s="5"/>
      <c r="U36" s="5"/>
      <c r="V36" s="5"/>
      <c r="W36" s="5"/>
      <c r="X36" s="5"/>
    </row>
    <row r="37" spans="1:24"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24"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24"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24" s="147" customFormat="1" ht="13.7" customHeight="1">
      <c r="A40" s="1379" t="s">
        <v>1650</v>
      </c>
      <c r="B40" s="1380"/>
      <c r="C40" s="1380"/>
      <c r="D40" s="1380"/>
      <c r="E40" s="1380"/>
      <c r="F40" s="1380"/>
      <c r="G40" s="1380"/>
      <c r="H40" s="1380"/>
      <c r="I40" s="1380"/>
      <c r="J40" s="1380"/>
      <c r="K40" s="1380"/>
      <c r="L40" s="1380"/>
      <c r="M40" s="1380"/>
      <c r="N40" s="1380"/>
      <c r="O40" s="1380"/>
      <c r="P40" s="1380"/>
      <c r="Q40" s="1380"/>
      <c r="R40" s="1380"/>
      <c r="S40" s="1380"/>
      <c r="T40" s="1380"/>
      <c r="U40" s="1380"/>
      <c r="V40" s="1380"/>
      <c r="W40" s="1380"/>
      <c r="X40" s="1381"/>
    </row>
    <row r="41" spans="1:24">
      <c r="X41" s="17"/>
    </row>
    <row r="42" spans="1:24">
      <c r="X42" s="17"/>
    </row>
    <row r="43" spans="1:24">
      <c r="X43" s="17"/>
    </row>
    <row r="44" spans="1:24" ht="16.5" customHeight="1">
      <c r="A44" s="652" t="s">
        <v>73</v>
      </c>
      <c r="B44" s="652"/>
      <c r="C44" s="652"/>
      <c r="D44" s="652"/>
      <c r="E44" s="652"/>
      <c r="F44" s="652"/>
      <c r="G44" s="652"/>
      <c r="H44" s="652"/>
      <c r="I44" s="652"/>
      <c r="J44" s="652"/>
      <c r="K44" s="652"/>
      <c r="L44" s="652"/>
      <c r="M44" s="652"/>
      <c r="N44" s="652"/>
      <c r="O44" s="652"/>
      <c r="P44" s="652"/>
      <c r="Q44" s="652"/>
      <c r="R44" s="652"/>
      <c r="S44" s="652"/>
      <c r="T44" s="652"/>
      <c r="U44" s="652"/>
      <c r="V44" s="652"/>
      <c r="W44" s="652"/>
      <c r="X44" s="652"/>
    </row>
    <row r="45" spans="1:24" ht="16.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24" ht="16.5" customHeight="1">
      <c r="A46" s="1006" t="s">
        <v>350</v>
      </c>
      <c r="B46" s="1008"/>
      <c r="C46" s="1006" t="s">
        <v>465</v>
      </c>
      <c r="D46" s="1007"/>
      <c r="E46" s="1007"/>
      <c r="F46" s="1007"/>
      <c r="G46" s="1007"/>
      <c r="H46" s="1007"/>
      <c r="I46" s="1007"/>
      <c r="J46" s="1007"/>
      <c r="K46" s="1007"/>
      <c r="L46" s="1007"/>
      <c r="M46" s="1007"/>
      <c r="N46" s="1007"/>
      <c r="O46" s="1007"/>
      <c r="P46" s="1007"/>
      <c r="Q46" s="1007"/>
      <c r="R46" s="1007"/>
      <c r="S46" s="1007"/>
      <c r="T46" s="1007"/>
      <c r="U46" s="1007"/>
      <c r="V46" s="1007"/>
      <c r="W46" s="1007"/>
      <c r="X46" s="1008"/>
    </row>
    <row r="47" spans="1:24" ht="16.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row>
    <row r="48" spans="1:24" ht="16.5" customHeight="1">
      <c r="A48" s="550"/>
      <c r="B48" s="551"/>
      <c r="C48" s="897" t="s">
        <v>9</v>
      </c>
      <c r="D48" s="898"/>
      <c r="E48" s="898"/>
      <c r="F48" s="898"/>
      <c r="G48" s="898"/>
      <c r="H48" s="898"/>
      <c r="I48" s="898"/>
      <c r="J48" s="898"/>
      <c r="K48" s="898"/>
      <c r="L48" s="898"/>
      <c r="M48" s="898"/>
      <c r="N48" s="898"/>
      <c r="O48" s="898"/>
      <c r="P48" s="898"/>
      <c r="Q48" s="898"/>
      <c r="R48" s="898"/>
      <c r="S48" s="898"/>
      <c r="T48" s="898"/>
      <c r="U48" s="898"/>
      <c r="V48" s="898"/>
      <c r="W48" s="898"/>
      <c r="X48" s="1033"/>
    </row>
    <row r="49" spans="1:32" ht="16.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row>
    <row r="51" spans="1:32">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row>
    <row r="52" spans="1:32">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c r="Z52" s="490" t="s">
        <v>597</v>
      </c>
      <c r="AA52" s="651"/>
      <c r="AB52" s="651"/>
      <c r="AC52" s="651"/>
      <c r="AE52" s="1" t="s">
        <v>1252</v>
      </c>
    </row>
    <row r="53" spans="1:32">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c r="Z53" s="651"/>
      <c r="AA53" s="651"/>
      <c r="AB53" s="651"/>
      <c r="AC53" s="651"/>
      <c r="AE53" s="1" t="s">
        <v>318</v>
      </c>
    </row>
    <row r="54" spans="1:32">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2">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c r="Z55" s="490" t="s">
        <v>428</v>
      </c>
      <c r="AA55" s="651"/>
      <c r="AB55" s="651"/>
      <c r="AC55" s="651"/>
      <c r="AE55" s="1" t="s">
        <v>305</v>
      </c>
    </row>
    <row r="56" spans="1:32">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c r="Z56" s="651"/>
      <c r="AA56" s="651"/>
      <c r="AB56" s="651"/>
      <c r="AC56" s="651"/>
    </row>
    <row r="57" spans="1:32">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2">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2">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row>
    <row r="60" spans="1:32">
      <c r="A60" s="1012"/>
      <c r="B60" s="1013"/>
      <c r="C60" s="1013"/>
      <c r="D60" s="1013"/>
      <c r="E60" s="1013"/>
      <c r="F60" s="1013"/>
      <c r="G60" s="1013"/>
      <c r="H60" s="1014"/>
      <c r="I60" s="558" t="s">
        <v>487</v>
      </c>
      <c r="J60" s="704"/>
      <c r="K60" s="1071" t="s">
        <v>1467</v>
      </c>
      <c r="L60" s="1071"/>
      <c r="M60" s="1071"/>
      <c r="N60" s="1071"/>
      <c r="O60" s="1071"/>
      <c r="P60" s="1072"/>
      <c r="Q60" s="558" t="s">
        <v>487</v>
      </c>
      <c r="R60" s="704"/>
      <c r="S60" s="699"/>
      <c r="T60" s="699"/>
      <c r="U60" s="699"/>
      <c r="V60" s="699"/>
      <c r="W60" s="699"/>
      <c r="X60" s="700"/>
      <c r="Z60" s="490" t="s">
        <v>1255</v>
      </c>
      <c r="AA60" s="490"/>
      <c r="AB60" s="490"/>
      <c r="AC60" s="490"/>
      <c r="AD60" s="490"/>
      <c r="AE60" s="490"/>
      <c r="AF60" s="490"/>
    </row>
    <row r="61" spans="1:32">
      <c r="A61" s="1012"/>
      <c r="B61" s="1013"/>
      <c r="C61" s="1013"/>
      <c r="D61" s="1013"/>
      <c r="E61" s="1013"/>
      <c r="F61" s="1013"/>
      <c r="G61" s="1013"/>
      <c r="H61" s="1014"/>
      <c r="I61" s="550"/>
      <c r="J61" s="541"/>
      <c r="K61" s="1073"/>
      <c r="L61" s="1073"/>
      <c r="M61" s="1073"/>
      <c r="N61" s="1073"/>
      <c r="O61" s="1073"/>
      <c r="P61" s="1074"/>
      <c r="Q61" s="550"/>
      <c r="R61" s="541"/>
      <c r="S61" s="490"/>
      <c r="T61" s="490"/>
      <c r="U61" s="490"/>
      <c r="V61" s="490"/>
      <c r="W61" s="490"/>
      <c r="X61" s="701"/>
      <c r="Z61" s="490"/>
      <c r="AA61" s="490"/>
      <c r="AB61" s="490"/>
      <c r="AC61" s="490"/>
      <c r="AD61" s="490"/>
      <c r="AE61" s="490"/>
      <c r="AF61" s="490"/>
    </row>
    <row r="62" spans="1:32">
      <c r="A62" s="1015"/>
      <c r="B62" s="1016"/>
      <c r="C62" s="1016"/>
      <c r="D62" s="1016"/>
      <c r="E62" s="1016"/>
      <c r="F62" s="1016"/>
      <c r="G62" s="1016"/>
      <c r="H62" s="1017"/>
      <c r="I62" s="560"/>
      <c r="J62" s="577"/>
      <c r="K62" s="1075"/>
      <c r="L62" s="1075"/>
      <c r="M62" s="1075"/>
      <c r="N62" s="1075"/>
      <c r="O62" s="1075"/>
      <c r="P62" s="1076"/>
      <c r="Q62" s="560"/>
      <c r="R62" s="577"/>
      <c r="S62" s="686"/>
      <c r="T62" s="686"/>
      <c r="U62" s="686"/>
      <c r="V62" s="686"/>
      <c r="W62" s="686"/>
      <c r="X62" s="687"/>
      <c r="Z62" s="490"/>
      <c r="AA62" s="490"/>
      <c r="AB62" s="490"/>
      <c r="AC62" s="490"/>
      <c r="AD62" s="490"/>
      <c r="AE62" s="490"/>
      <c r="AF62" s="490"/>
    </row>
    <row r="64" spans="1:32" ht="16.5" customHeight="1">
      <c r="A64" s="1744" t="s">
        <v>208</v>
      </c>
      <c r="B64" s="1744"/>
      <c r="C64" s="1744"/>
      <c r="D64" s="1744"/>
      <c r="E64" s="1744"/>
      <c r="F64" s="1744"/>
      <c r="G64" s="1744"/>
      <c r="H64" s="1744"/>
      <c r="I64" s="1744"/>
      <c r="J64" s="1744"/>
      <c r="K64" s="1744"/>
      <c r="L64" s="1744"/>
      <c r="M64" s="1744"/>
      <c r="N64" s="1744"/>
      <c r="O64" s="1744"/>
      <c r="P64" s="1744"/>
      <c r="Q64" s="1744"/>
      <c r="R64" s="1744"/>
      <c r="S64" s="1744"/>
      <c r="T64" s="1744"/>
      <c r="U64" s="1744"/>
      <c r="V64" s="1744"/>
      <c r="W64" s="1744"/>
      <c r="X64" s="1744"/>
    </row>
    <row r="66" spans="1:33"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3" ht="15" customHeight="1">
      <c r="A67" s="803" t="s">
        <v>497</v>
      </c>
      <c r="B67" s="803"/>
      <c r="C67" s="804" t="s">
        <v>1146</v>
      </c>
      <c r="D67" s="804"/>
      <c r="E67" s="804"/>
      <c r="F67" s="804"/>
      <c r="G67" s="804"/>
      <c r="H67" s="804"/>
      <c r="I67" s="804"/>
      <c r="J67" s="804"/>
      <c r="K67" s="804"/>
      <c r="L67" s="804"/>
      <c r="M67" s="804"/>
      <c r="N67" s="804"/>
      <c r="O67" s="804"/>
      <c r="P67" s="804"/>
      <c r="Q67" s="804"/>
      <c r="R67" s="804"/>
      <c r="S67" s="804"/>
      <c r="T67" s="804"/>
      <c r="U67" s="804"/>
      <c r="V67" s="804"/>
      <c r="W67" s="804"/>
      <c r="X67" s="804"/>
    </row>
    <row r="68" spans="1:33" ht="15" customHeight="1">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row>
    <row r="69" spans="1:33" ht="17.25" customHeight="1">
      <c r="A69" s="803" t="s">
        <v>491</v>
      </c>
      <c r="B69" s="803"/>
      <c r="C69" s="804" t="s">
        <v>1204</v>
      </c>
      <c r="D69" s="804"/>
      <c r="E69" s="804"/>
      <c r="F69" s="804"/>
      <c r="G69" s="804"/>
      <c r="H69" s="804"/>
      <c r="I69" s="804"/>
      <c r="J69" s="804"/>
      <c r="K69" s="804"/>
      <c r="L69" s="804"/>
      <c r="M69" s="804"/>
      <c r="N69" s="804"/>
      <c r="O69" s="804"/>
      <c r="P69" s="804"/>
      <c r="Q69" s="804"/>
      <c r="R69" s="804"/>
      <c r="S69" s="804"/>
      <c r="T69" s="804"/>
      <c r="U69" s="804"/>
      <c r="V69" s="804"/>
      <c r="W69" s="804"/>
      <c r="X69" s="804"/>
      <c r="Z69" s="541" t="s">
        <v>722</v>
      </c>
      <c r="AA69" s="242"/>
      <c r="AB69" s="242"/>
      <c r="AC69" s="242"/>
      <c r="AE69" s="490" t="s">
        <v>1105</v>
      </c>
      <c r="AF69" s="651"/>
      <c r="AG69" s="651"/>
    </row>
    <row r="70" spans="1:33" ht="17.25" customHeight="1">
      <c r="A70" s="803"/>
      <c r="B70" s="803"/>
      <c r="C70" s="804"/>
      <c r="D70" s="804"/>
      <c r="E70" s="804"/>
      <c r="F70" s="804"/>
      <c r="G70" s="804"/>
      <c r="H70" s="804"/>
      <c r="I70" s="804"/>
      <c r="J70" s="804"/>
      <c r="K70" s="804"/>
      <c r="L70" s="804"/>
      <c r="M70" s="804"/>
      <c r="N70" s="804"/>
      <c r="O70" s="804"/>
      <c r="P70" s="804"/>
      <c r="Q70" s="804"/>
      <c r="R70" s="804"/>
      <c r="S70" s="804"/>
      <c r="T70" s="804"/>
      <c r="U70" s="804"/>
      <c r="V70" s="804"/>
      <c r="W70" s="804"/>
      <c r="X70" s="804"/>
      <c r="Z70" s="242"/>
      <c r="AA70" s="242"/>
      <c r="AB70" s="242"/>
      <c r="AC70" s="242"/>
      <c r="AE70" s="651"/>
      <c r="AF70" s="651"/>
      <c r="AG70" s="651"/>
    </row>
    <row r="71" spans="1:33">
      <c r="Z71" s="242"/>
      <c r="AA71" s="242"/>
      <c r="AB71" s="242"/>
      <c r="AC71" s="242"/>
      <c r="AE71" s="651"/>
      <c r="AF71" s="651"/>
      <c r="AG71" s="651"/>
    </row>
    <row r="72" spans="1:33" ht="15" customHeight="1">
      <c r="A72" s="473" t="s">
        <v>490</v>
      </c>
      <c r="B72" s="474"/>
      <c r="C72" s="474"/>
      <c r="D72" s="474"/>
      <c r="E72" s="474"/>
      <c r="F72" s="474"/>
      <c r="G72" s="474"/>
      <c r="H72" s="475"/>
      <c r="I72" s="473" t="s">
        <v>390</v>
      </c>
      <c r="J72" s="474"/>
      <c r="K72" s="474"/>
      <c r="L72" s="474"/>
      <c r="M72" s="474"/>
      <c r="N72" s="474"/>
      <c r="O72" s="474"/>
      <c r="P72" s="475"/>
      <c r="Q72" s="1006" t="s">
        <v>1653</v>
      </c>
      <c r="R72" s="1007"/>
      <c r="S72" s="1007"/>
      <c r="T72" s="1007"/>
      <c r="U72" s="1007"/>
      <c r="V72" s="1007"/>
      <c r="W72" s="1007"/>
      <c r="X72" s="1008"/>
    </row>
    <row r="73" spans="1:33" ht="15" customHeight="1">
      <c r="A73" s="1018" t="s">
        <v>394</v>
      </c>
      <c r="B73" s="1019"/>
      <c r="C73" s="1019"/>
      <c r="D73" s="1019"/>
      <c r="E73" s="1019"/>
      <c r="F73" s="1019"/>
      <c r="G73" s="1019"/>
      <c r="H73" s="1020"/>
      <c r="I73" s="1018" t="s">
        <v>394</v>
      </c>
      <c r="J73" s="1019"/>
      <c r="K73" s="1019"/>
      <c r="L73" s="1019"/>
      <c r="M73" s="1019"/>
      <c r="N73" s="1019"/>
      <c r="O73" s="1019"/>
      <c r="P73" s="1020"/>
      <c r="Q73" s="1018" t="s">
        <v>394</v>
      </c>
      <c r="R73" s="1019"/>
      <c r="S73" s="1019"/>
      <c r="T73" s="1019"/>
      <c r="U73" s="1019"/>
      <c r="V73" s="1019"/>
      <c r="W73" s="1019"/>
      <c r="X73" s="1020"/>
    </row>
    <row r="74" spans="1:33">
      <c r="A74" s="1021"/>
      <c r="B74" s="1022"/>
      <c r="C74" s="1022"/>
      <c r="D74" s="1022"/>
      <c r="E74" s="1022"/>
      <c r="F74" s="1022"/>
      <c r="G74" s="1022"/>
      <c r="H74" s="1023"/>
      <c r="I74" s="1021"/>
      <c r="J74" s="1022"/>
      <c r="K74" s="1022"/>
      <c r="L74" s="1022"/>
      <c r="M74" s="1022"/>
      <c r="N74" s="1022"/>
      <c r="O74" s="1022"/>
      <c r="P74" s="1023"/>
      <c r="Q74" s="1021"/>
      <c r="R74" s="1022"/>
      <c r="S74" s="1022"/>
      <c r="T74" s="1022"/>
      <c r="U74" s="1022"/>
      <c r="V74" s="1022"/>
      <c r="W74" s="1022"/>
      <c r="X74" s="1023"/>
    </row>
    <row r="75" spans="1:33">
      <c r="A75" s="1021"/>
      <c r="B75" s="1022"/>
      <c r="C75" s="1022"/>
      <c r="D75" s="1022"/>
      <c r="E75" s="1022"/>
      <c r="F75" s="1022"/>
      <c r="G75" s="1022"/>
      <c r="H75" s="1023"/>
      <c r="I75" s="1021"/>
      <c r="J75" s="1022"/>
      <c r="K75" s="1022"/>
      <c r="L75" s="1022"/>
      <c r="M75" s="1022"/>
      <c r="N75" s="1022"/>
      <c r="O75" s="1022"/>
      <c r="P75" s="1023"/>
      <c r="Q75" s="1021"/>
      <c r="R75" s="1022"/>
      <c r="S75" s="1022"/>
      <c r="T75" s="1022"/>
      <c r="U75" s="1022"/>
      <c r="V75" s="1022"/>
      <c r="W75" s="1022"/>
      <c r="X75" s="1023"/>
    </row>
    <row r="76" spans="1:33">
      <c r="A76" s="1021"/>
      <c r="B76" s="1022"/>
      <c r="C76" s="1022"/>
      <c r="D76" s="1022"/>
      <c r="E76" s="1022"/>
      <c r="F76" s="1022"/>
      <c r="G76" s="1022"/>
      <c r="H76" s="1023"/>
      <c r="I76" s="1021"/>
      <c r="J76" s="1022"/>
      <c r="K76" s="1022"/>
      <c r="L76" s="1022"/>
      <c r="M76" s="1022"/>
      <c r="N76" s="1022"/>
      <c r="O76" s="1022"/>
      <c r="P76" s="1023"/>
      <c r="Q76" s="1021"/>
      <c r="R76" s="1022"/>
      <c r="S76" s="1022"/>
      <c r="T76" s="1022"/>
      <c r="U76" s="1022"/>
      <c r="V76" s="1022"/>
      <c r="W76" s="1022"/>
      <c r="X76" s="1023"/>
    </row>
    <row r="77" spans="1:33">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33">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33">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3">
      <c r="A80" s="1021"/>
      <c r="B80" s="1022"/>
      <c r="C80" s="1022"/>
      <c r="D80" s="1022"/>
      <c r="E80" s="1022"/>
      <c r="F80" s="1022"/>
      <c r="G80" s="1022"/>
      <c r="H80" s="1023"/>
      <c r="I80" s="1024"/>
      <c r="J80" s="1025"/>
      <c r="K80" s="1025"/>
      <c r="L80" s="1025"/>
      <c r="M80" s="1025"/>
      <c r="N80" s="1025"/>
      <c r="O80" s="1025"/>
      <c r="P80" s="1026"/>
      <c r="Q80" s="1024"/>
      <c r="R80" s="1025"/>
      <c r="S80" s="1025"/>
      <c r="T80" s="1025"/>
      <c r="U80" s="1025"/>
      <c r="V80" s="1025"/>
      <c r="W80" s="1025"/>
      <c r="X80" s="1026"/>
    </row>
    <row r="81" spans="1:24" ht="15" customHeight="1">
      <c r="A81" s="1021"/>
      <c r="B81" s="1022"/>
      <c r="C81" s="1022"/>
      <c r="D81" s="1022"/>
      <c r="E81" s="1022"/>
      <c r="F81" s="1022"/>
      <c r="G81" s="1022"/>
      <c r="H81" s="1023"/>
      <c r="I81" s="558" t="s">
        <v>487</v>
      </c>
      <c r="J81" s="704"/>
      <c r="K81" s="699" t="s">
        <v>1436</v>
      </c>
      <c r="L81" s="699"/>
      <c r="M81" s="699"/>
      <c r="N81" s="699"/>
      <c r="O81" s="699"/>
      <c r="P81" s="700"/>
      <c r="Q81" s="558" t="s">
        <v>487</v>
      </c>
      <c r="R81" s="704"/>
      <c r="S81" s="699"/>
      <c r="T81" s="699"/>
      <c r="U81" s="699"/>
      <c r="V81" s="699"/>
      <c r="W81" s="699"/>
      <c r="X81" s="700"/>
    </row>
    <row r="82" spans="1:24">
      <c r="A82" s="1021"/>
      <c r="B82" s="1022"/>
      <c r="C82" s="1022"/>
      <c r="D82" s="1022"/>
      <c r="E82" s="1022"/>
      <c r="F82" s="1022"/>
      <c r="G82" s="1022"/>
      <c r="H82" s="1023"/>
      <c r="I82" s="550"/>
      <c r="J82" s="541"/>
      <c r="K82" s="490"/>
      <c r="L82" s="490"/>
      <c r="M82" s="490"/>
      <c r="N82" s="490"/>
      <c r="O82" s="490"/>
      <c r="P82" s="701"/>
      <c r="Q82" s="550"/>
      <c r="R82" s="541"/>
      <c r="S82" s="490"/>
      <c r="T82" s="490"/>
      <c r="U82" s="490"/>
      <c r="V82" s="490"/>
      <c r="W82" s="490"/>
      <c r="X82" s="701"/>
    </row>
    <row r="83" spans="1:24">
      <c r="A83" s="1024"/>
      <c r="B83" s="1025"/>
      <c r="C83" s="1025"/>
      <c r="D83" s="1025"/>
      <c r="E83" s="1025"/>
      <c r="F83" s="1025"/>
      <c r="G83" s="1025"/>
      <c r="H83" s="1026"/>
      <c r="I83" s="560"/>
      <c r="J83" s="577"/>
      <c r="K83" s="686"/>
      <c r="L83" s="686"/>
      <c r="M83" s="686"/>
      <c r="N83" s="686"/>
      <c r="O83" s="686"/>
      <c r="P83" s="687"/>
      <c r="Q83" s="560"/>
      <c r="R83" s="577"/>
      <c r="S83" s="686"/>
      <c r="T83" s="686"/>
      <c r="U83" s="686"/>
      <c r="V83" s="686"/>
      <c r="W83" s="686"/>
      <c r="X83" s="687"/>
    </row>
    <row r="84" spans="1:24" ht="16.5" customHeight="1"/>
    <row r="92" spans="1:24" ht="16.5" customHeight="1">
      <c r="A92" s="1209" t="s">
        <v>1060</v>
      </c>
      <c r="B92" s="1209"/>
      <c r="C92" s="1209"/>
      <c r="D92" s="1209"/>
      <c r="E92" s="1209"/>
      <c r="F92" s="1209"/>
      <c r="G92" s="1209"/>
      <c r="H92" s="1209"/>
      <c r="I92" s="1209"/>
      <c r="J92" s="1209"/>
      <c r="K92" s="1209"/>
      <c r="L92" s="1209"/>
      <c r="M92" s="1209"/>
      <c r="N92" s="1209"/>
      <c r="O92" s="1209"/>
      <c r="P92" s="1209"/>
      <c r="Q92" s="1209"/>
      <c r="R92" s="1209"/>
      <c r="S92" s="1209"/>
      <c r="T92" s="1209"/>
      <c r="U92" s="1209"/>
      <c r="V92" s="1209"/>
      <c r="W92" s="1209"/>
      <c r="X92" s="1209"/>
    </row>
    <row r="94" spans="1:24" ht="16.5" customHeight="1">
      <c r="A94" s="904" t="s">
        <v>350</v>
      </c>
      <c r="B94" s="904"/>
      <c r="C94" s="904" t="s">
        <v>465</v>
      </c>
      <c r="D94" s="904"/>
      <c r="E94" s="904"/>
      <c r="F94" s="904"/>
      <c r="G94" s="904"/>
      <c r="H94" s="904"/>
      <c r="I94" s="904"/>
      <c r="J94" s="904"/>
      <c r="K94" s="904"/>
      <c r="L94" s="904"/>
      <c r="M94" s="904"/>
      <c r="N94" s="904"/>
      <c r="O94" s="904"/>
      <c r="P94" s="904"/>
      <c r="Q94" s="904"/>
      <c r="R94" s="904"/>
      <c r="S94" s="904"/>
      <c r="T94" s="904"/>
      <c r="U94" s="904"/>
      <c r="V94" s="904"/>
      <c r="W94" s="904"/>
      <c r="X94" s="904"/>
    </row>
    <row r="95" spans="1:24" ht="15" customHeight="1">
      <c r="A95" s="803" t="s">
        <v>497</v>
      </c>
      <c r="B95" s="803"/>
      <c r="C95" s="804" t="s">
        <v>177</v>
      </c>
      <c r="D95" s="804"/>
      <c r="E95" s="804"/>
      <c r="F95" s="804"/>
      <c r="G95" s="804"/>
      <c r="H95" s="804"/>
      <c r="I95" s="804"/>
      <c r="J95" s="804"/>
      <c r="K95" s="804"/>
      <c r="L95" s="804"/>
      <c r="M95" s="804"/>
      <c r="N95" s="804"/>
      <c r="O95" s="804"/>
      <c r="P95" s="804"/>
      <c r="Q95" s="804"/>
      <c r="R95" s="804"/>
      <c r="S95" s="804"/>
      <c r="T95" s="804"/>
      <c r="U95" s="804"/>
      <c r="V95" s="804"/>
      <c r="W95" s="804"/>
      <c r="X95" s="804"/>
    </row>
    <row r="96" spans="1:24" ht="15" customHeight="1">
      <c r="A96" s="803"/>
      <c r="B96" s="803"/>
      <c r="C96" s="804"/>
      <c r="D96" s="804"/>
      <c r="E96" s="804"/>
      <c r="F96" s="804"/>
      <c r="G96" s="804"/>
      <c r="H96" s="804"/>
      <c r="I96" s="804"/>
      <c r="J96" s="804"/>
      <c r="K96" s="804"/>
      <c r="L96" s="804"/>
      <c r="M96" s="804"/>
      <c r="N96" s="804"/>
      <c r="O96" s="804"/>
      <c r="P96" s="804"/>
      <c r="Q96" s="804"/>
      <c r="R96" s="804"/>
      <c r="S96" s="804"/>
      <c r="T96" s="804"/>
      <c r="U96" s="804"/>
      <c r="V96" s="804"/>
      <c r="W96" s="804"/>
      <c r="X96" s="804"/>
    </row>
    <row r="97" spans="1:31" ht="17.25" customHeight="1">
      <c r="A97" s="803" t="s">
        <v>491</v>
      </c>
      <c r="B97" s="803"/>
      <c r="C97" s="804" t="s">
        <v>1151</v>
      </c>
      <c r="D97" s="804"/>
      <c r="E97" s="804"/>
      <c r="F97" s="804"/>
      <c r="G97" s="804"/>
      <c r="H97" s="804"/>
      <c r="I97" s="804"/>
      <c r="J97" s="804"/>
      <c r="K97" s="804"/>
      <c r="L97" s="804"/>
      <c r="M97" s="804"/>
      <c r="N97" s="804"/>
      <c r="O97" s="804"/>
      <c r="P97" s="804"/>
      <c r="Q97" s="804"/>
      <c r="R97" s="804"/>
      <c r="S97" s="804"/>
      <c r="T97" s="804"/>
      <c r="U97" s="804"/>
      <c r="V97" s="804"/>
      <c r="W97" s="804"/>
      <c r="X97" s="804"/>
      <c r="Z97" s="490" t="s">
        <v>1104</v>
      </c>
      <c r="AA97" s="651"/>
      <c r="AB97" s="651"/>
      <c r="AC97" s="651"/>
      <c r="AE97" s="1" t="s">
        <v>306</v>
      </c>
    </row>
    <row r="98" spans="1:31" ht="17.25" customHeight="1">
      <c r="A98" s="803"/>
      <c r="B98" s="803"/>
      <c r="C98" s="804"/>
      <c r="D98" s="804"/>
      <c r="E98" s="804"/>
      <c r="F98" s="804"/>
      <c r="G98" s="804"/>
      <c r="H98" s="804"/>
      <c r="I98" s="804"/>
      <c r="J98" s="804"/>
      <c r="K98" s="804"/>
      <c r="L98" s="804"/>
      <c r="M98" s="804"/>
      <c r="N98" s="804"/>
      <c r="O98" s="804"/>
      <c r="P98" s="804"/>
      <c r="Q98" s="804"/>
      <c r="R98" s="804"/>
      <c r="S98" s="804"/>
      <c r="T98" s="804"/>
      <c r="U98" s="804"/>
      <c r="V98" s="804"/>
      <c r="W98" s="804"/>
      <c r="X98" s="804"/>
      <c r="Z98" s="651"/>
      <c r="AA98" s="651"/>
      <c r="AB98" s="651"/>
      <c r="AC98" s="651"/>
    </row>
    <row r="99" spans="1:31" ht="15.75" customHeight="1"/>
    <row r="100" spans="1:31" ht="15" customHeight="1">
      <c r="A100" s="473" t="s">
        <v>490</v>
      </c>
      <c r="B100" s="474"/>
      <c r="C100" s="474"/>
      <c r="D100" s="474"/>
      <c r="E100" s="474"/>
      <c r="F100" s="474"/>
      <c r="G100" s="474"/>
      <c r="H100" s="475"/>
      <c r="I100" s="473" t="s">
        <v>390</v>
      </c>
      <c r="J100" s="474"/>
      <c r="K100" s="474"/>
      <c r="L100" s="474"/>
      <c r="M100" s="474"/>
      <c r="N100" s="474"/>
      <c r="O100" s="474"/>
      <c r="P100" s="475"/>
      <c r="Q100" s="1006" t="s">
        <v>1653</v>
      </c>
      <c r="R100" s="1007"/>
      <c r="S100" s="1007"/>
      <c r="T100" s="1007"/>
      <c r="U100" s="1007"/>
      <c r="V100" s="1007"/>
      <c r="W100" s="1007"/>
      <c r="X100" s="1008"/>
    </row>
    <row r="101" spans="1:31" ht="15" customHeight="1">
      <c r="A101" s="1018" t="s">
        <v>394</v>
      </c>
      <c r="B101" s="1019"/>
      <c r="C101" s="1019"/>
      <c r="D101" s="1019"/>
      <c r="E101" s="1019"/>
      <c r="F101" s="1019"/>
      <c r="G101" s="1019"/>
      <c r="H101" s="1020"/>
      <c r="I101" s="1018" t="s">
        <v>394</v>
      </c>
      <c r="J101" s="1019"/>
      <c r="K101" s="1019"/>
      <c r="L101" s="1019"/>
      <c r="M101" s="1019"/>
      <c r="N101" s="1019"/>
      <c r="O101" s="1019"/>
      <c r="P101" s="1020"/>
      <c r="Q101" s="1018" t="s">
        <v>394</v>
      </c>
      <c r="R101" s="1019"/>
      <c r="S101" s="1019"/>
      <c r="T101" s="1019"/>
      <c r="U101" s="1019"/>
      <c r="V101" s="1019"/>
      <c r="W101" s="1019"/>
      <c r="X101" s="1020"/>
    </row>
    <row r="102" spans="1:31">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31">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31">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31">
      <c r="A105" s="1021"/>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023"/>
    </row>
    <row r="106" spans="1:31">
      <c r="A106" s="1021"/>
      <c r="B106" s="1022"/>
      <c r="C106" s="1022"/>
      <c r="D106" s="1022"/>
      <c r="E106" s="1022"/>
      <c r="F106" s="1022"/>
      <c r="G106" s="1022"/>
      <c r="H106" s="1023"/>
      <c r="I106" s="1021"/>
      <c r="J106" s="1022"/>
      <c r="K106" s="1022"/>
      <c r="L106" s="1022"/>
      <c r="M106" s="1022"/>
      <c r="N106" s="1022"/>
      <c r="O106" s="1022"/>
      <c r="P106" s="1023"/>
      <c r="Q106" s="1021"/>
      <c r="R106" s="1022"/>
      <c r="S106" s="1022"/>
      <c r="T106" s="1022"/>
      <c r="U106" s="1022"/>
      <c r="V106" s="1022"/>
      <c r="W106" s="1022"/>
      <c r="X106" s="1023"/>
    </row>
    <row r="107" spans="1:31">
      <c r="A107" s="1021"/>
      <c r="B107" s="1022"/>
      <c r="C107" s="1022"/>
      <c r="D107" s="1022"/>
      <c r="E107" s="1022"/>
      <c r="F107" s="1022"/>
      <c r="G107" s="1022"/>
      <c r="H107" s="1023"/>
      <c r="I107" s="1021"/>
      <c r="J107" s="1022"/>
      <c r="K107" s="1022"/>
      <c r="L107" s="1022"/>
      <c r="M107" s="1022"/>
      <c r="N107" s="1022"/>
      <c r="O107" s="1022"/>
      <c r="P107" s="1023"/>
      <c r="Q107" s="1021"/>
      <c r="R107" s="1022"/>
      <c r="S107" s="1022"/>
      <c r="T107" s="1022"/>
      <c r="U107" s="1022"/>
      <c r="V107" s="1022"/>
      <c r="W107" s="1022"/>
      <c r="X107" s="1023"/>
    </row>
    <row r="108" spans="1:31">
      <c r="A108" s="1021"/>
      <c r="B108" s="1022"/>
      <c r="C108" s="1022"/>
      <c r="D108" s="1022"/>
      <c r="E108" s="1022"/>
      <c r="F108" s="1022"/>
      <c r="G108" s="1022"/>
      <c r="H108" s="1023"/>
      <c r="I108" s="1024"/>
      <c r="J108" s="1025"/>
      <c r="K108" s="1025"/>
      <c r="L108" s="1025"/>
      <c r="M108" s="1025"/>
      <c r="N108" s="1025"/>
      <c r="O108" s="1025"/>
      <c r="P108" s="1026"/>
      <c r="Q108" s="1024"/>
      <c r="R108" s="1025"/>
      <c r="S108" s="1025"/>
      <c r="T108" s="1025"/>
      <c r="U108" s="1025"/>
      <c r="V108" s="1025"/>
      <c r="W108" s="1025"/>
      <c r="X108" s="1026"/>
    </row>
    <row r="109" spans="1:31" ht="15" customHeight="1">
      <c r="A109" s="1021"/>
      <c r="B109" s="1022"/>
      <c r="C109" s="1022"/>
      <c r="D109" s="1022"/>
      <c r="E109" s="1022"/>
      <c r="F109" s="1022"/>
      <c r="G109" s="1022"/>
      <c r="H109" s="1023"/>
      <c r="I109" s="558" t="s">
        <v>487</v>
      </c>
      <c r="J109" s="704"/>
      <c r="K109" s="699" t="s">
        <v>1522</v>
      </c>
      <c r="L109" s="699"/>
      <c r="M109" s="699"/>
      <c r="N109" s="699"/>
      <c r="O109" s="699"/>
      <c r="P109" s="700"/>
      <c r="Q109" s="558" t="s">
        <v>487</v>
      </c>
      <c r="R109" s="704"/>
      <c r="S109" s="699"/>
      <c r="T109" s="699"/>
      <c r="U109" s="699"/>
      <c r="V109" s="699"/>
      <c r="W109" s="699"/>
      <c r="X109" s="700"/>
    </row>
    <row r="110" spans="1:31">
      <c r="A110" s="1021"/>
      <c r="B110" s="1022"/>
      <c r="C110" s="1022"/>
      <c r="D110" s="1022"/>
      <c r="E110" s="1022"/>
      <c r="F110" s="1022"/>
      <c r="G110" s="1022"/>
      <c r="H110" s="1023"/>
      <c r="I110" s="550"/>
      <c r="J110" s="541"/>
      <c r="K110" s="490"/>
      <c r="L110" s="490"/>
      <c r="M110" s="490"/>
      <c r="N110" s="490"/>
      <c r="O110" s="490"/>
      <c r="P110" s="701"/>
      <c r="Q110" s="550"/>
      <c r="R110" s="541"/>
      <c r="S110" s="490"/>
      <c r="T110" s="490"/>
      <c r="U110" s="490"/>
      <c r="V110" s="490"/>
      <c r="W110" s="490"/>
      <c r="X110" s="701"/>
    </row>
    <row r="111" spans="1:31">
      <c r="A111" s="1024"/>
      <c r="B111" s="1025"/>
      <c r="C111" s="1025"/>
      <c r="D111" s="1025"/>
      <c r="E111" s="1025"/>
      <c r="F111" s="1025"/>
      <c r="G111" s="1025"/>
      <c r="H111" s="1026"/>
      <c r="I111" s="560"/>
      <c r="J111" s="577"/>
      <c r="K111" s="686"/>
      <c r="L111" s="686"/>
      <c r="M111" s="686"/>
      <c r="N111" s="686"/>
      <c r="O111" s="686"/>
      <c r="P111" s="687"/>
      <c r="Q111" s="560"/>
      <c r="R111" s="577"/>
      <c r="S111" s="686"/>
      <c r="T111" s="686"/>
      <c r="U111" s="686"/>
      <c r="V111" s="686"/>
      <c r="W111" s="686"/>
      <c r="X111" s="687"/>
    </row>
    <row r="113" spans="1:31" ht="16.5" customHeight="1">
      <c r="A113" s="1209" t="s">
        <v>1209</v>
      </c>
      <c r="B113" s="1209"/>
      <c r="C113" s="1209"/>
      <c r="D113" s="1209"/>
      <c r="E113" s="1209"/>
      <c r="F113" s="1209"/>
      <c r="G113" s="1209"/>
      <c r="H113" s="1209"/>
      <c r="I113" s="1209"/>
      <c r="J113" s="1209"/>
      <c r="K113" s="1209"/>
      <c r="L113" s="1209"/>
      <c r="M113" s="1209"/>
      <c r="N113" s="1209"/>
      <c r="O113" s="1209"/>
      <c r="P113" s="1209"/>
      <c r="Q113" s="1209"/>
      <c r="R113" s="1209"/>
      <c r="S113" s="1209"/>
      <c r="T113" s="1209"/>
      <c r="U113" s="1209"/>
      <c r="V113" s="1209"/>
      <c r="W113" s="1209"/>
      <c r="X113" s="1209"/>
    </row>
    <row r="115" spans="1:31" ht="16.5" customHeight="1">
      <c r="A115" s="904" t="s">
        <v>350</v>
      </c>
      <c r="B115" s="904"/>
      <c r="C115" s="904" t="s">
        <v>465</v>
      </c>
      <c r="D115" s="904"/>
      <c r="E115" s="904"/>
      <c r="F115" s="904"/>
      <c r="G115" s="904"/>
      <c r="H115" s="904"/>
      <c r="I115" s="904"/>
      <c r="J115" s="904"/>
      <c r="K115" s="904"/>
      <c r="L115" s="904"/>
      <c r="M115" s="904"/>
      <c r="N115" s="904"/>
      <c r="O115" s="904"/>
      <c r="P115" s="904"/>
      <c r="Q115" s="904"/>
      <c r="R115" s="904"/>
      <c r="S115" s="904"/>
      <c r="T115" s="904"/>
      <c r="U115" s="904"/>
      <c r="V115" s="904"/>
      <c r="W115" s="904"/>
      <c r="X115" s="904"/>
    </row>
    <row r="116" spans="1:31" ht="15" customHeight="1">
      <c r="A116" s="803" t="s">
        <v>497</v>
      </c>
      <c r="B116" s="803"/>
      <c r="C116" s="804" t="s">
        <v>177</v>
      </c>
      <c r="D116" s="804"/>
      <c r="E116" s="804"/>
      <c r="F116" s="804"/>
      <c r="G116" s="804"/>
      <c r="H116" s="804"/>
      <c r="I116" s="804"/>
      <c r="J116" s="804"/>
      <c r="K116" s="804"/>
      <c r="L116" s="804"/>
      <c r="M116" s="804"/>
      <c r="N116" s="804"/>
      <c r="O116" s="804"/>
      <c r="P116" s="804"/>
      <c r="Q116" s="804"/>
      <c r="R116" s="804"/>
      <c r="S116" s="804"/>
      <c r="T116" s="804"/>
      <c r="U116" s="804"/>
      <c r="V116" s="804"/>
      <c r="W116" s="804"/>
      <c r="X116" s="804"/>
      <c r="Z116" s="490" t="s">
        <v>670</v>
      </c>
      <c r="AA116" s="651"/>
      <c r="AB116" s="651"/>
      <c r="AC116" s="651"/>
      <c r="AE116" s="1" t="s">
        <v>306</v>
      </c>
    </row>
    <row r="117" spans="1:31" ht="15" customHeight="1">
      <c r="A117" s="803"/>
      <c r="B117" s="803"/>
      <c r="C117" s="804"/>
      <c r="D117" s="804"/>
      <c r="E117" s="804"/>
      <c r="F117" s="804"/>
      <c r="G117" s="804"/>
      <c r="H117" s="804"/>
      <c r="I117" s="804"/>
      <c r="J117" s="804"/>
      <c r="K117" s="804"/>
      <c r="L117" s="804"/>
      <c r="M117" s="804"/>
      <c r="N117" s="804"/>
      <c r="O117" s="804"/>
      <c r="P117" s="804"/>
      <c r="Q117" s="804"/>
      <c r="R117" s="804"/>
      <c r="S117" s="804"/>
      <c r="T117" s="804"/>
      <c r="U117" s="804"/>
      <c r="V117" s="804"/>
      <c r="W117" s="804"/>
      <c r="X117" s="804"/>
      <c r="Z117" s="651"/>
      <c r="AA117" s="651"/>
      <c r="AB117" s="651"/>
      <c r="AC117" s="651"/>
    </row>
    <row r="118" spans="1:31" ht="17.25" customHeight="1">
      <c r="A118" s="803" t="s">
        <v>491</v>
      </c>
      <c r="B118" s="803"/>
      <c r="C118" s="1556" t="s">
        <v>1154</v>
      </c>
      <c r="D118" s="1556"/>
      <c r="E118" s="1556"/>
      <c r="F118" s="1556"/>
      <c r="G118" s="1556"/>
      <c r="H118" s="1556"/>
      <c r="I118" s="1556"/>
      <c r="J118" s="1556"/>
      <c r="K118" s="1556"/>
      <c r="L118" s="1556"/>
      <c r="M118" s="1556"/>
      <c r="N118" s="1556"/>
      <c r="O118" s="1556"/>
      <c r="P118" s="1556"/>
      <c r="Q118" s="1556"/>
      <c r="R118" s="1556"/>
      <c r="S118" s="1556"/>
      <c r="T118" s="1556"/>
      <c r="U118" s="1556"/>
      <c r="V118" s="1556"/>
      <c r="W118" s="1556"/>
      <c r="X118" s="1556"/>
      <c r="Z118" s="651"/>
      <c r="AA118" s="651"/>
      <c r="AB118" s="651"/>
      <c r="AC118" s="651"/>
      <c r="AE118" s="1" t="s">
        <v>306</v>
      </c>
    </row>
    <row r="119" spans="1:31" ht="17.25" customHeight="1">
      <c r="A119" s="803"/>
      <c r="B119" s="803"/>
      <c r="C119" s="1558" t="s">
        <v>1149</v>
      </c>
      <c r="D119" s="1558"/>
      <c r="E119" s="1558"/>
      <c r="F119" s="1558"/>
      <c r="G119" s="1558"/>
      <c r="H119" s="1558"/>
      <c r="I119" s="1558"/>
      <c r="J119" s="1558"/>
      <c r="K119" s="1558"/>
      <c r="L119" s="1558"/>
      <c r="M119" s="1558"/>
      <c r="N119" s="1558"/>
      <c r="O119" s="1558"/>
      <c r="P119" s="1558"/>
      <c r="Q119" s="1558"/>
      <c r="R119" s="1558"/>
      <c r="S119" s="1558"/>
      <c r="T119" s="1558"/>
      <c r="U119" s="1558"/>
      <c r="V119" s="1558"/>
      <c r="W119" s="1558"/>
      <c r="X119" s="1558"/>
      <c r="Z119" s="651"/>
      <c r="AA119" s="651"/>
      <c r="AB119" s="651"/>
      <c r="AC119" s="651"/>
    </row>
    <row r="121" spans="1:31" ht="15" customHeight="1">
      <c r="A121" s="473" t="s">
        <v>490</v>
      </c>
      <c r="B121" s="474"/>
      <c r="C121" s="474"/>
      <c r="D121" s="474"/>
      <c r="E121" s="474"/>
      <c r="F121" s="474"/>
      <c r="G121" s="474"/>
      <c r="H121" s="475"/>
      <c r="I121" s="473" t="s">
        <v>390</v>
      </c>
      <c r="J121" s="474"/>
      <c r="K121" s="474"/>
      <c r="L121" s="474"/>
      <c r="M121" s="474"/>
      <c r="N121" s="474"/>
      <c r="O121" s="474"/>
      <c r="P121" s="475"/>
      <c r="Q121" s="1006" t="s">
        <v>1653</v>
      </c>
      <c r="R121" s="1007"/>
      <c r="S121" s="1007"/>
      <c r="T121" s="1007"/>
      <c r="U121" s="1007"/>
      <c r="V121" s="1007"/>
      <c r="W121" s="1007"/>
      <c r="X121" s="1008"/>
    </row>
    <row r="122" spans="1:31" ht="15" customHeight="1">
      <c r="A122" s="1018" t="s">
        <v>394</v>
      </c>
      <c r="B122" s="1019"/>
      <c r="C122" s="1019"/>
      <c r="D122" s="1019"/>
      <c r="E122" s="1019"/>
      <c r="F122" s="1019"/>
      <c r="G122" s="1019"/>
      <c r="H122" s="1020"/>
      <c r="I122" s="1018" t="s">
        <v>394</v>
      </c>
      <c r="J122" s="1019"/>
      <c r="K122" s="1019"/>
      <c r="L122" s="1019"/>
      <c r="M122" s="1019"/>
      <c r="N122" s="1019"/>
      <c r="O122" s="1019"/>
      <c r="P122" s="1020"/>
      <c r="Q122" s="1018" t="s">
        <v>394</v>
      </c>
      <c r="R122" s="1019"/>
      <c r="S122" s="1019"/>
      <c r="T122" s="1019"/>
      <c r="U122" s="1019"/>
      <c r="V122" s="1019"/>
      <c r="W122" s="1019"/>
      <c r="X122" s="1020"/>
    </row>
    <row r="123" spans="1:31">
      <c r="A123" s="1021"/>
      <c r="B123" s="1022"/>
      <c r="C123" s="1022"/>
      <c r="D123" s="1022"/>
      <c r="E123" s="1022"/>
      <c r="F123" s="1022"/>
      <c r="G123" s="1022"/>
      <c r="H123" s="1023"/>
      <c r="I123" s="1021"/>
      <c r="J123" s="1022"/>
      <c r="K123" s="1022"/>
      <c r="L123" s="1022"/>
      <c r="M123" s="1022"/>
      <c r="N123" s="1022"/>
      <c r="O123" s="1022"/>
      <c r="P123" s="1023"/>
      <c r="Q123" s="1021"/>
      <c r="R123" s="1022"/>
      <c r="S123" s="1022"/>
      <c r="T123" s="1022"/>
      <c r="U123" s="1022"/>
      <c r="V123" s="1022"/>
      <c r="W123" s="1022"/>
      <c r="X123" s="1023"/>
    </row>
    <row r="124" spans="1:31">
      <c r="A124" s="1021"/>
      <c r="B124" s="1022"/>
      <c r="C124" s="1022"/>
      <c r="D124" s="1022"/>
      <c r="E124" s="1022"/>
      <c r="F124" s="1022"/>
      <c r="G124" s="1022"/>
      <c r="H124" s="1023"/>
      <c r="I124" s="1021"/>
      <c r="J124" s="1022"/>
      <c r="K124" s="1022"/>
      <c r="L124" s="1022"/>
      <c r="M124" s="1022"/>
      <c r="N124" s="1022"/>
      <c r="O124" s="1022"/>
      <c r="P124" s="1023"/>
      <c r="Q124" s="1021"/>
      <c r="R124" s="1022"/>
      <c r="S124" s="1022"/>
      <c r="T124" s="1022"/>
      <c r="U124" s="1022"/>
      <c r="V124" s="1022"/>
      <c r="W124" s="1022"/>
      <c r="X124" s="1023"/>
    </row>
    <row r="125" spans="1:31">
      <c r="A125" s="1021"/>
      <c r="B125" s="1022"/>
      <c r="C125" s="1022"/>
      <c r="D125" s="1022"/>
      <c r="E125" s="1022"/>
      <c r="F125" s="1022"/>
      <c r="G125" s="1022"/>
      <c r="H125" s="1023"/>
      <c r="I125" s="1021"/>
      <c r="J125" s="1022"/>
      <c r="K125" s="1022"/>
      <c r="L125" s="1022"/>
      <c r="M125" s="1022"/>
      <c r="N125" s="1022"/>
      <c r="O125" s="1022"/>
      <c r="P125" s="1023"/>
      <c r="Q125" s="1021"/>
      <c r="R125" s="1022"/>
      <c r="S125" s="1022"/>
      <c r="T125" s="1022"/>
      <c r="U125" s="1022"/>
      <c r="V125" s="1022"/>
      <c r="W125" s="1022"/>
      <c r="X125" s="1023"/>
    </row>
    <row r="126" spans="1:31">
      <c r="A126" s="1021"/>
      <c r="B126" s="1022"/>
      <c r="C126" s="1022"/>
      <c r="D126" s="1022"/>
      <c r="E126" s="1022"/>
      <c r="F126" s="1022"/>
      <c r="G126" s="1022"/>
      <c r="H126" s="1023"/>
      <c r="I126" s="1021"/>
      <c r="J126" s="1022"/>
      <c r="K126" s="1022"/>
      <c r="L126" s="1022"/>
      <c r="M126" s="1022"/>
      <c r="N126" s="1022"/>
      <c r="O126" s="1022"/>
      <c r="P126" s="1023"/>
      <c r="Q126" s="1021"/>
      <c r="R126" s="1022"/>
      <c r="S126" s="1022"/>
      <c r="T126" s="1022"/>
      <c r="U126" s="1022"/>
      <c r="V126" s="1022"/>
      <c r="W126" s="1022"/>
      <c r="X126" s="1023"/>
    </row>
    <row r="127" spans="1:31">
      <c r="A127" s="1021"/>
      <c r="B127" s="1022"/>
      <c r="C127" s="1022"/>
      <c r="D127" s="1022"/>
      <c r="E127" s="1022"/>
      <c r="F127" s="1022"/>
      <c r="G127" s="1022"/>
      <c r="H127" s="1023"/>
      <c r="I127" s="1021"/>
      <c r="J127" s="1022"/>
      <c r="K127" s="1022"/>
      <c r="L127" s="1022"/>
      <c r="M127" s="1022"/>
      <c r="N127" s="1022"/>
      <c r="O127" s="1022"/>
      <c r="P127" s="1023"/>
      <c r="Q127" s="1021"/>
      <c r="R127" s="1022"/>
      <c r="S127" s="1022"/>
      <c r="T127" s="1022"/>
      <c r="U127" s="1022"/>
      <c r="V127" s="1022"/>
      <c r="W127" s="1022"/>
      <c r="X127" s="1023"/>
    </row>
    <row r="128" spans="1:31">
      <c r="A128" s="1021"/>
      <c r="B128" s="1022"/>
      <c r="C128" s="1022"/>
      <c r="D128" s="1022"/>
      <c r="E128" s="1022"/>
      <c r="F128" s="1022"/>
      <c r="G128" s="1022"/>
      <c r="H128" s="1023"/>
      <c r="I128" s="1021"/>
      <c r="J128" s="1022"/>
      <c r="K128" s="1022"/>
      <c r="L128" s="1022"/>
      <c r="M128" s="1022"/>
      <c r="N128" s="1022"/>
      <c r="O128" s="1022"/>
      <c r="P128" s="1023"/>
      <c r="Q128" s="1021"/>
      <c r="R128" s="1022"/>
      <c r="S128" s="1022"/>
      <c r="T128" s="1022"/>
      <c r="U128" s="1022"/>
      <c r="V128" s="1022"/>
      <c r="W128" s="1022"/>
      <c r="X128" s="1023"/>
    </row>
    <row r="129" spans="1:33">
      <c r="A129" s="1021"/>
      <c r="B129" s="1022"/>
      <c r="C129" s="1022"/>
      <c r="D129" s="1022"/>
      <c r="E129" s="1022"/>
      <c r="F129" s="1022"/>
      <c r="G129" s="1022"/>
      <c r="H129" s="1023"/>
      <c r="I129" s="1024"/>
      <c r="J129" s="1025"/>
      <c r="K129" s="1025"/>
      <c r="L129" s="1025"/>
      <c r="M129" s="1025"/>
      <c r="N129" s="1025"/>
      <c r="O129" s="1025"/>
      <c r="P129" s="1026"/>
      <c r="Q129" s="1024"/>
      <c r="R129" s="1025"/>
      <c r="S129" s="1025"/>
      <c r="T129" s="1025"/>
      <c r="U129" s="1025"/>
      <c r="V129" s="1025"/>
      <c r="W129" s="1025"/>
      <c r="X129" s="1026"/>
    </row>
    <row r="130" spans="1:33" ht="15" customHeight="1">
      <c r="A130" s="1021"/>
      <c r="B130" s="1022"/>
      <c r="C130" s="1022"/>
      <c r="D130" s="1022"/>
      <c r="E130" s="1022"/>
      <c r="F130" s="1022"/>
      <c r="G130" s="1022"/>
      <c r="H130" s="1023"/>
      <c r="I130" s="558" t="s">
        <v>487</v>
      </c>
      <c r="J130" s="704"/>
      <c r="K130" s="699" t="s">
        <v>1523</v>
      </c>
      <c r="L130" s="699"/>
      <c r="M130" s="699"/>
      <c r="N130" s="699"/>
      <c r="O130" s="699"/>
      <c r="P130" s="700"/>
      <c r="Q130" s="558" t="s">
        <v>487</v>
      </c>
      <c r="R130" s="704"/>
      <c r="S130" s="699"/>
      <c r="T130" s="699"/>
      <c r="U130" s="699"/>
      <c r="V130" s="699"/>
      <c r="W130" s="699"/>
      <c r="X130" s="700"/>
    </row>
    <row r="131" spans="1:33">
      <c r="A131" s="1021"/>
      <c r="B131" s="1022"/>
      <c r="C131" s="1022"/>
      <c r="D131" s="1022"/>
      <c r="E131" s="1022"/>
      <c r="F131" s="1022"/>
      <c r="G131" s="1022"/>
      <c r="H131" s="1023"/>
      <c r="I131" s="550"/>
      <c r="J131" s="541"/>
      <c r="K131" s="490"/>
      <c r="L131" s="490"/>
      <c r="M131" s="490"/>
      <c r="N131" s="490"/>
      <c r="O131" s="490"/>
      <c r="P131" s="701"/>
      <c r="Q131" s="550"/>
      <c r="R131" s="541"/>
      <c r="S131" s="490"/>
      <c r="T131" s="490"/>
      <c r="U131" s="490"/>
      <c r="V131" s="490"/>
      <c r="W131" s="490"/>
      <c r="X131" s="701"/>
    </row>
    <row r="132" spans="1:33">
      <c r="A132" s="1024"/>
      <c r="B132" s="1025"/>
      <c r="C132" s="1025"/>
      <c r="D132" s="1025"/>
      <c r="E132" s="1025"/>
      <c r="F132" s="1025"/>
      <c r="G132" s="1025"/>
      <c r="H132" s="1026"/>
      <c r="I132" s="560"/>
      <c r="J132" s="577"/>
      <c r="K132" s="686"/>
      <c r="L132" s="686"/>
      <c r="M132" s="686"/>
      <c r="N132" s="686"/>
      <c r="O132" s="686"/>
      <c r="P132" s="687"/>
      <c r="Q132" s="560"/>
      <c r="R132" s="577"/>
      <c r="S132" s="686"/>
      <c r="T132" s="686"/>
      <c r="U132" s="686"/>
      <c r="V132" s="686"/>
      <c r="W132" s="686"/>
      <c r="X132" s="687"/>
    </row>
    <row r="140" spans="1:33" ht="16.5" customHeight="1">
      <c r="A140" s="1209" t="s">
        <v>1054</v>
      </c>
      <c r="B140" s="1209"/>
      <c r="C140" s="1209"/>
      <c r="D140" s="1209"/>
      <c r="E140" s="1209"/>
      <c r="F140" s="1209"/>
      <c r="G140" s="1209"/>
      <c r="H140" s="1209"/>
      <c r="I140" s="1209"/>
      <c r="J140" s="1209"/>
      <c r="K140" s="1209"/>
      <c r="L140" s="1209"/>
      <c r="M140" s="1209"/>
      <c r="N140" s="1209"/>
      <c r="O140" s="1209"/>
      <c r="P140" s="1209"/>
      <c r="Q140" s="1209"/>
      <c r="R140" s="1209"/>
      <c r="S140" s="1209"/>
      <c r="T140" s="1209"/>
      <c r="U140" s="1209"/>
      <c r="V140" s="1209"/>
      <c r="W140" s="1209"/>
      <c r="X140" s="1209"/>
    </row>
    <row r="142" spans="1:33" ht="16.5" customHeight="1">
      <c r="A142" s="528" t="s">
        <v>350</v>
      </c>
      <c r="B142" s="528"/>
      <c r="C142" s="528" t="s">
        <v>465</v>
      </c>
      <c r="D142" s="528"/>
      <c r="E142" s="528"/>
      <c r="F142" s="528"/>
      <c r="G142" s="528"/>
      <c r="H142" s="528"/>
      <c r="I142" s="528"/>
      <c r="J142" s="528"/>
      <c r="K142" s="528"/>
      <c r="L142" s="528"/>
      <c r="M142" s="528"/>
      <c r="N142" s="528"/>
      <c r="O142" s="528"/>
      <c r="P142" s="528"/>
      <c r="Q142" s="528"/>
      <c r="R142" s="528"/>
      <c r="S142" s="528"/>
      <c r="T142" s="528"/>
      <c r="U142" s="528"/>
      <c r="V142" s="528"/>
      <c r="W142" s="528"/>
      <c r="X142" s="528"/>
    </row>
    <row r="143" spans="1:33" ht="15" customHeight="1">
      <c r="A143" s="803" t="s">
        <v>497</v>
      </c>
      <c r="B143" s="803"/>
      <c r="C143" s="804" t="s">
        <v>895</v>
      </c>
      <c r="D143" s="804"/>
      <c r="E143" s="804"/>
      <c r="F143" s="804"/>
      <c r="G143" s="804"/>
      <c r="H143" s="804"/>
      <c r="I143" s="804"/>
      <c r="J143" s="804"/>
      <c r="K143" s="804"/>
      <c r="L143" s="804"/>
      <c r="M143" s="804"/>
      <c r="N143" s="804"/>
      <c r="O143" s="804"/>
      <c r="P143" s="804"/>
      <c r="Q143" s="804"/>
      <c r="R143" s="804"/>
      <c r="S143" s="804"/>
      <c r="T143" s="804"/>
      <c r="U143" s="804"/>
      <c r="V143" s="804"/>
      <c r="W143" s="804"/>
      <c r="X143" s="804"/>
      <c r="Z143" s="651" t="s">
        <v>1083</v>
      </c>
      <c r="AA143" s="651"/>
      <c r="AB143" s="651"/>
      <c r="AC143" s="651"/>
      <c r="AE143" s="651" t="s">
        <v>901</v>
      </c>
      <c r="AF143" s="651"/>
      <c r="AG143" s="651"/>
    </row>
    <row r="144" spans="1:33" ht="15" customHeight="1">
      <c r="A144" s="803"/>
      <c r="B144" s="803"/>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row>
    <row r="145" spans="1:24" ht="17.25" customHeight="1">
      <c r="A145" s="803" t="s">
        <v>491</v>
      </c>
      <c r="B145" s="803"/>
      <c r="C145" s="804" t="s">
        <v>1196</v>
      </c>
      <c r="D145" s="804"/>
      <c r="E145" s="804"/>
      <c r="F145" s="804"/>
      <c r="G145" s="804"/>
      <c r="H145" s="804"/>
      <c r="I145" s="804"/>
      <c r="J145" s="804"/>
      <c r="K145" s="804"/>
      <c r="L145" s="804"/>
      <c r="M145" s="804"/>
      <c r="N145" s="804"/>
      <c r="O145" s="804"/>
      <c r="P145" s="804"/>
      <c r="Q145" s="804"/>
      <c r="R145" s="804"/>
      <c r="S145" s="804"/>
      <c r="T145" s="804"/>
      <c r="U145" s="804"/>
      <c r="V145" s="804"/>
      <c r="W145" s="804"/>
      <c r="X145" s="804"/>
    </row>
    <row r="146" spans="1:24" ht="17.25" customHeight="1">
      <c r="A146" s="803"/>
      <c r="B146" s="803"/>
      <c r="C146" s="804"/>
      <c r="D146" s="804"/>
      <c r="E146" s="804"/>
      <c r="F146" s="804"/>
      <c r="G146" s="804"/>
      <c r="H146" s="804"/>
      <c r="I146" s="804"/>
      <c r="J146" s="804"/>
      <c r="K146" s="804"/>
      <c r="L146" s="804"/>
      <c r="M146" s="804"/>
      <c r="N146" s="804"/>
      <c r="O146" s="804"/>
      <c r="P146" s="804"/>
      <c r="Q146" s="804"/>
      <c r="R146" s="804"/>
      <c r="S146" s="804"/>
      <c r="T146" s="804"/>
      <c r="U146" s="804"/>
      <c r="V146" s="804"/>
      <c r="W146" s="804"/>
      <c r="X146" s="804"/>
    </row>
    <row r="148" spans="1:24" ht="15" customHeight="1">
      <c r="A148" s="473" t="s">
        <v>490</v>
      </c>
      <c r="B148" s="474"/>
      <c r="C148" s="474"/>
      <c r="D148" s="474"/>
      <c r="E148" s="474"/>
      <c r="F148" s="474"/>
      <c r="G148" s="474"/>
      <c r="H148" s="475"/>
      <c r="I148" s="473" t="s">
        <v>390</v>
      </c>
      <c r="J148" s="474"/>
      <c r="K148" s="474"/>
      <c r="L148" s="474"/>
      <c r="M148" s="474"/>
      <c r="N148" s="474"/>
      <c r="O148" s="474"/>
      <c r="P148" s="475"/>
      <c r="Q148" s="1006" t="s">
        <v>1653</v>
      </c>
      <c r="R148" s="1007"/>
      <c r="S148" s="1007"/>
      <c r="T148" s="1007"/>
      <c r="U148" s="1007"/>
      <c r="V148" s="1007"/>
      <c r="W148" s="1007"/>
      <c r="X148" s="1008"/>
    </row>
    <row r="149" spans="1:24" ht="15" customHeight="1">
      <c r="A149" s="1018" t="s">
        <v>394</v>
      </c>
      <c r="B149" s="1019"/>
      <c r="C149" s="1019"/>
      <c r="D149" s="1019"/>
      <c r="E149" s="1019"/>
      <c r="F149" s="1019"/>
      <c r="G149" s="1019"/>
      <c r="H149" s="1020"/>
      <c r="I149" s="1018" t="s">
        <v>394</v>
      </c>
      <c r="J149" s="1019"/>
      <c r="K149" s="1019"/>
      <c r="L149" s="1019"/>
      <c r="M149" s="1019"/>
      <c r="N149" s="1019"/>
      <c r="O149" s="1019"/>
      <c r="P149" s="1020"/>
      <c r="Q149" s="1018" t="s">
        <v>394</v>
      </c>
      <c r="R149" s="1019"/>
      <c r="S149" s="1019"/>
      <c r="T149" s="1019"/>
      <c r="U149" s="1019"/>
      <c r="V149" s="1019"/>
      <c r="W149" s="1019"/>
      <c r="X149" s="1020"/>
    </row>
    <row r="150" spans="1:24">
      <c r="A150" s="1021"/>
      <c r="B150" s="1022"/>
      <c r="C150" s="1022"/>
      <c r="D150" s="1022"/>
      <c r="E150" s="1022"/>
      <c r="F150" s="1022"/>
      <c r="G150" s="1022"/>
      <c r="H150" s="1023"/>
      <c r="I150" s="1021"/>
      <c r="J150" s="1022"/>
      <c r="K150" s="1022"/>
      <c r="L150" s="1022"/>
      <c r="M150" s="1022"/>
      <c r="N150" s="1022"/>
      <c r="O150" s="1022"/>
      <c r="P150" s="1023"/>
      <c r="Q150" s="1021"/>
      <c r="R150" s="1022"/>
      <c r="S150" s="1022"/>
      <c r="T150" s="1022"/>
      <c r="U150" s="1022"/>
      <c r="V150" s="1022"/>
      <c r="W150" s="1022"/>
      <c r="X150" s="1023"/>
    </row>
    <row r="151" spans="1:24">
      <c r="A151" s="1021"/>
      <c r="B151" s="1022"/>
      <c r="C151" s="1022"/>
      <c r="D151" s="1022"/>
      <c r="E151" s="1022"/>
      <c r="F151" s="1022"/>
      <c r="G151" s="1022"/>
      <c r="H151" s="1023"/>
      <c r="I151" s="1021"/>
      <c r="J151" s="1022"/>
      <c r="K151" s="1022"/>
      <c r="L151" s="1022"/>
      <c r="M151" s="1022"/>
      <c r="N151" s="1022"/>
      <c r="O151" s="1022"/>
      <c r="P151" s="1023"/>
      <c r="Q151" s="1021"/>
      <c r="R151" s="1022"/>
      <c r="S151" s="1022"/>
      <c r="T151" s="1022"/>
      <c r="U151" s="1022"/>
      <c r="V151" s="1022"/>
      <c r="W151" s="1022"/>
      <c r="X151" s="1023"/>
    </row>
    <row r="152" spans="1:24">
      <c r="A152" s="1021"/>
      <c r="B152" s="1022"/>
      <c r="C152" s="1022"/>
      <c r="D152" s="1022"/>
      <c r="E152" s="1022"/>
      <c r="F152" s="1022"/>
      <c r="G152" s="1022"/>
      <c r="H152" s="1023"/>
      <c r="I152" s="1021"/>
      <c r="J152" s="1022"/>
      <c r="K152" s="1022"/>
      <c r="L152" s="1022"/>
      <c r="M152" s="1022"/>
      <c r="N152" s="1022"/>
      <c r="O152" s="1022"/>
      <c r="P152" s="1023"/>
      <c r="Q152" s="1021"/>
      <c r="R152" s="1022"/>
      <c r="S152" s="1022"/>
      <c r="T152" s="1022"/>
      <c r="U152" s="1022"/>
      <c r="V152" s="1022"/>
      <c r="W152" s="1022"/>
      <c r="X152" s="1023"/>
    </row>
    <row r="153" spans="1:24">
      <c r="A153" s="1021"/>
      <c r="B153" s="1022"/>
      <c r="C153" s="1022"/>
      <c r="D153" s="1022"/>
      <c r="E153" s="1022"/>
      <c r="F153" s="1022"/>
      <c r="G153" s="1022"/>
      <c r="H153" s="1023"/>
      <c r="I153" s="1021"/>
      <c r="J153" s="1022"/>
      <c r="K153" s="1022"/>
      <c r="L153" s="1022"/>
      <c r="M153" s="1022"/>
      <c r="N153" s="1022"/>
      <c r="O153" s="1022"/>
      <c r="P153" s="1023"/>
      <c r="Q153" s="1021"/>
      <c r="R153" s="1022"/>
      <c r="S153" s="1022"/>
      <c r="T153" s="1022"/>
      <c r="U153" s="1022"/>
      <c r="V153" s="1022"/>
      <c r="W153" s="1022"/>
      <c r="X153" s="1023"/>
    </row>
    <row r="154" spans="1:24">
      <c r="A154" s="1021"/>
      <c r="B154" s="1022"/>
      <c r="C154" s="1022"/>
      <c r="D154" s="1022"/>
      <c r="E154" s="1022"/>
      <c r="F154" s="1022"/>
      <c r="G154" s="1022"/>
      <c r="H154" s="1023"/>
      <c r="I154" s="1021"/>
      <c r="J154" s="1022"/>
      <c r="K154" s="1022"/>
      <c r="L154" s="1022"/>
      <c r="M154" s="1022"/>
      <c r="N154" s="1022"/>
      <c r="O154" s="1022"/>
      <c r="P154" s="1023"/>
      <c r="Q154" s="1021"/>
      <c r="R154" s="1022"/>
      <c r="S154" s="1022"/>
      <c r="T154" s="1022"/>
      <c r="U154" s="1022"/>
      <c r="V154" s="1022"/>
      <c r="W154" s="1022"/>
      <c r="X154" s="1023"/>
    </row>
    <row r="155" spans="1:24">
      <c r="A155" s="1021"/>
      <c r="B155" s="1022"/>
      <c r="C155" s="1022"/>
      <c r="D155" s="1022"/>
      <c r="E155" s="1022"/>
      <c r="F155" s="1022"/>
      <c r="G155" s="1022"/>
      <c r="H155" s="1023"/>
      <c r="I155" s="1021"/>
      <c r="J155" s="1022"/>
      <c r="K155" s="1022"/>
      <c r="L155" s="1022"/>
      <c r="M155" s="1022"/>
      <c r="N155" s="1022"/>
      <c r="O155" s="1022"/>
      <c r="P155" s="1023"/>
      <c r="Q155" s="1021"/>
      <c r="R155" s="1022"/>
      <c r="S155" s="1022"/>
      <c r="T155" s="1022"/>
      <c r="U155" s="1022"/>
      <c r="V155" s="1022"/>
      <c r="W155" s="1022"/>
      <c r="X155" s="1023"/>
    </row>
    <row r="156" spans="1:24">
      <c r="A156" s="1021"/>
      <c r="B156" s="1022"/>
      <c r="C156" s="1022"/>
      <c r="D156" s="1022"/>
      <c r="E156" s="1022"/>
      <c r="F156" s="1022"/>
      <c r="G156" s="1022"/>
      <c r="H156" s="1023"/>
      <c r="I156" s="1024"/>
      <c r="J156" s="1025"/>
      <c r="K156" s="1025"/>
      <c r="L156" s="1025"/>
      <c r="M156" s="1025"/>
      <c r="N156" s="1025"/>
      <c r="O156" s="1025"/>
      <c r="P156" s="1026"/>
      <c r="Q156" s="1024"/>
      <c r="R156" s="1025"/>
      <c r="S156" s="1025"/>
      <c r="T156" s="1025"/>
      <c r="U156" s="1025"/>
      <c r="V156" s="1025"/>
      <c r="W156" s="1025"/>
      <c r="X156" s="1026"/>
    </row>
    <row r="157" spans="1:24" ht="15" customHeight="1">
      <c r="A157" s="1021"/>
      <c r="B157" s="1022"/>
      <c r="C157" s="1022"/>
      <c r="D157" s="1022"/>
      <c r="E157" s="1022"/>
      <c r="F157" s="1022"/>
      <c r="G157" s="1022"/>
      <c r="H157" s="1023"/>
      <c r="I157" s="558" t="s">
        <v>487</v>
      </c>
      <c r="J157" s="704"/>
      <c r="K157" s="699" t="s">
        <v>1437</v>
      </c>
      <c r="L157" s="699"/>
      <c r="M157" s="699"/>
      <c r="N157" s="699"/>
      <c r="O157" s="699"/>
      <c r="P157" s="700"/>
      <c r="Q157" s="558" t="s">
        <v>487</v>
      </c>
      <c r="R157" s="704"/>
      <c r="S157" s="699"/>
      <c r="T157" s="699"/>
      <c r="U157" s="699"/>
      <c r="V157" s="699"/>
      <c r="W157" s="699"/>
      <c r="X157" s="700"/>
    </row>
    <row r="158" spans="1:24">
      <c r="A158" s="1021"/>
      <c r="B158" s="1022"/>
      <c r="C158" s="1022"/>
      <c r="D158" s="1022"/>
      <c r="E158" s="1022"/>
      <c r="F158" s="1022"/>
      <c r="G158" s="1022"/>
      <c r="H158" s="1023"/>
      <c r="I158" s="550"/>
      <c r="J158" s="541"/>
      <c r="K158" s="490"/>
      <c r="L158" s="490"/>
      <c r="M158" s="490"/>
      <c r="N158" s="490"/>
      <c r="O158" s="490"/>
      <c r="P158" s="701"/>
      <c r="Q158" s="550"/>
      <c r="R158" s="541"/>
      <c r="S158" s="490"/>
      <c r="T158" s="490"/>
      <c r="U158" s="490"/>
      <c r="V158" s="490"/>
      <c r="W158" s="490"/>
      <c r="X158" s="701"/>
    </row>
    <row r="159" spans="1:24">
      <c r="A159" s="1024"/>
      <c r="B159" s="1025"/>
      <c r="C159" s="1025"/>
      <c r="D159" s="1025"/>
      <c r="E159" s="1025"/>
      <c r="F159" s="1025"/>
      <c r="G159" s="1025"/>
      <c r="H159" s="1026"/>
      <c r="I159" s="560"/>
      <c r="J159" s="577"/>
      <c r="K159" s="686"/>
      <c r="L159" s="686"/>
      <c r="M159" s="686"/>
      <c r="N159" s="686"/>
      <c r="O159" s="686"/>
      <c r="P159" s="687"/>
      <c r="Q159" s="560"/>
      <c r="R159" s="577"/>
      <c r="S159" s="686"/>
      <c r="T159" s="686"/>
      <c r="U159" s="686"/>
      <c r="V159" s="686"/>
      <c r="W159" s="686"/>
      <c r="X159" s="687"/>
    </row>
    <row r="161" spans="1:33" ht="16.5" customHeight="1">
      <c r="A161" s="1209" t="s">
        <v>1197</v>
      </c>
      <c r="B161" s="1209"/>
      <c r="C161" s="1209"/>
      <c r="D161" s="1209"/>
      <c r="E161" s="1209"/>
      <c r="F161" s="1209"/>
      <c r="G161" s="1209"/>
      <c r="H161" s="1209"/>
      <c r="I161" s="1209"/>
      <c r="J161" s="1209"/>
      <c r="K161" s="1209"/>
      <c r="L161" s="1209"/>
      <c r="M161" s="1209"/>
      <c r="N161" s="1209"/>
      <c r="O161" s="1209"/>
      <c r="P161" s="1209"/>
      <c r="Q161" s="1209"/>
      <c r="R161" s="1209"/>
      <c r="S161" s="1209"/>
      <c r="T161" s="1209"/>
      <c r="U161" s="1209"/>
      <c r="V161" s="1209"/>
      <c r="W161" s="1209"/>
      <c r="X161" s="1209"/>
    </row>
    <row r="163" spans="1:33" ht="16.5" customHeight="1">
      <c r="A163" s="528" t="s">
        <v>350</v>
      </c>
      <c r="B163" s="528"/>
      <c r="C163" s="528" t="s">
        <v>465</v>
      </c>
      <c r="D163" s="528"/>
      <c r="E163" s="528"/>
      <c r="F163" s="528"/>
      <c r="G163" s="528"/>
      <c r="H163" s="528"/>
      <c r="I163" s="528"/>
      <c r="J163" s="528"/>
      <c r="K163" s="528"/>
      <c r="L163" s="528"/>
      <c r="M163" s="528"/>
      <c r="N163" s="528"/>
      <c r="O163" s="528"/>
      <c r="P163" s="528"/>
      <c r="Q163" s="528"/>
      <c r="R163" s="528"/>
      <c r="S163" s="528"/>
      <c r="T163" s="528"/>
      <c r="U163" s="528"/>
      <c r="V163" s="528"/>
      <c r="W163" s="528"/>
      <c r="X163" s="528"/>
    </row>
    <row r="164" spans="1:33" ht="15" customHeight="1">
      <c r="A164" s="803" t="s">
        <v>497</v>
      </c>
      <c r="B164" s="803"/>
      <c r="C164" s="804" t="s">
        <v>122</v>
      </c>
      <c r="D164" s="804"/>
      <c r="E164" s="804"/>
      <c r="F164" s="804"/>
      <c r="G164" s="804"/>
      <c r="H164" s="804"/>
      <c r="I164" s="804"/>
      <c r="J164" s="804"/>
      <c r="K164" s="804"/>
      <c r="L164" s="804"/>
      <c r="M164" s="804"/>
      <c r="N164" s="804"/>
      <c r="O164" s="804"/>
      <c r="P164" s="804"/>
      <c r="Q164" s="804"/>
      <c r="R164" s="804"/>
      <c r="S164" s="804"/>
      <c r="T164" s="804"/>
      <c r="U164" s="804"/>
      <c r="V164" s="804"/>
      <c r="W164" s="804"/>
      <c r="X164" s="804"/>
      <c r="Z164" s="490" t="s">
        <v>1253</v>
      </c>
      <c r="AA164" s="651"/>
      <c r="AB164" s="651"/>
      <c r="AC164" s="651"/>
      <c r="AE164" s="1" t="s">
        <v>1004</v>
      </c>
    </row>
    <row r="165" spans="1:33" ht="15" customHeight="1">
      <c r="A165" s="803"/>
      <c r="B165" s="803"/>
      <c r="C165" s="804"/>
      <c r="D165" s="804"/>
      <c r="E165" s="804"/>
      <c r="F165" s="804"/>
      <c r="G165" s="804"/>
      <c r="H165" s="804"/>
      <c r="I165" s="804"/>
      <c r="J165" s="804"/>
      <c r="K165" s="804"/>
      <c r="L165" s="804"/>
      <c r="M165" s="804"/>
      <c r="N165" s="804"/>
      <c r="O165" s="804"/>
      <c r="P165" s="804"/>
      <c r="Q165" s="804"/>
      <c r="R165" s="804"/>
      <c r="S165" s="804"/>
      <c r="T165" s="804"/>
      <c r="U165" s="804"/>
      <c r="V165" s="804"/>
      <c r="W165" s="804"/>
      <c r="X165" s="804"/>
      <c r="Z165" s="651"/>
      <c r="AA165" s="651"/>
      <c r="AB165" s="651"/>
      <c r="AC165" s="651"/>
      <c r="AE165" s="1" t="s">
        <v>1004</v>
      </c>
    </row>
    <row r="167" spans="1:33" ht="15" customHeight="1">
      <c r="A167" s="473" t="s">
        <v>490</v>
      </c>
      <c r="B167" s="474"/>
      <c r="C167" s="474"/>
      <c r="D167" s="474"/>
      <c r="E167" s="474"/>
      <c r="F167" s="474"/>
      <c r="G167" s="474"/>
      <c r="H167" s="475"/>
      <c r="I167" s="473" t="s">
        <v>390</v>
      </c>
      <c r="J167" s="474"/>
      <c r="K167" s="474"/>
      <c r="L167" s="474"/>
      <c r="M167" s="474"/>
      <c r="N167" s="474"/>
      <c r="O167" s="474"/>
      <c r="P167" s="475"/>
      <c r="Q167" s="1006" t="s">
        <v>1653</v>
      </c>
      <c r="R167" s="1007"/>
      <c r="S167" s="1007"/>
      <c r="T167" s="1007"/>
      <c r="U167" s="1007"/>
      <c r="V167" s="1007"/>
      <c r="W167" s="1007"/>
      <c r="X167" s="1008"/>
    </row>
    <row r="168" spans="1:33" ht="15" customHeight="1">
      <c r="A168" s="1018" t="s">
        <v>394</v>
      </c>
      <c r="B168" s="1019"/>
      <c r="C168" s="1019"/>
      <c r="D168" s="1019"/>
      <c r="E168" s="1019"/>
      <c r="F168" s="1019"/>
      <c r="G168" s="1019"/>
      <c r="H168" s="1020"/>
      <c r="I168" s="1018" t="s">
        <v>394</v>
      </c>
      <c r="J168" s="1019"/>
      <c r="K168" s="1019"/>
      <c r="L168" s="1019"/>
      <c r="M168" s="1019"/>
      <c r="N168" s="1019"/>
      <c r="O168" s="1019"/>
      <c r="P168" s="1020"/>
      <c r="Q168" s="1018" t="s">
        <v>394</v>
      </c>
      <c r="R168" s="1019"/>
      <c r="S168" s="1019"/>
      <c r="T168" s="1019"/>
      <c r="U168" s="1019"/>
      <c r="V168" s="1019"/>
      <c r="W168" s="1019"/>
      <c r="X168" s="1020"/>
    </row>
    <row r="169" spans="1:33">
      <c r="A169" s="1021"/>
      <c r="B169" s="1022"/>
      <c r="C169" s="1022"/>
      <c r="D169" s="1022"/>
      <c r="E169" s="1022"/>
      <c r="F169" s="1022"/>
      <c r="G169" s="1022"/>
      <c r="H169" s="1023"/>
      <c r="I169" s="1021"/>
      <c r="J169" s="1022"/>
      <c r="K169" s="1022"/>
      <c r="L169" s="1022"/>
      <c r="M169" s="1022"/>
      <c r="N169" s="1022"/>
      <c r="O169" s="1022"/>
      <c r="P169" s="1023"/>
      <c r="Q169" s="1021"/>
      <c r="R169" s="1022"/>
      <c r="S169" s="1022"/>
      <c r="T169" s="1022"/>
      <c r="U169" s="1022"/>
      <c r="V169" s="1022"/>
      <c r="W169" s="1022"/>
      <c r="X169" s="1023"/>
    </row>
    <row r="170" spans="1:33">
      <c r="A170" s="1021"/>
      <c r="B170" s="1022"/>
      <c r="C170" s="1022"/>
      <c r="D170" s="1022"/>
      <c r="E170" s="1022"/>
      <c r="F170" s="1022"/>
      <c r="G170" s="1022"/>
      <c r="H170" s="1023"/>
      <c r="I170" s="1021"/>
      <c r="J170" s="1022"/>
      <c r="K170" s="1022"/>
      <c r="L170" s="1022"/>
      <c r="M170" s="1022"/>
      <c r="N170" s="1022"/>
      <c r="O170" s="1022"/>
      <c r="P170" s="1023"/>
      <c r="Q170" s="1021"/>
      <c r="R170" s="1022"/>
      <c r="S170" s="1022"/>
      <c r="T170" s="1022"/>
      <c r="U170" s="1022"/>
      <c r="V170" s="1022"/>
      <c r="W170" s="1022"/>
      <c r="X170" s="1023"/>
    </row>
    <row r="171" spans="1:33">
      <c r="A171" s="1021"/>
      <c r="B171" s="1022"/>
      <c r="C171" s="1022"/>
      <c r="D171" s="1022"/>
      <c r="E171" s="1022"/>
      <c r="F171" s="1022"/>
      <c r="G171" s="1022"/>
      <c r="H171" s="1023"/>
      <c r="I171" s="1021"/>
      <c r="J171" s="1022"/>
      <c r="K171" s="1022"/>
      <c r="L171" s="1022"/>
      <c r="M171" s="1022"/>
      <c r="N171" s="1022"/>
      <c r="O171" s="1022"/>
      <c r="P171" s="1023"/>
      <c r="Q171" s="1021"/>
      <c r="R171" s="1022"/>
      <c r="S171" s="1022"/>
      <c r="T171" s="1022"/>
      <c r="U171" s="1022"/>
      <c r="V171" s="1022"/>
      <c r="W171" s="1022"/>
      <c r="X171" s="1023"/>
      <c r="AG171" s="8"/>
    </row>
    <row r="172" spans="1:33">
      <c r="A172" s="1021"/>
      <c r="B172" s="1022"/>
      <c r="C172" s="1022"/>
      <c r="D172" s="1022"/>
      <c r="E172" s="1022"/>
      <c r="F172" s="1022"/>
      <c r="G172" s="1022"/>
      <c r="H172" s="1023"/>
      <c r="I172" s="1021"/>
      <c r="J172" s="1022"/>
      <c r="K172" s="1022"/>
      <c r="L172" s="1022"/>
      <c r="M172" s="1022"/>
      <c r="N172" s="1022"/>
      <c r="O172" s="1022"/>
      <c r="P172" s="1023"/>
      <c r="Q172" s="1021"/>
      <c r="R172" s="1022"/>
      <c r="S172" s="1022"/>
      <c r="T172" s="1022"/>
      <c r="U172" s="1022"/>
      <c r="V172" s="1022"/>
      <c r="W172" s="1022"/>
      <c r="X172" s="1023"/>
    </row>
    <row r="173" spans="1:33">
      <c r="A173" s="1021"/>
      <c r="B173" s="1022"/>
      <c r="C173" s="1022"/>
      <c r="D173" s="1022"/>
      <c r="E173" s="1022"/>
      <c r="F173" s="1022"/>
      <c r="G173" s="1022"/>
      <c r="H173" s="1023"/>
      <c r="I173" s="1021"/>
      <c r="J173" s="1022"/>
      <c r="K173" s="1022"/>
      <c r="L173" s="1022"/>
      <c r="M173" s="1022"/>
      <c r="N173" s="1022"/>
      <c r="O173" s="1022"/>
      <c r="P173" s="1023"/>
      <c r="Q173" s="1021"/>
      <c r="R173" s="1022"/>
      <c r="S173" s="1022"/>
      <c r="T173" s="1022"/>
      <c r="U173" s="1022"/>
      <c r="V173" s="1022"/>
      <c r="W173" s="1022"/>
      <c r="X173" s="1023"/>
    </row>
    <row r="174" spans="1:33">
      <c r="A174" s="1021"/>
      <c r="B174" s="1022"/>
      <c r="C174" s="1022"/>
      <c r="D174" s="1022"/>
      <c r="E174" s="1022"/>
      <c r="F174" s="1022"/>
      <c r="G174" s="1022"/>
      <c r="H174" s="1023"/>
      <c r="I174" s="1021"/>
      <c r="J174" s="1022"/>
      <c r="K174" s="1022"/>
      <c r="L174" s="1022"/>
      <c r="M174" s="1022"/>
      <c r="N174" s="1022"/>
      <c r="O174" s="1022"/>
      <c r="P174" s="1023"/>
      <c r="Q174" s="1021"/>
      <c r="R174" s="1022"/>
      <c r="S174" s="1022"/>
      <c r="T174" s="1022"/>
      <c r="U174" s="1022"/>
      <c r="V174" s="1022"/>
      <c r="W174" s="1022"/>
      <c r="X174" s="1023"/>
    </row>
    <row r="175" spans="1:33">
      <c r="A175" s="1021"/>
      <c r="B175" s="1022"/>
      <c r="C175" s="1022"/>
      <c r="D175" s="1022"/>
      <c r="E175" s="1022"/>
      <c r="F175" s="1022"/>
      <c r="G175" s="1022"/>
      <c r="H175" s="1023"/>
      <c r="I175" s="1024"/>
      <c r="J175" s="1025"/>
      <c r="K175" s="1025"/>
      <c r="L175" s="1025"/>
      <c r="M175" s="1025"/>
      <c r="N175" s="1025"/>
      <c r="O175" s="1025"/>
      <c r="P175" s="1026"/>
      <c r="Q175" s="1024"/>
      <c r="R175" s="1025"/>
      <c r="S175" s="1025"/>
      <c r="T175" s="1025"/>
      <c r="U175" s="1025"/>
      <c r="V175" s="1025"/>
      <c r="W175" s="1025"/>
      <c r="X175" s="1026"/>
    </row>
    <row r="176" spans="1:33" ht="15" customHeight="1">
      <c r="A176" s="1021"/>
      <c r="B176" s="1022"/>
      <c r="C176" s="1022"/>
      <c r="D176" s="1022"/>
      <c r="E176" s="1022"/>
      <c r="F176" s="1022"/>
      <c r="G176" s="1022"/>
      <c r="H176" s="1023"/>
      <c r="I176" s="558" t="s">
        <v>487</v>
      </c>
      <c r="J176" s="704"/>
      <c r="K176" s="699" t="s">
        <v>1524</v>
      </c>
      <c r="L176" s="699"/>
      <c r="M176" s="699"/>
      <c r="N176" s="699"/>
      <c r="O176" s="699"/>
      <c r="P176" s="700"/>
      <c r="Q176" s="558" t="s">
        <v>487</v>
      </c>
      <c r="R176" s="704"/>
      <c r="S176" s="699"/>
      <c r="T176" s="699"/>
      <c r="U176" s="699"/>
      <c r="V176" s="699"/>
      <c r="W176" s="699"/>
      <c r="X176" s="700"/>
    </row>
    <row r="177" spans="1:24">
      <c r="A177" s="1021"/>
      <c r="B177" s="1022"/>
      <c r="C177" s="1022"/>
      <c r="D177" s="1022"/>
      <c r="E177" s="1022"/>
      <c r="F177" s="1022"/>
      <c r="G177" s="1022"/>
      <c r="H177" s="1023"/>
      <c r="I177" s="550"/>
      <c r="J177" s="541"/>
      <c r="K177" s="490"/>
      <c r="L177" s="490"/>
      <c r="M177" s="490"/>
      <c r="N177" s="490"/>
      <c r="O177" s="490"/>
      <c r="P177" s="701"/>
      <c r="Q177" s="550"/>
      <c r="R177" s="541"/>
      <c r="S177" s="490"/>
      <c r="T177" s="490"/>
      <c r="U177" s="490"/>
      <c r="V177" s="490"/>
      <c r="W177" s="490"/>
      <c r="X177" s="701"/>
    </row>
    <row r="178" spans="1:24">
      <c r="A178" s="1024"/>
      <c r="B178" s="1025"/>
      <c r="C178" s="1025"/>
      <c r="D178" s="1025"/>
      <c r="E178" s="1025"/>
      <c r="F178" s="1025"/>
      <c r="G178" s="1025"/>
      <c r="H178" s="1026"/>
      <c r="I178" s="560"/>
      <c r="J178" s="577"/>
      <c r="K178" s="686"/>
      <c r="L178" s="686"/>
      <c r="M178" s="686"/>
      <c r="N178" s="686"/>
      <c r="O178" s="686"/>
      <c r="P178" s="687"/>
      <c r="Q178" s="560"/>
      <c r="R178" s="577"/>
      <c r="S178" s="686"/>
      <c r="T178" s="686"/>
      <c r="U178" s="686"/>
      <c r="V178" s="686"/>
      <c r="W178" s="686"/>
      <c r="X178" s="687"/>
    </row>
  </sheetData>
  <mergeCells count="154">
    <mergeCell ref="A5:C5"/>
    <mergeCell ref="H5:I5"/>
    <mergeCell ref="T5:X5"/>
    <mergeCell ref="A6:B6"/>
    <mergeCell ref="C6:U6"/>
    <mergeCell ref="V6:X6"/>
    <mergeCell ref="R3:T3"/>
    <mergeCell ref="U3:X3"/>
    <mergeCell ref="A4:B4"/>
    <mergeCell ref="C4:H4"/>
    <mergeCell ref="I4:K4"/>
    <mergeCell ref="L4:Q4"/>
    <mergeCell ref="R4:T4"/>
    <mergeCell ref="U4:X4"/>
    <mergeCell ref="A2:Q3"/>
    <mergeCell ref="R2:T2"/>
    <mergeCell ref="U2:X2"/>
    <mergeCell ref="V11:X11"/>
    <mergeCell ref="C12:U12"/>
    <mergeCell ref="V12:X12"/>
    <mergeCell ref="A13:B18"/>
    <mergeCell ref="C13:X15"/>
    <mergeCell ref="C16:X18"/>
    <mergeCell ref="A7:B12"/>
    <mergeCell ref="C7:U7"/>
    <mergeCell ref="V7:X7"/>
    <mergeCell ref="C8:U8"/>
    <mergeCell ref="V8:X8"/>
    <mergeCell ref="C9:U9"/>
    <mergeCell ref="V9:X9"/>
    <mergeCell ref="C10:U10"/>
    <mergeCell ref="V10:X10"/>
    <mergeCell ref="C11:U11"/>
    <mergeCell ref="A37:X37"/>
    <mergeCell ref="A44:X44"/>
    <mergeCell ref="A45:C45"/>
    <mergeCell ref="H45:I45"/>
    <mergeCell ref="A19:B34"/>
    <mergeCell ref="A35:B35"/>
    <mergeCell ref="C35:X35"/>
    <mergeCell ref="C19:X34"/>
    <mergeCell ref="A38:X38"/>
    <mergeCell ref="A39:X39"/>
    <mergeCell ref="A40:X40"/>
    <mergeCell ref="A51:H51"/>
    <mergeCell ref="A52:H62"/>
    <mergeCell ref="A46:B46"/>
    <mergeCell ref="C46:X46"/>
    <mergeCell ref="A47:B49"/>
    <mergeCell ref="C47:X47"/>
    <mergeCell ref="C48:X48"/>
    <mergeCell ref="C49:X49"/>
    <mergeCell ref="I51:P51"/>
    <mergeCell ref="Q51:X51"/>
    <mergeCell ref="I52:P59"/>
    <mergeCell ref="Q52:X59"/>
    <mergeCell ref="I60:J62"/>
    <mergeCell ref="K60:P62"/>
    <mergeCell ref="Q60:R62"/>
    <mergeCell ref="S60:X62"/>
    <mergeCell ref="A72:H72"/>
    <mergeCell ref="A73:H83"/>
    <mergeCell ref="I73:P80"/>
    <mergeCell ref="Q73:X80"/>
    <mergeCell ref="A64:X64"/>
    <mergeCell ref="A66:B66"/>
    <mergeCell ref="C66:X66"/>
    <mergeCell ref="A67:B68"/>
    <mergeCell ref="C67:X68"/>
    <mergeCell ref="A69:B70"/>
    <mergeCell ref="C69:X70"/>
    <mergeCell ref="I72:P72"/>
    <mergeCell ref="Q72:X72"/>
    <mergeCell ref="I81:J83"/>
    <mergeCell ref="K81:P83"/>
    <mergeCell ref="Q81:R83"/>
    <mergeCell ref="S81:X83"/>
    <mergeCell ref="A100:H100"/>
    <mergeCell ref="A101:H111"/>
    <mergeCell ref="I101:P108"/>
    <mergeCell ref="Q101:X108"/>
    <mergeCell ref="A92:X92"/>
    <mergeCell ref="A94:B94"/>
    <mergeCell ref="C94:X94"/>
    <mergeCell ref="A95:B96"/>
    <mergeCell ref="C95:X96"/>
    <mergeCell ref="A97:B98"/>
    <mergeCell ref="C97:X98"/>
    <mergeCell ref="I100:P100"/>
    <mergeCell ref="Q100:X100"/>
    <mergeCell ref="I109:J111"/>
    <mergeCell ref="K109:P111"/>
    <mergeCell ref="Q109:R111"/>
    <mergeCell ref="S109:X111"/>
    <mergeCell ref="A121:H121"/>
    <mergeCell ref="A122:H132"/>
    <mergeCell ref="I122:P129"/>
    <mergeCell ref="Q122:X129"/>
    <mergeCell ref="A113:X113"/>
    <mergeCell ref="A115:B115"/>
    <mergeCell ref="C115:X115"/>
    <mergeCell ref="A116:B117"/>
    <mergeCell ref="C116:X117"/>
    <mergeCell ref="A118:B119"/>
    <mergeCell ref="C118:X118"/>
    <mergeCell ref="C119:X119"/>
    <mergeCell ref="I121:P121"/>
    <mergeCell ref="Q121:X121"/>
    <mergeCell ref="I130:J132"/>
    <mergeCell ref="K130:P132"/>
    <mergeCell ref="Q130:R132"/>
    <mergeCell ref="S130:X132"/>
    <mergeCell ref="A148:H148"/>
    <mergeCell ref="A149:H159"/>
    <mergeCell ref="I149:P156"/>
    <mergeCell ref="Q149:X156"/>
    <mergeCell ref="A140:X140"/>
    <mergeCell ref="A142:B142"/>
    <mergeCell ref="C142:X142"/>
    <mergeCell ref="A143:B144"/>
    <mergeCell ref="C143:X144"/>
    <mergeCell ref="A145:B146"/>
    <mergeCell ref="C145:X146"/>
    <mergeCell ref="I148:P148"/>
    <mergeCell ref="Q148:X148"/>
    <mergeCell ref="I157:J159"/>
    <mergeCell ref="K157:P159"/>
    <mergeCell ref="Q157:R159"/>
    <mergeCell ref="S157:X159"/>
    <mergeCell ref="A168:H178"/>
    <mergeCell ref="A161:X161"/>
    <mergeCell ref="A163:B163"/>
    <mergeCell ref="C163:X163"/>
    <mergeCell ref="A164:B165"/>
    <mergeCell ref="C164:X165"/>
    <mergeCell ref="A167:H167"/>
    <mergeCell ref="I167:P167"/>
    <mergeCell ref="Q167:X167"/>
    <mergeCell ref="I168:P175"/>
    <mergeCell ref="Q168:X175"/>
    <mergeCell ref="I176:J178"/>
    <mergeCell ref="K176:P178"/>
    <mergeCell ref="Q176:R178"/>
    <mergeCell ref="S176:X178"/>
    <mergeCell ref="Z52:AC53"/>
    <mergeCell ref="Z55:AC56"/>
    <mergeCell ref="Z69:AC71"/>
    <mergeCell ref="AE69:AG71"/>
    <mergeCell ref="Z97:AC98"/>
    <mergeCell ref="Z116:AC119"/>
    <mergeCell ref="Z143:AC143"/>
    <mergeCell ref="AE143:AG143"/>
    <mergeCell ref="Z164:AC165"/>
    <mergeCell ref="Z60:AF62"/>
  </mergeCells>
  <phoneticPr fontId="54" type="noConversion"/>
  <dataValidations disablePrompts="1" count="1">
    <dataValidation type="list" allowBlank="1" showInputMessage="1" showErrorMessage="1" sqref="V7:X12">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X84"/>
  <sheetViews>
    <sheetView view="pageBreakPreview" zoomScaleNormal="100" zoomScaleSheetLayoutView="100" workbookViewId="0">
      <selection activeCell="AC14" sqref="AC14"/>
    </sheetView>
  </sheetViews>
  <sheetFormatPr defaultColWidth="9" defaultRowHeight="15"/>
  <cols>
    <col min="1" max="27" width="3.25" style="1" customWidth="1"/>
    <col min="28" max="16384" width="9" style="1"/>
  </cols>
  <sheetData>
    <row r="1" spans="1:24" ht="16.5" customHeight="1">
      <c r="A1" s="1744" t="s">
        <v>154</v>
      </c>
      <c r="B1" s="1744"/>
      <c r="C1" s="1744"/>
      <c r="D1" s="1744"/>
      <c r="E1" s="1744"/>
      <c r="F1" s="1744"/>
      <c r="G1" s="1744"/>
      <c r="H1" s="1744"/>
      <c r="I1" s="1744"/>
      <c r="J1" s="1744"/>
      <c r="K1" s="1744"/>
      <c r="L1" s="1744"/>
      <c r="M1" s="1744"/>
      <c r="N1" s="1744"/>
      <c r="O1" s="1744"/>
      <c r="P1" s="1744"/>
      <c r="Q1" s="1744"/>
      <c r="R1" s="1744"/>
      <c r="S1" s="1744"/>
      <c r="T1" s="1744"/>
      <c r="U1" s="1744"/>
      <c r="V1" s="1744"/>
      <c r="W1" s="1744"/>
      <c r="X1" s="1744"/>
    </row>
    <row r="3" spans="1:24" ht="16.5" customHeight="1">
      <c r="A3" s="1745" t="s">
        <v>350</v>
      </c>
      <c r="B3" s="1745"/>
      <c r="C3" s="1745" t="s">
        <v>209</v>
      </c>
      <c r="D3" s="1745"/>
      <c r="E3" s="1745"/>
      <c r="F3" s="1745"/>
      <c r="G3" s="1745"/>
      <c r="H3" s="1745"/>
      <c r="I3" s="1745"/>
      <c r="J3" s="1745"/>
      <c r="K3" s="1745"/>
      <c r="L3" s="1745"/>
      <c r="M3" s="1745"/>
      <c r="N3" s="1745"/>
      <c r="O3" s="1745"/>
      <c r="P3" s="1745"/>
      <c r="Q3" s="1745"/>
      <c r="R3" s="1745"/>
      <c r="S3" s="1745"/>
      <c r="T3" s="1745"/>
      <c r="U3" s="1745"/>
      <c r="V3" s="1745"/>
      <c r="W3" s="1745"/>
      <c r="X3" s="1745"/>
    </row>
    <row r="4" spans="1:24" ht="16.5" customHeight="1">
      <c r="A4" s="803" t="s">
        <v>493</v>
      </c>
      <c r="B4" s="803"/>
      <c r="C4" s="804" t="s">
        <v>4</v>
      </c>
      <c r="D4" s="804"/>
      <c r="E4" s="804"/>
      <c r="F4" s="804"/>
      <c r="G4" s="804"/>
      <c r="H4" s="804"/>
      <c r="I4" s="804"/>
      <c r="J4" s="804"/>
      <c r="K4" s="804"/>
      <c r="L4" s="804"/>
      <c r="M4" s="804"/>
      <c r="N4" s="804"/>
      <c r="O4" s="804"/>
      <c r="P4" s="804"/>
      <c r="Q4" s="804"/>
      <c r="R4" s="804"/>
      <c r="S4" s="804"/>
      <c r="T4" s="804"/>
      <c r="U4" s="804"/>
      <c r="V4" s="804"/>
      <c r="W4" s="804"/>
      <c r="X4" s="804"/>
    </row>
    <row r="5" spans="1:24">
      <c r="A5" s="803"/>
      <c r="B5" s="803"/>
      <c r="C5" s="804"/>
      <c r="D5" s="804"/>
      <c r="E5" s="804"/>
      <c r="F5" s="804"/>
      <c r="G5" s="804"/>
      <c r="H5" s="804"/>
      <c r="I5" s="804"/>
      <c r="J5" s="804"/>
      <c r="K5" s="804"/>
      <c r="L5" s="804"/>
      <c r="M5" s="804"/>
      <c r="N5" s="804"/>
      <c r="O5" s="804"/>
      <c r="P5" s="804"/>
      <c r="Q5" s="804"/>
      <c r="R5" s="804"/>
      <c r="S5" s="804"/>
      <c r="T5" s="804"/>
      <c r="U5" s="804"/>
      <c r="V5" s="804"/>
      <c r="W5" s="804"/>
      <c r="X5" s="804"/>
    </row>
    <row r="6" spans="1:24">
      <c r="A6" s="803"/>
      <c r="B6" s="803"/>
      <c r="C6" s="804"/>
      <c r="D6" s="804"/>
      <c r="E6" s="804"/>
      <c r="F6" s="804"/>
      <c r="G6" s="804"/>
      <c r="H6" s="804"/>
      <c r="I6" s="804"/>
      <c r="J6" s="804"/>
      <c r="K6" s="804"/>
      <c r="L6" s="804"/>
      <c r="M6" s="804"/>
      <c r="N6" s="804"/>
      <c r="O6" s="804"/>
      <c r="P6" s="804"/>
      <c r="Q6" s="804"/>
      <c r="R6" s="804"/>
      <c r="S6" s="804"/>
      <c r="T6" s="804"/>
      <c r="U6" s="804"/>
      <c r="V6" s="804"/>
      <c r="W6" s="804"/>
      <c r="X6" s="804"/>
    </row>
    <row r="7" spans="1:24">
      <c r="A7" s="803"/>
      <c r="B7" s="803"/>
      <c r="C7" s="804"/>
      <c r="D7" s="804"/>
      <c r="E7" s="804"/>
      <c r="F7" s="804"/>
      <c r="G7" s="804"/>
      <c r="H7" s="804"/>
      <c r="I7" s="804"/>
      <c r="J7" s="804"/>
      <c r="K7" s="804"/>
      <c r="L7" s="804"/>
      <c r="M7" s="804"/>
      <c r="N7" s="804"/>
      <c r="O7" s="804"/>
      <c r="P7" s="804"/>
      <c r="Q7" s="804"/>
      <c r="R7" s="804"/>
      <c r="S7" s="804"/>
      <c r="T7" s="804"/>
      <c r="U7" s="804"/>
      <c r="V7" s="804"/>
      <c r="W7" s="804"/>
      <c r="X7" s="804"/>
    </row>
    <row r="8" spans="1:24">
      <c r="A8" s="803"/>
      <c r="B8" s="803"/>
      <c r="C8" s="804"/>
      <c r="D8" s="804"/>
      <c r="E8" s="804"/>
      <c r="F8" s="804"/>
      <c r="G8" s="804"/>
      <c r="H8" s="804"/>
      <c r="I8" s="804"/>
      <c r="J8" s="804"/>
      <c r="K8" s="804"/>
      <c r="L8" s="804"/>
      <c r="M8" s="804"/>
      <c r="N8" s="804"/>
      <c r="O8" s="804"/>
      <c r="P8" s="804"/>
      <c r="Q8" s="804"/>
      <c r="R8" s="804"/>
      <c r="S8" s="804"/>
      <c r="T8" s="804"/>
      <c r="U8" s="804"/>
      <c r="V8" s="804"/>
      <c r="W8" s="804"/>
      <c r="X8" s="804"/>
    </row>
    <row r="9" spans="1:24">
      <c r="A9" s="803"/>
      <c r="B9" s="803"/>
      <c r="C9" s="804"/>
      <c r="D9" s="804"/>
      <c r="E9" s="804"/>
      <c r="F9" s="804"/>
      <c r="G9" s="804"/>
      <c r="H9" s="804"/>
      <c r="I9" s="804"/>
      <c r="J9" s="804"/>
      <c r="K9" s="804"/>
      <c r="L9" s="804"/>
      <c r="M9" s="804"/>
      <c r="N9" s="804"/>
      <c r="O9" s="804"/>
      <c r="P9" s="804"/>
      <c r="Q9" s="804"/>
      <c r="R9" s="804"/>
      <c r="S9" s="804"/>
      <c r="T9" s="804"/>
      <c r="U9" s="804"/>
      <c r="V9" s="804"/>
      <c r="W9" s="804"/>
      <c r="X9" s="804"/>
    </row>
    <row r="10" spans="1:24">
      <c r="A10" s="803"/>
      <c r="B10" s="803"/>
      <c r="C10" s="804"/>
      <c r="D10" s="804"/>
      <c r="E10" s="804"/>
      <c r="F10" s="804"/>
      <c r="G10" s="804"/>
      <c r="H10" s="804"/>
      <c r="I10" s="804"/>
      <c r="J10" s="804"/>
      <c r="K10" s="804"/>
      <c r="L10" s="804"/>
      <c r="M10" s="804"/>
      <c r="N10" s="804"/>
      <c r="O10" s="804"/>
      <c r="P10" s="804"/>
      <c r="Q10" s="804"/>
      <c r="R10" s="804"/>
      <c r="S10" s="804"/>
      <c r="T10" s="804"/>
      <c r="U10" s="804"/>
      <c r="V10" s="804"/>
      <c r="W10" s="804"/>
      <c r="X10" s="804"/>
    </row>
    <row r="11" spans="1:24">
      <c r="A11" s="803"/>
      <c r="B11" s="803"/>
      <c r="C11" s="804"/>
      <c r="D11" s="804"/>
      <c r="E11" s="804"/>
      <c r="F11" s="804"/>
      <c r="G11" s="804"/>
      <c r="H11" s="804"/>
      <c r="I11" s="804"/>
      <c r="J11" s="804"/>
      <c r="K11" s="804"/>
      <c r="L11" s="804"/>
      <c r="M11" s="804"/>
      <c r="N11" s="804"/>
      <c r="O11" s="804"/>
      <c r="P11" s="804"/>
      <c r="Q11" s="804"/>
      <c r="R11" s="804"/>
      <c r="S11" s="804"/>
      <c r="T11" s="804"/>
      <c r="U11" s="804"/>
      <c r="V11" s="804"/>
      <c r="W11" s="804"/>
      <c r="X11" s="804"/>
    </row>
    <row r="12" spans="1:24">
      <c r="A12" s="803"/>
      <c r="B12" s="803"/>
      <c r="C12" s="804"/>
      <c r="D12" s="804"/>
      <c r="E12" s="804"/>
      <c r="F12" s="804"/>
      <c r="G12" s="804"/>
      <c r="H12" s="804"/>
      <c r="I12" s="804"/>
      <c r="J12" s="804"/>
      <c r="K12" s="804"/>
      <c r="L12" s="804"/>
      <c r="M12" s="804"/>
      <c r="N12" s="804"/>
      <c r="O12" s="804"/>
      <c r="P12" s="804"/>
      <c r="Q12" s="804"/>
      <c r="R12" s="804"/>
      <c r="S12" s="804"/>
      <c r="T12" s="804"/>
      <c r="U12" s="804"/>
      <c r="V12" s="804"/>
      <c r="W12" s="804"/>
      <c r="X12" s="804"/>
    </row>
    <row r="13" spans="1:24">
      <c r="A13" s="803"/>
      <c r="B13" s="803"/>
      <c r="C13" s="804"/>
      <c r="D13" s="804"/>
      <c r="E13" s="804"/>
      <c r="F13" s="804"/>
      <c r="G13" s="804"/>
      <c r="H13" s="804"/>
      <c r="I13" s="804"/>
      <c r="J13" s="804"/>
      <c r="K13" s="804"/>
      <c r="L13" s="804"/>
      <c r="M13" s="804"/>
      <c r="N13" s="804"/>
      <c r="O13" s="804"/>
      <c r="P13" s="804"/>
      <c r="Q13" s="804"/>
      <c r="R13" s="804"/>
      <c r="S13" s="804"/>
      <c r="T13" s="804"/>
      <c r="U13" s="804"/>
      <c r="V13" s="804"/>
      <c r="W13" s="804"/>
      <c r="X13" s="804"/>
    </row>
    <row r="14" spans="1:24">
      <c r="A14" s="803"/>
      <c r="B14" s="803"/>
      <c r="C14" s="804"/>
      <c r="D14" s="804"/>
      <c r="E14" s="804"/>
      <c r="F14" s="804"/>
      <c r="G14" s="804"/>
      <c r="H14" s="804"/>
      <c r="I14" s="804"/>
      <c r="J14" s="804"/>
      <c r="K14" s="804"/>
      <c r="L14" s="804"/>
      <c r="M14" s="804"/>
      <c r="N14" s="804"/>
      <c r="O14" s="804"/>
      <c r="P14" s="804"/>
      <c r="Q14" s="804"/>
      <c r="R14" s="804"/>
      <c r="S14" s="804"/>
      <c r="T14" s="804"/>
      <c r="U14" s="804"/>
      <c r="V14" s="804"/>
      <c r="W14" s="804"/>
      <c r="X14" s="804"/>
    </row>
    <row r="15" spans="1:24">
      <c r="A15" s="803"/>
      <c r="B15" s="803"/>
      <c r="C15" s="804"/>
      <c r="D15" s="804"/>
      <c r="E15" s="804"/>
      <c r="F15" s="804"/>
      <c r="G15" s="804"/>
      <c r="H15" s="804"/>
      <c r="I15" s="804"/>
      <c r="J15" s="804"/>
      <c r="K15" s="804"/>
      <c r="L15" s="804"/>
      <c r="M15" s="804"/>
      <c r="N15" s="804"/>
      <c r="O15" s="804"/>
      <c r="P15" s="804"/>
      <c r="Q15" s="804"/>
      <c r="R15" s="804"/>
      <c r="S15" s="804"/>
      <c r="T15" s="804"/>
      <c r="U15" s="804"/>
      <c r="V15" s="804"/>
      <c r="W15" s="804"/>
      <c r="X15" s="804"/>
    </row>
    <row r="16" spans="1:24">
      <c r="A16" s="803"/>
      <c r="B16" s="803"/>
      <c r="C16" s="804"/>
      <c r="D16" s="804"/>
      <c r="E16" s="804"/>
      <c r="F16" s="804"/>
      <c r="G16" s="804"/>
      <c r="H16" s="804"/>
      <c r="I16" s="804"/>
      <c r="J16" s="804"/>
      <c r="K16" s="804"/>
      <c r="L16" s="804"/>
      <c r="M16" s="804"/>
      <c r="N16" s="804"/>
      <c r="O16" s="804"/>
      <c r="P16" s="804"/>
      <c r="Q16" s="804"/>
      <c r="R16" s="804"/>
      <c r="S16" s="804"/>
      <c r="T16" s="804"/>
      <c r="U16" s="804"/>
      <c r="V16" s="804"/>
      <c r="W16" s="804"/>
      <c r="X16" s="804"/>
    </row>
    <row r="17" spans="1:24">
      <c r="A17" s="803"/>
      <c r="B17" s="803"/>
      <c r="C17" s="804"/>
      <c r="D17" s="804"/>
      <c r="E17" s="804"/>
      <c r="F17" s="804"/>
      <c r="G17" s="804"/>
      <c r="H17" s="804"/>
      <c r="I17" s="804"/>
      <c r="J17" s="804"/>
      <c r="K17" s="804"/>
      <c r="L17" s="804"/>
      <c r="M17" s="804"/>
      <c r="N17" s="804"/>
      <c r="O17" s="804"/>
      <c r="P17" s="804"/>
      <c r="Q17" s="804"/>
      <c r="R17" s="804"/>
      <c r="S17" s="804"/>
      <c r="T17" s="804"/>
      <c r="U17" s="804"/>
      <c r="V17" s="804"/>
      <c r="W17" s="804"/>
      <c r="X17" s="804"/>
    </row>
    <row r="18" spans="1:24">
      <c r="A18" s="803"/>
      <c r="B18" s="803"/>
      <c r="C18" s="804"/>
      <c r="D18" s="804"/>
      <c r="E18" s="804"/>
      <c r="F18" s="804"/>
      <c r="G18" s="804"/>
      <c r="H18" s="804"/>
      <c r="I18" s="804"/>
      <c r="J18" s="804"/>
      <c r="K18" s="804"/>
      <c r="L18" s="804"/>
      <c r="M18" s="804"/>
      <c r="N18" s="804"/>
      <c r="O18" s="804"/>
      <c r="P18" s="804"/>
      <c r="Q18" s="804"/>
      <c r="R18" s="804"/>
      <c r="S18" s="804"/>
      <c r="T18" s="804"/>
      <c r="U18" s="804"/>
      <c r="V18" s="804"/>
      <c r="W18" s="804"/>
      <c r="X18" s="804"/>
    </row>
    <row r="19" spans="1:24">
      <c r="A19" s="803"/>
      <c r="B19" s="803"/>
      <c r="C19" s="804"/>
      <c r="D19" s="804"/>
      <c r="E19" s="804"/>
      <c r="F19" s="804"/>
      <c r="G19" s="804"/>
      <c r="H19" s="804"/>
      <c r="I19" s="804"/>
      <c r="J19" s="804"/>
      <c r="K19" s="804"/>
      <c r="L19" s="804"/>
      <c r="M19" s="804"/>
      <c r="N19" s="804"/>
      <c r="O19" s="804"/>
      <c r="P19" s="804"/>
      <c r="Q19" s="804"/>
      <c r="R19" s="804"/>
      <c r="S19" s="804"/>
      <c r="T19" s="804"/>
      <c r="U19" s="804"/>
      <c r="V19" s="804"/>
      <c r="W19" s="804"/>
      <c r="X19" s="804"/>
    </row>
    <row r="20" spans="1:24">
      <c r="A20" s="803"/>
      <c r="B20" s="803"/>
      <c r="C20" s="804"/>
      <c r="D20" s="804"/>
      <c r="E20" s="804"/>
      <c r="F20" s="804"/>
      <c r="G20" s="804"/>
      <c r="H20" s="804"/>
      <c r="I20" s="804"/>
      <c r="J20" s="804"/>
      <c r="K20" s="804"/>
      <c r="L20" s="804"/>
      <c r="M20" s="804"/>
      <c r="N20" s="804"/>
      <c r="O20" s="804"/>
      <c r="P20" s="804"/>
      <c r="Q20" s="804"/>
      <c r="R20" s="804"/>
      <c r="S20" s="804"/>
      <c r="T20" s="804"/>
      <c r="U20" s="804"/>
      <c r="V20" s="804"/>
      <c r="W20" s="804"/>
      <c r="X20" s="804"/>
    </row>
    <row r="21" spans="1:24">
      <c r="A21" s="803"/>
      <c r="B21" s="803"/>
      <c r="C21" s="804"/>
      <c r="D21" s="804"/>
      <c r="E21" s="804"/>
      <c r="F21" s="804"/>
      <c r="G21" s="804"/>
      <c r="H21" s="804"/>
      <c r="I21" s="804"/>
      <c r="J21" s="804"/>
      <c r="K21" s="804"/>
      <c r="L21" s="804"/>
      <c r="M21" s="804"/>
      <c r="N21" s="804"/>
      <c r="O21" s="804"/>
      <c r="P21" s="804"/>
      <c r="Q21" s="804"/>
      <c r="R21" s="804"/>
      <c r="S21" s="804"/>
      <c r="T21" s="804"/>
      <c r="U21" s="804"/>
      <c r="V21" s="804"/>
      <c r="W21" s="804"/>
      <c r="X21" s="804"/>
    </row>
    <row r="22" spans="1:24">
      <c r="A22" s="803"/>
      <c r="B22" s="803"/>
      <c r="C22" s="804"/>
      <c r="D22" s="804"/>
      <c r="E22" s="804"/>
      <c r="F22" s="804"/>
      <c r="G22" s="804"/>
      <c r="H22" s="804"/>
      <c r="I22" s="804"/>
      <c r="J22" s="804"/>
      <c r="K22" s="804"/>
      <c r="L22" s="804"/>
      <c r="M22" s="804"/>
      <c r="N22" s="804"/>
      <c r="O22" s="804"/>
      <c r="P22" s="804"/>
      <c r="Q22" s="804"/>
      <c r="R22" s="804"/>
      <c r="S22" s="804"/>
      <c r="T22" s="804"/>
      <c r="U22" s="804"/>
      <c r="V22" s="804"/>
      <c r="W22" s="804"/>
      <c r="X22" s="804"/>
    </row>
    <row r="23" spans="1:24">
      <c r="A23" s="803"/>
      <c r="B23" s="803"/>
      <c r="C23" s="804"/>
      <c r="D23" s="804"/>
      <c r="E23" s="804"/>
      <c r="F23" s="804"/>
      <c r="G23" s="804"/>
      <c r="H23" s="804"/>
      <c r="I23" s="804"/>
      <c r="J23" s="804"/>
      <c r="K23" s="804"/>
      <c r="L23" s="804"/>
      <c r="M23" s="804"/>
      <c r="N23" s="804"/>
      <c r="O23" s="804"/>
      <c r="P23" s="804"/>
      <c r="Q23" s="804"/>
      <c r="R23" s="804"/>
      <c r="S23" s="804"/>
      <c r="T23" s="804"/>
      <c r="U23" s="804"/>
      <c r="V23" s="804"/>
      <c r="W23" s="804"/>
      <c r="X23" s="804"/>
    </row>
    <row r="24" spans="1:24">
      <c r="A24" s="803"/>
      <c r="B24" s="803"/>
      <c r="C24" s="804"/>
      <c r="D24" s="804"/>
      <c r="E24" s="804"/>
      <c r="F24" s="804"/>
      <c r="G24" s="804"/>
      <c r="H24" s="804"/>
      <c r="I24" s="804"/>
      <c r="J24" s="804"/>
      <c r="K24" s="804"/>
      <c r="L24" s="804"/>
      <c r="M24" s="804"/>
      <c r="N24" s="804"/>
      <c r="O24" s="804"/>
      <c r="P24" s="804"/>
      <c r="Q24" s="804"/>
      <c r="R24" s="804"/>
      <c r="S24" s="804"/>
      <c r="T24" s="804"/>
      <c r="U24" s="804"/>
      <c r="V24" s="804"/>
      <c r="W24" s="804"/>
      <c r="X24" s="804"/>
    </row>
    <row r="25" spans="1:24">
      <c r="A25" s="803"/>
      <c r="B25" s="803"/>
      <c r="C25" s="804"/>
      <c r="D25" s="804"/>
      <c r="E25" s="804"/>
      <c r="F25" s="804"/>
      <c r="G25" s="804"/>
      <c r="H25" s="804"/>
      <c r="I25" s="804"/>
      <c r="J25" s="804"/>
      <c r="K25" s="804"/>
      <c r="L25" s="804"/>
      <c r="M25" s="804"/>
      <c r="N25" s="804"/>
      <c r="O25" s="804"/>
      <c r="P25" s="804"/>
      <c r="Q25" s="804"/>
      <c r="R25" s="804"/>
      <c r="S25" s="804"/>
      <c r="T25" s="804"/>
      <c r="U25" s="804"/>
      <c r="V25" s="804"/>
      <c r="W25" s="804"/>
      <c r="X25" s="804"/>
    </row>
    <row r="26" spans="1:24">
      <c r="A26" s="803"/>
      <c r="B26" s="803"/>
      <c r="C26" s="804"/>
      <c r="D26" s="804"/>
      <c r="E26" s="804"/>
      <c r="F26" s="804"/>
      <c r="G26" s="804"/>
      <c r="H26" s="804"/>
      <c r="I26" s="804"/>
      <c r="J26" s="804"/>
      <c r="K26" s="804"/>
      <c r="L26" s="804"/>
      <c r="M26" s="804"/>
      <c r="N26" s="804"/>
      <c r="O26" s="804"/>
      <c r="P26" s="804"/>
      <c r="Q26" s="804"/>
      <c r="R26" s="804"/>
      <c r="S26" s="804"/>
      <c r="T26" s="804"/>
      <c r="U26" s="804"/>
      <c r="V26" s="804"/>
      <c r="W26" s="804"/>
      <c r="X26" s="804"/>
    </row>
    <row r="27" spans="1:24">
      <c r="A27" s="803"/>
      <c r="B27" s="803"/>
      <c r="C27" s="804"/>
      <c r="D27" s="804"/>
      <c r="E27" s="804"/>
      <c r="F27" s="804"/>
      <c r="G27" s="804"/>
      <c r="H27" s="804"/>
      <c r="I27" s="804"/>
      <c r="J27" s="804"/>
      <c r="K27" s="804"/>
      <c r="L27" s="804"/>
      <c r="M27" s="804"/>
      <c r="N27" s="804"/>
      <c r="O27" s="804"/>
      <c r="P27" s="804"/>
      <c r="Q27" s="804"/>
      <c r="R27" s="804"/>
      <c r="S27" s="804"/>
      <c r="T27" s="804"/>
      <c r="U27" s="804"/>
      <c r="V27" s="804"/>
      <c r="W27" s="804"/>
      <c r="X27" s="804"/>
    </row>
    <row r="28" spans="1:24">
      <c r="A28" s="803"/>
      <c r="B28" s="803"/>
      <c r="C28" s="804"/>
      <c r="D28" s="804"/>
      <c r="E28" s="804"/>
      <c r="F28" s="804"/>
      <c r="G28" s="804"/>
      <c r="H28" s="804"/>
      <c r="I28" s="804"/>
      <c r="J28" s="804"/>
      <c r="K28" s="804"/>
      <c r="L28" s="804"/>
      <c r="M28" s="804"/>
      <c r="N28" s="804"/>
      <c r="O28" s="804"/>
      <c r="P28" s="804"/>
      <c r="Q28" s="804"/>
      <c r="R28" s="804"/>
      <c r="S28" s="804"/>
      <c r="T28" s="804"/>
      <c r="U28" s="804"/>
      <c r="V28" s="804"/>
      <c r="W28" s="804"/>
      <c r="X28" s="804"/>
    </row>
    <row r="29" spans="1:24">
      <c r="A29" s="803"/>
      <c r="B29" s="803"/>
      <c r="C29" s="804"/>
      <c r="D29" s="804"/>
      <c r="E29" s="804"/>
      <c r="F29" s="804"/>
      <c r="G29" s="804"/>
      <c r="H29" s="804"/>
      <c r="I29" s="804"/>
      <c r="J29" s="804"/>
      <c r="K29" s="804"/>
      <c r="L29" s="804"/>
      <c r="M29" s="804"/>
      <c r="N29" s="804"/>
      <c r="O29" s="804"/>
      <c r="P29" s="804"/>
      <c r="Q29" s="804"/>
      <c r="R29" s="804"/>
      <c r="S29" s="804"/>
      <c r="T29" s="804"/>
      <c r="U29" s="804"/>
      <c r="V29" s="804"/>
      <c r="W29" s="804"/>
      <c r="X29" s="804"/>
    </row>
    <row r="30" spans="1:24">
      <c r="A30" s="803"/>
      <c r="B30" s="803"/>
      <c r="C30" s="804"/>
      <c r="D30" s="804"/>
      <c r="E30" s="804"/>
      <c r="F30" s="804"/>
      <c r="G30" s="804"/>
      <c r="H30" s="804"/>
      <c r="I30" s="804"/>
      <c r="J30" s="804"/>
      <c r="K30" s="804"/>
      <c r="L30" s="804"/>
      <c r="M30" s="804"/>
      <c r="N30" s="804"/>
      <c r="O30" s="804"/>
      <c r="P30" s="804"/>
      <c r="Q30" s="804"/>
      <c r="R30" s="804"/>
      <c r="S30" s="804"/>
      <c r="T30" s="804"/>
      <c r="U30" s="804"/>
      <c r="V30" s="804"/>
      <c r="W30" s="804"/>
      <c r="X30" s="804"/>
    </row>
    <row r="31" spans="1:24">
      <c r="A31" s="803"/>
      <c r="B31" s="803"/>
      <c r="C31" s="804"/>
      <c r="D31" s="804"/>
      <c r="E31" s="804"/>
      <c r="F31" s="804"/>
      <c r="G31" s="804"/>
      <c r="H31" s="804"/>
      <c r="I31" s="804"/>
      <c r="J31" s="804"/>
      <c r="K31" s="804"/>
      <c r="L31" s="804"/>
      <c r="M31" s="804"/>
      <c r="N31" s="804"/>
      <c r="O31" s="804"/>
      <c r="P31" s="804"/>
      <c r="Q31" s="804"/>
      <c r="R31" s="804"/>
      <c r="S31" s="804"/>
      <c r="T31" s="804"/>
      <c r="U31" s="804"/>
      <c r="V31" s="804"/>
      <c r="W31" s="804"/>
      <c r="X31" s="804"/>
    </row>
    <row r="32" spans="1:24">
      <c r="A32" s="803"/>
      <c r="B32" s="803"/>
      <c r="C32" s="804"/>
      <c r="D32" s="804"/>
      <c r="E32" s="804"/>
      <c r="F32" s="804"/>
      <c r="G32" s="804"/>
      <c r="H32" s="804"/>
      <c r="I32" s="804"/>
      <c r="J32" s="804"/>
      <c r="K32" s="804"/>
      <c r="L32" s="804"/>
      <c r="M32" s="804"/>
      <c r="N32" s="804"/>
      <c r="O32" s="804"/>
      <c r="P32" s="804"/>
      <c r="Q32" s="804"/>
      <c r="R32" s="804"/>
      <c r="S32" s="804"/>
      <c r="T32" s="804"/>
      <c r="U32" s="804"/>
      <c r="V32" s="804"/>
      <c r="W32" s="804"/>
      <c r="X32" s="804"/>
    </row>
    <row r="33" spans="1:24">
      <c r="A33" s="803"/>
      <c r="B33" s="803"/>
      <c r="C33" s="804"/>
      <c r="D33" s="804"/>
      <c r="E33" s="804"/>
      <c r="F33" s="804"/>
      <c r="G33" s="804"/>
      <c r="H33" s="804"/>
      <c r="I33" s="804"/>
      <c r="J33" s="804"/>
      <c r="K33" s="804"/>
      <c r="L33" s="804"/>
      <c r="M33" s="804"/>
      <c r="N33" s="804"/>
      <c r="O33" s="804"/>
      <c r="P33" s="804"/>
      <c r="Q33" s="804"/>
      <c r="R33" s="804"/>
      <c r="S33" s="804"/>
      <c r="T33" s="804"/>
      <c r="U33" s="804"/>
      <c r="V33" s="804"/>
      <c r="W33" s="804"/>
      <c r="X33" s="804"/>
    </row>
    <row r="34" spans="1:24">
      <c r="A34" s="803"/>
      <c r="B34" s="803"/>
      <c r="C34" s="804" t="s">
        <v>11</v>
      </c>
      <c r="D34" s="804"/>
      <c r="E34" s="804"/>
      <c r="F34" s="804"/>
      <c r="G34" s="804"/>
      <c r="H34" s="804"/>
      <c r="I34" s="804"/>
      <c r="J34" s="804"/>
      <c r="K34" s="804"/>
      <c r="L34" s="804"/>
      <c r="M34" s="804"/>
      <c r="N34" s="804"/>
      <c r="O34" s="804"/>
      <c r="P34" s="804"/>
      <c r="Q34" s="804"/>
      <c r="R34" s="804"/>
      <c r="S34" s="804"/>
      <c r="T34" s="804"/>
      <c r="U34" s="804"/>
      <c r="V34" s="804"/>
      <c r="W34" s="804"/>
      <c r="X34" s="804"/>
    </row>
    <row r="35" spans="1:24">
      <c r="A35" s="803"/>
      <c r="B35" s="803"/>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24">
      <c r="A36" s="803"/>
      <c r="B36" s="803"/>
      <c r="C36" s="804"/>
      <c r="D36" s="804"/>
      <c r="E36" s="804"/>
      <c r="F36" s="804"/>
      <c r="G36" s="804"/>
      <c r="H36" s="804"/>
      <c r="I36" s="804"/>
      <c r="J36" s="804"/>
      <c r="K36" s="804"/>
      <c r="L36" s="804"/>
      <c r="M36" s="804"/>
      <c r="N36" s="804"/>
      <c r="O36" s="804"/>
      <c r="P36" s="804"/>
      <c r="Q36" s="804"/>
      <c r="R36" s="804"/>
      <c r="S36" s="804"/>
      <c r="T36" s="804"/>
      <c r="U36" s="804"/>
      <c r="V36" s="804"/>
      <c r="W36" s="804"/>
      <c r="X36" s="804"/>
    </row>
    <row r="37" spans="1:24">
      <c r="A37" s="803"/>
      <c r="B37" s="803"/>
      <c r="C37" s="804"/>
      <c r="D37" s="804"/>
      <c r="E37" s="804"/>
      <c r="F37" s="804"/>
      <c r="G37" s="804"/>
      <c r="H37" s="804"/>
      <c r="I37" s="804"/>
      <c r="J37" s="804"/>
      <c r="K37" s="804"/>
      <c r="L37" s="804"/>
      <c r="M37" s="804"/>
      <c r="N37" s="804"/>
      <c r="O37" s="804"/>
      <c r="P37" s="804"/>
      <c r="Q37" s="804"/>
      <c r="R37" s="804"/>
      <c r="S37" s="804"/>
      <c r="T37" s="804"/>
      <c r="U37" s="804"/>
      <c r="V37" s="804"/>
      <c r="W37" s="804"/>
      <c r="X37" s="804"/>
    </row>
    <row r="38" spans="1:24">
      <c r="A38" s="803"/>
      <c r="B38" s="803"/>
      <c r="C38" s="804"/>
      <c r="D38" s="804"/>
      <c r="E38" s="804"/>
      <c r="F38" s="804"/>
      <c r="G38" s="804"/>
      <c r="H38" s="804"/>
      <c r="I38" s="804"/>
      <c r="J38" s="804"/>
      <c r="K38" s="804"/>
      <c r="L38" s="804"/>
      <c r="M38" s="804"/>
      <c r="N38" s="804"/>
      <c r="O38" s="804"/>
      <c r="P38" s="804"/>
      <c r="Q38" s="804"/>
      <c r="R38" s="804"/>
      <c r="S38" s="804"/>
      <c r="T38" s="804"/>
      <c r="U38" s="804"/>
      <c r="V38" s="804"/>
      <c r="W38" s="804"/>
      <c r="X38" s="804"/>
    </row>
    <row r="39" spans="1:24">
      <c r="A39" s="803"/>
      <c r="B39" s="803"/>
      <c r="C39" s="804"/>
      <c r="D39" s="804"/>
      <c r="E39" s="804"/>
      <c r="F39" s="804"/>
      <c r="G39" s="804"/>
      <c r="H39" s="804"/>
      <c r="I39" s="804"/>
      <c r="J39" s="804"/>
      <c r="K39" s="804"/>
      <c r="L39" s="804"/>
      <c r="M39" s="804"/>
      <c r="N39" s="804"/>
      <c r="O39" s="804"/>
      <c r="P39" s="804"/>
      <c r="Q39" s="804"/>
      <c r="R39" s="804"/>
      <c r="S39" s="804"/>
      <c r="T39" s="804"/>
      <c r="U39" s="804"/>
      <c r="V39" s="804"/>
      <c r="W39" s="804"/>
      <c r="X39" s="804"/>
    </row>
    <row r="40" spans="1:24">
      <c r="A40" s="803"/>
      <c r="B40" s="803"/>
      <c r="C40" s="804"/>
      <c r="D40" s="804"/>
      <c r="E40" s="804"/>
      <c r="F40" s="804"/>
      <c r="G40" s="804"/>
      <c r="H40" s="804"/>
      <c r="I40" s="804"/>
      <c r="J40" s="804"/>
      <c r="K40" s="804"/>
      <c r="L40" s="804"/>
      <c r="M40" s="804"/>
      <c r="N40" s="804"/>
      <c r="O40" s="804"/>
      <c r="P40" s="804"/>
      <c r="Q40" s="804"/>
      <c r="R40" s="804"/>
      <c r="S40" s="804"/>
      <c r="T40" s="804"/>
      <c r="U40" s="804"/>
      <c r="V40" s="804"/>
      <c r="W40" s="804"/>
      <c r="X40" s="804"/>
    </row>
    <row r="41" spans="1:24">
      <c r="A41" s="803"/>
      <c r="B41" s="803"/>
      <c r="C41" s="804"/>
      <c r="D41" s="804"/>
      <c r="E41" s="804"/>
      <c r="F41" s="804"/>
      <c r="G41" s="804"/>
      <c r="H41" s="804"/>
      <c r="I41" s="804"/>
      <c r="J41" s="804"/>
      <c r="K41" s="804"/>
      <c r="L41" s="804"/>
      <c r="M41" s="804"/>
      <c r="N41" s="804"/>
      <c r="O41" s="804"/>
      <c r="P41" s="804"/>
      <c r="Q41" s="804"/>
      <c r="R41" s="804"/>
      <c r="S41" s="804"/>
      <c r="T41" s="804"/>
      <c r="U41" s="804"/>
      <c r="V41" s="804"/>
      <c r="W41" s="804"/>
      <c r="X41" s="804"/>
    </row>
    <row r="42" spans="1:24">
      <c r="A42" s="803"/>
      <c r="B42" s="803"/>
      <c r="C42" s="804"/>
      <c r="D42" s="804"/>
      <c r="E42" s="804"/>
      <c r="F42" s="804"/>
      <c r="G42" s="804"/>
      <c r="H42" s="804"/>
      <c r="I42" s="804"/>
      <c r="J42" s="804"/>
      <c r="K42" s="804"/>
      <c r="L42" s="804"/>
      <c r="M42" s="804"/>
      <c r="N42" s="804"/>
      <c r="O42" s="804"/>
      <c r="P42" s="804"/>
      <c r="Q42" s="804"/>
      <c r="R42" s="804"/>
      <c r="S42" s="804"/>
      <c r="T42" s="804"/>
      <c r="U42" s="804"/>
      <c r="V42" s="804"/>
      <c r="W42" s="804"/>
      <c r="X42" s="804"/>
    </row>
    <row r="43" spans="1:24">
      <c r="A43" s="803"/>
      <c r="B43" s="803"/>
      <c r="C43" s="804"/>
      <c r="D43" s="804"/>
      <c r="E43" s="804"/>
      <c r="F43" s="804"/>
      <c r="G43" s="804"/>
      <c r="H43" s="804"/>
      <c r="I43" s="804"/>
      <c r="J43" s="804"/>
      <c r="K43" s="804"/>
      <c r="L43" s="804"/>
      <c r="M43" s="804"/>
      <c r="N43" s="804"/>
      <c r="O43" s="804"/>
      <c r="P43" s="804"/>
      <c r="Q43" s="804"/>
      <c r="R43" s="804"/>
      <c r="S43" s="804"/>
      <c r="T43" s="804"/>
      <c r="U43" s="804"/>
      <c r="V43" s="804"/>
      <c r="W43" s="804"/>
      <c r="X43" s="804"/>
    </row>
    <row r="44" spans="1:24">
      <c r="A44" s="803"/>
      <c r="B44" s="803"/>
      <c r="C44" s="804"/>
      <c r="D44" s="804"/>
      <c r="E44" s="804"/>
      <c r="F44" s="804"/>
      <c r="G44" s="804"/>
      <c r="H44" s="804"/>
      <c r="I44" s="804"/>
      <c r="J44" s="804"/>
      <c r="K44" s="804"/>
      <c r="L44" s="804"/>
      <c r="M44" s="804"/>
      <c r="N44" s="804"/>
      <c r="O44" s="804"/>
      <c r="P44" s="804"/>
      <c r="Q44" s="804"/>
      <c r="R44" s="804"/>
      <c r="S44" s="804"/>
      <c r="T44" s="804"/>
      <c r="U44" s="804"/>
      <c r="V44" s="804"/>
      <c r="W44" s="804"/>
      <c r="X44" s="804"/>
    </row>
    <row r="45" spans="1:24">
      <c r="A45" s="4"/>
      <c r="B45" s="4"/>
      <c r="C45" s="5"/>
      <c r="D45" s="5"/>
      <c r="E45" s="5"/>
      <c r="F45" s="5"/>
      <c r="G45" s="5"/>
      <c r="H45" s="5"/>
      <c r="I45" s="5"/>
      <c r="J45" s="5"/>
      <c r="K45" s="5"/>
      <c r="L45" s="5"/>
      <c r="M45" s="5"/>
      <c r="N45" s="5"/>
      <c r="O45" s="5"/>
      <c r="P45" s="5"/>
      <c r="Q45" s="5"/>
      <c r="R45" s="5"/>
      <c r="S45" s="5"/>
      <c r="T45" s="5"/>
      <c r="U45" s="5"/>
      <c r="V45" s="5"/>
      <c r="W45" s="5"/>
      <c r="X45" s="5"/>
    </row>
    <row r="46" spans="1:24">
      <c r="A46" s="4"/>
      <c r="B46" s="4"/>
      <c r="C46" s="5"/>
      <c r="D46" s="5"/>
      <c r="E46" s="5"/>
      <c r="F46" s="5"/>
      <c r="G46" s="5"/>
      <c r="H46" s="5"/>
      <c r="I46" s="5"/>
      <c r="J46" s="5"/>
      <c r="K46" s="5"/>
      <c r="L46" s="5"/>
      <c r="M46" s="5"/>
      <c r="N46" s="5"/>
      <c r="O46" s="5"/>
      <c r="P46" s="5"/>
      <c r="Q46" s="5"/>
      <c r="R46" s="5"/>
      <c r="S46" s="5"/>
      <c r="T46" s="5"/>
      <c r="U46" s="5"/>
      <c r="V46" s="5"/>
      <c r="W46" s="5"/>
      <c r="X46" s="5"/>
    </row>
    <row r="47" spans="1:24">
      <c r="A47" s="4"/>
      <c r="B47" s="4"/>
      <c r="C47" s="5"/>
      <c r="D47" s="5"/>
      <c r="E47" s="5"/>
      <c r="F47" s="5"/>
      <c r="G47" s="5"/>
      <c r="H47" s="5"/>
      <c r="I47" s="5"/>
      <c r="J47" s="5"/>
      <c r="K47" s="5"/>
      <c r="L47" s="5"/>
      <c r="M47" s="5"/>
      <c r="N47" s="5"/>
      <c r="O47" s="5"/>
      <c r="P47" s="5"/>
      <c r="Q47" s="5"/>
      <c r="R47" s="5"/>
      <c r="S47" s="5"/>
      <c r="T47" s="5"/>
      <c r="U47" s="5"/>
      <c r="V47" s="5"/>
      <c r="W47" s="5"/>
      <c r="X47" s="5"/>
    </row>
    <row r="48" spans="1:24">
      <c r="A48" s="4"/>
      <c r="B48" s="4"/>
      <c r="C48" s="5"/>
      <c r="D48" s="5"/>
      <c r="E48" s="5"/>
      <c r="F48" s="5"/>
      <c r="G48" s="5"/>
      <c r="H48" s="5"/>
      <c r="I48" s="5"/>
      <c r="J48" s="5"/>
      <c r="K48" s="5"/>
      <c r="L48" s="5"/>
      <c r="M48" s="5"/>
      <c r="N48" s="5"/>
      <c r="O48" s="5"/>
      <c r="P48" s="5"/>
      <c r="Q48" s="5"/>
      <c r="R48" s="5"/>
      <c r="S48" s="5"/>
      <c r="T48" s="5"/>
      <c r="U48" s="5"/>
      <c r="V48" s="5"/>
      <c r="W48" s="5"/>
      <c r="X48" s="5"/>
    </row>
    <row r="49" spans="1:24" ht="16.5" customHeight="1">
      <c r="A49" s="1745" t="s">
        <v>350</v>
      </c>
      <c r="B49" s="1745"/>
      <c r="C49" s="1745" t="s">
        <v>209</v>
      </c>
      <c r="D49" s="1745"/>
      <c r="E49" s="1745"/>
      <c r="F49" s="1745"/>
      <c r="G49" s="1745"/>
      <c r="H49" s="1745"/>
      <c r="I49" s="1745"/>
      <c r="J49" s="1745"/>
      <c r="K49" s="1745"/>
      <c r="L49" s="1745"/>
      <c r="M49" s="1745"/>
      <c r="N49" s="1745"/>
      <c r="O49" s="1745"/>
      <c r="P49" s="1745"/>
      <c r="Q49" s="1745"/>
      <c r="R49" s="1745"/>
      <c r="S49" s="1745"/>
      <c r="T49" s="1745"/>
      <c r="U49" s="1745"/>
      <c r="V49" s="1745"/>
      <c r="W49" s="1745"/>
      <c r="X49" s="1745"/>
    </row>
    <row r="50" spans="1:24">
      <c r="A50" s="803" t="s">
        <v>22</v>
      </c>
      <c r="B50" s="926"/>
      <c r="C50" s="1850" t="s">
        <v>195</v>
      </c>
      <c r="D50" s="1850"/>
      <c r="E50" s="1850"/>
      <c r="F50" s="1850"/>
      <c r="G50" s="1850"/>
      <c r="H50" s="1850"/>
      <c r="I50" s="1850"/>
      <c r="J50" s="1850"/>
      <c r="K50" s="1850"/>
      <c r="L50" s="1850"/>
      <c r="M50" s="1850"/>
      <c r="N50" s="1850"/>
      <c r="O50" s="1850"/>
      <c r="P50" s="1850"/>
      <c r="Q50" s="1850"/>
      <c r="R50" s="1850"/>
      <c r="S50" s="1850"/>
      <c r="T50" s="1850"/>
      <c r="U50" s="1850"/>
      <c r="V50" s="1850"/>
      <c r="W50" s="1850"/>
      <c r="X50" s="1850"/>
    </row>
    <row r="51" spans="1:24" ht="30" customHeight="1">
      <c r="A51" s="926"/>
      <c r="B51" s="926"/>
      <c r="C51" s="1745" t="s">
        <v>350</v>
      </c>
      <c r="D51" s="1745"/>
      <c r="E51" s="1745"/>
      <c r="F51" s="1745"/>
      <c r="G51" s="1745" t="s">
        <v>505</v>
      </c>
      <c r="H51" s="1745"/>
      <c r="I51" s="1745"/>
      <c r="J51" s="1745" t="s">
        <v>507</v>
      </c>
      <c r="K51" s="1745"/>
      <c r="L51" s="1745"/>
      <c r="M51" s="1745" t="s">
        <v>483</v>
      </c>
      <c r="N51" s="1745"/>
      <c r="O51" s="1745"/>
      <c r="P51" s="1745" t="s">
        <v>508</v>
      </c>
      <c r="Q51" s="1745"/>
      <c r="R51" s="1745"/>
      <c r="S51" s="1745" t="s">
        <v>507</v>
      </c>
      <c r="T51" s="1745"/>
      <c r="U51" s="1745"/>
      <c r="V51" s="1745" t="s">
        <v>507</v>
      </c>
      <c r="W51" s="1745"/>
      <c r="X51" s="1745"/>
    </row>
    <row r="52" spans="1:24" ht="16.5" customHeight="1">
      <c r="A52" s="926"/>
      <c r="B52" s="926"/>
      <c r="C52" s="803" t="s">
        <v>263</v>
      </c>
      <c r="D52" s="803"/>
      <c r="E52" s="803"/>
      <c r="F52" s="803"/>
      <c r="G52" s="926" t="s">
        <v>380</v>
      </c>
      <c r="H52" s="926"/>
      <c r="I52" s="926"/>
      <c r="J52" s="926" t="s">
        <v>511</v>
      </c>
      <c r="K52" s="926"/>
      <c r="L52" s="926"/>
      <c r="M52" s="926" t="s">
        <v>380</v>
      </c>
      <c r="N52" s="926"/>
      <c r="O52" s="926"/>
      <c r="P52" s="926" t="s">
        <v>492</v>
      </c>
      <c r="Q52" s="926"/>
      <c r="R52" s="926"/>
      <c r="S52" s="926" t="s">
        <v>511</v>
      </c>
      <c r="T52" s="926"/>
      <c r="U52" s="926"/>
      <c r="V52" s="926" t="s">
        <v>511</v>
      </c>
      <c r="W52" s="926"/>
      <c r="X52" s="926"/>
    </row>
    <row r="53" spans="1:24">
      <c r="A53" s="926"/>
      <c r="B53" s="926"/>
      <c r="C53" s="803"/>
      <c r="D53" s="803"/>
      <c r="E53" s="803"/>
      <c r="F53" s="803"/>
      <c r="G53" s="926"/>
      <c r="H53" s="926"/>
      <c r="I53" s="926"/>
      <c r="J53" s="926"/>
      <c r="K53" s="926"/>
      <c r="L53" s="926"/>
      <c r="M53" s="926"/>
      <c r="N53" s="926"/>
      <c r="O53" s="926"/>
      <c r="P53" s="926"/>
      <c r="Q53" s="926"/>
      <c r="R53" s="926"/>
      <c r="S53" s="926"/>
      <c r="T53" s="926"/>
      <c r="U53" s="926"/>
      <c r="V53" s="926"/>
      <c r="W53" s="926"/>
      <c r="X53" s="926"/>
    </row>
    <row r="54" spans="1:24">
      <c r="A54" s="926"/>
      <c r="B54" s="926"/>
      <c r="C54" s="803"/>
      <c r="D54" s="803"/>
      <c r="E54" s="803"/>
      <c r="F54" s="803"/>
      <c r="G54" s="926"/>
      <c r="H54" s="926"/>
      <c r="I54" s="926"/>
      <c r="J54" s="926"/>
      <c r="K54" s="926"/>
      <c r="L54" s="926"/>
      <c r="M54" s="926"/>
      <c r="N54" s="926"/>
      <c r="O54" s="926"/>
      <c r="P54" s="926"/>
      <c r="Q54" s="926"/>
      <c r="R54" s="926"/>
      <c r="S54" s="926"/>
      <c r="T54" s="926"/>
      <c r="U54" s="926"/>
      <c r="V54" s="926"/>
      <c r="W54" s="926"/>
      <c r="X54" s="926"/>
    </row>
    <row r="55" spans="1:24" ht="16.5" customHeight="1">
      <c r="A55" s="926"/>
      <c r="B55" s="926"/>
      <c r="C55" s="803" t="s">
        <v>16</v>
      </c>
      <c r="D55" s="803"/>
      <c r="E55" s="803"/>
      <c r="F55" s="803"/>
      <c r="G55" s="926" t="s">
        <v>494</v>
      </c>
      <c r="H55" s="926"/>
      <c r="I55" s="926"/>
      <c r="J55" s="926" t="s">
        <v>385</v>
      </c>
      <c r="K55" s="926"/>
      <c r="L55" s="926"/>
      <c r="M55" s="926" t="s">
        <v>510</v>
      </c>
      <c r="N55" s="926"/>
      <c r="O55" s="926"/>
      <c r="P55" s="926" t="s">
        <v>385</v>
      </c>
      <c r="Q55" s="926"/>
      <c r="R55" s="926"/>
      <c r="S55" s="926" t="s">
        <v>385</v>
      </c>
      <c r="T55" s="926"/>
      <c r="U55" s="926"/>
      <c r="V55" s="926" t="s">
        <v>385</v>
      </c>
      <c r="W55" s="926"/>
      <c r="X55" s="926"/>
    </row>
    <row r="56" spans="1:24">
      <c r="A56" s="926"/>
      <c r="B56" s="926"/>
      <c r="C56" s="803"/>
      <c r="D56" s="803"/>
      <c r="E56" s="803"/>
      <c r="F56" s="803"/>
      <c r="G56" s="926"/>
      <c r="H56" s="926"/>
      <c r="I56" s="926"/>
      <c r="J56" s="926"/>
      <c r="K56" s="926"/>
      <c r="L56" s="926"/>
      <c r="M56" s="926"/>
      <c r="N56" s="926"/>
      <c r="O56" s="926"/>
      <c r="P56" s="926"/>
      <c r="Q56" s="926"/>
      <c r="R56" s="926"/>
      <c r="S56" s="926"/>
      <c r="T56" s="926"/>
      <c r="U56" s="926"/>
      <c r="V56" s="926"/>
      <c r="W56" s="926"/>
      <c r="X56" s="926"/>
    </row>
    <row r="57" spans="1:24">
      <c r="A57" s="926"/>
      <c r="B57" s="926"/>
      <c r="C57" s="803" t="s">
        <v>157</v>
      </c>
      <c r="D57" s="803"/>
      <c r="E57" s="803"/>
      <c r="F57" s="803"/>
      <c r="G57" s="926" t="s">
        <v>495</v>
      </c>
      <c r="H57" s="926"/>
      <c r="I57" s="926"/>
      <c r="J57" s="926" t="s">
        <v>495</v>
      </c>
      <c r="K57" s="926"/>
      <c r="L57" s="926"/>
      <c r="M57" s="926" t="s">
        <v>495</v>
      </c>
      <c r="N57" s="926"/>
      <c r="O57" s="926"/>
      <c r="P57" s="926" t="s">
        <v>385</v>
      </c>
      <c r="Q57" s="926"/>
      <c r="R57" s="926"/>
      <c r="S57" s="926" t="s">
        <v>385</v>
      </c>
      <c r="T57" s="926"/>
      <c r="U57" s="926"/>
      <c r="V57" s="926" t="s">
        <v>496</v>
      </c>
      <c r="W57" s="926"/>
      <c r="X57" s="926"/>
    </row>
    <row r="58" spans="1:24" ht="16.5" customHeight="1">
      <c r="A58" s="926"/>
      <c r="B58" s="926"/>
      <c r="C58" s="803" t="s">
        <v>265</v>
      </c>
      <c r="D58" s="803"/>
      <c r="E58" s="803"/>
      <c r="F58" s="803"/>
      <c r="G58" s="926" t="s">
        <v>385</v>
      </c>
      <c r="H58" s="926"/>
      <c r="I58" s="926"/>
      <c r="J58" s="926" t="s">
        <v>385</v>
      </c>
      <c r="K58" s="926"/>
      <c r="L58" s="926"/>
      <c r="M58" s="926" t="s">
        <v>385</v>
      </c>
      <c r="N58" s="926"/>
      <c r="O58" s="926"/>
      <c r="P58" s="926" t="s">
        <v>504</v>
      </c>
      <c r="Q58" s="926"/>
      <c r="R58" s="926"/>
      <c r="S58" s="926" t="s">
        <v>504</v>
      </c>
      <c r="T58" s="926"/>
      <c r="U58" s="926"/>
      <c r="V58" s="926" t="s">
        <v>385</v>
      </c>
      <c r="W58" s="926"/>
      <c r="X58" s="926"/>
    </row>
    <row r="59" spans="1:24">
      <c r="A59" s="926"/>
      <c r="B59" s="926"/>
      <c r="C59" s="803"/>
      <c r="D59" s="803"/>
      <c r="E59" s="803"/>
      <c r="F59" s="803"/>
      <c r="G59" s="926"/>
      <c r="H59" s="926"/>
      <c r="I59" s="926"/>
      <c r="J59" s="926"/>
      <c r="K59" s="926"/>
      <c r="L59" s="926"/>
      <c r="M59" s="926"/>
      <c r="N59" s="926"/>
      <c r="O59" s="926"/>
      <c r="P59" s="926"/>
      <c r="Q59" s="926"/>
      <c r="R59" s="926"/>
      <c r="S59" s="926"/>
      <c r="T59" s="926"/>
      <c r="U59" s="926"/>
      <c r="V59" s="926"/>
      <c r="W59" s="926"/>
      <c r="X59" s="926"/>
    </row>
    <row r="60" spans="1:24">
      <c r="A60" s="926"/>
      <c r="B60" s="926"/>
      <c r="C60" s="803" t="s">
        <v>645</v>
      </c>
      <c r="D60" s="803"/>
      <c r="E60" s="803"/>
      <c r="F60" s="803"/>
      <c r="G60" s="1851">
        <v>5</v>
      </c>
      <c r="H60" s="1851"/>
      <c r="I60" s="1851"/>
      <c r="J60" s="1851">
        <v>5</v>
      </c>
      <c r="K60" s="1851"/>
      <c r="L60" s="1851"/>
      <c r="M60" s="1851">
        <v>3</v>
      </c>
      <c r="N60" s="1851"/>
      <c r="O60" s="1851"/>
      <c r="P60" s="1851">
        <v>5</v>
      </c>
      <c r="Q60" s="1851"/>
      <c r="R60" s="1851"/>
      <c r="S60" s="1851">
        <v>5</v>
      </c>
      <c r="T60" s="1851"/>
      <c r="U60" s="1851"/>
      <c r="V60" s="1851">
        <v>6</v>
      </c>
      <c r="W60" s="1851"/>
      <c r="X60" s="1851"/>
    </row>
    <row r="61" spans="1:24">
      <c r="A61" s="926"/>
      <c r="B61" s="926"/>
      <c r="C61" s="803"/>
      <c r="D61" s="803"/>
      <c r="E61" s="803"/>
      <c r="F61" s="803"/>
      <c r="G61" s="1851"/>
      <c r="H61" s="1851"/>
      <c r="I61" s="1851"/>
      <c r="J61" s="1851"/>
      <c r="K61" s="1851"/>
      <c r="L61" s="1851"/>
      <c r="M61" s="1851"/>
      <c r="N61" s="1851"/>
      <c r="O61" s="1851"/>
      <c r="P61" s="1851"/>
      <c r="Q61" s="1851"/>
      <c r="R61" s="1851"/>
      <c r="S61" s="1851"/>
      <c r="T61" s="1851"/>
      <c r="U61" s="1851"/>
      <c r="V61" s="1851"/>
      <c r="W61" s="1851"/>
      <c r="X61" s="1851"/>
    </row>
    <row r="62" spans="1:24">
      <c r="A62" s="926"/>
      <c r="B62" s="926"/>
      <c r="C62" s="803"/>
      <c r="D62" s="803"/>
      <c r="E62" s="803"/>
      <c r="F62" s="803"/>
      <c r="G62" s="1851"/>
      <c r="H62" s="1851"/>
      <c r="I62" s="1851"/>
      <c r="J62" s="1851"/>
      <c r="K62" s="1851"/>
      <c r="L62" s="1851"/>
      <c r="M62" s="1851"/>
      <c r="N62" s="1851"/>
      <c r="O62" s="1851"/>
      <c r="P62" s="1851"/>
      <c r="Q62" s="1851"/>
      <c r="R62" s="1851"/>
      <c r="S62" s="1851"/>
      <c r="T62" s="1851"/>
      <c r="U62" s="1851"/>
      <c r="V62" s="1851"/>
      <c r="W62" s="1851"/>
      <c r="X62" s="1851"/>
    </row>
    <row r="63" spans="1:24" ht="34.5" customHeight="1">
      <c r="A63" s="926"/>
      <c r="B63" s="926"/>
      <c r="C63" s="803" t="s">
        <v>395</v>
      </c>
      <c r="D63" s="803"/>
      <c r="E63" s="803"/>
      <c r="F63" s="803"/>
      <c r="G63" s="803" t="s">
        <v>156</v>
      </c>
      <c r="H63" s="926"/>
      <c r="I63" s="926"/>
      <c r="J63" s="803" t="s">
        <v>156</v>
      </c>
      <c r="K63" s="926"/>
      <c r="L63" s="926"/>
      <c r="M63" s="803" t="s">
        <v>156</v>
      </c>
      <c r="N63" s="926"/>
      <c r="O63" s="926"/>
      <c r="P63" s="803" t="s">
        <v>156</v>
      </c>
      <c r="Q63" s="926"/>
      <c r="R63" s="926"/>
      <c r="S63" s="803" t="s">
        <v>156</v>
      </c>
      <c r="T63" s="926"/>
      <c r="U63" s="926"/>
      <c r="V63" s="803" t="s">
        <v>156</v>
      </c>
      <c r="W63" s="926"/>
      <c r="X63" s="926"/>
    </row>
    <row r="64" spans="1:24">
      <c r="A64" s="926"/>
      <c r="B64" s="926"/>
      <c r="C64" s="926" t="s">
        <v>498</v>
      </c>
      <c r="D64" s="926"/>
      <c r="E64" s="926"/>
      <c r="F64" s="926"/>
      <c r="G64" s="926" t="s">
        <v>488</v>
      </c>
      <c r="H64" s="926"/>
      <c r="I64" s="926"/>
      <c r="J64" s="926" t="s">
        <v>385</v>
      </c>
      <c r="K64" s="926"/>
      <c r="L64" s="926"/>
      <c r="M64" s="926" t="s">
        <v>496</v>
      </c>
      <c r="N64" s="926"/>
      <c r="O64" s="926"/>
      <c r="P64" s="926" t="s">
        <v>488</v>
      </c>
      <c r="Q64" s="926"/>
      <c r="R64" s="926"/>
      <c r="S64" s="926" t="s">
        <v>385</v>
      </c>
      <c r="T64" s="926"/>
      <c r="U64" s="926"/>
      <c r="V64" s="926" t="s">
        <v>385</v>
      </c>
      <c r="W64" s="926"/>
      <c r="X64" s="926"/>
    </row>
    <row r="65" spans="1:24" ht="26.25" customHeight="1">
      <c r="A65" s="926"/>
      <c r="B65" s="926"/>
      <c r="C65" s="803" t="s">
        <v>266</v>
      </c>
      <c r="D65" s="803"/>
      <c r="E65" s="803"/>
      <c r="F65" s="803"/>
      <c r="G65" s="926" t="s">
        <v>385</v>
      </c>
      <c r="H65" s="926"/>
      <c r="I65" s="926"/>
      <c r="J65" s="926" t="s">
        <v>385</v>
      </c>
      <c r="K65" s="926"/>
      <c r="L65" s="926"/>
      <c r="M65" s="926" t="s">
        <v>496</v>
      </c>
      <c r="N65" s="926"/>
      <c r="O65" s="926"/>
      <c r="P65" s="926" t="s">
        <v>496</v>
      </c>
      <c r="Q65" s="926"/>
      <c r="R65" s="926"/>
      <c r="S65" s="926" t="s">
        <v>496</v>
      </c>
      <c r="T65" s="926"/>
      <c r="U65" s="926"/>
      <c r="V65" s="926" t="s">
        <v>385</v>
      </c>
      <c r="W65" s="926"/>
      <c r="X65" s="926"/>
    </row>
    <row r="66" spans="1:24" ht="26.25" customHeight="1">
      <c r="A66" s="926"/>
      <c r="B66" s="926"/>
      <c r="C66" s="803"/>
      <c r="D66" s="803"/>
      <c r="E66" s="803"/>
      <c r="F66" s="803"/>
      <c r="G66" s="926"/>
      <c r="H66" s="926"/>
      <c r="I66" s="926"/>
      <c r="J66" s="926"/>
      <c r="K66" s="926"/>
      <c r="L66" s="926"/>
      <c r="M66" s="926"/>
      <c r="N66" s="926"/>
      <c r="O66" s="926"/>
      <c r="P66" s="926"/>
      <c r="Q66" s="926"/>
      <c r="R66" s="926"/>
      <c r="S66" s="926"/>
      <c r="T66" s="926"/>
      <c r="U66" s="926"/>
      <c r="V66" s="926"/>
      <c r="W66" s="926"/>
      <c r="X66" s="926"/>
    </row>
    <row r="67" spans="1:24" ht="24" customHeight="1">
      <c r="A67" s="926"/>
      <c r="B67" s="926"/>
      <c r="C67" s="803" t="s">
        <v>14</v>
      </c>
      <c r="D67" s="803"/>
      <c r="E67" s="803"/>
      <c r="F67" s="803"/>
      <c r="G67" s="926" t="s">
        <v>385</v>
      </c>
      <c r="H67" s="926"/>
      <c r="I67" s="926"/>
      <c r="J67" s="926" t="s">
        <v>385</v>
      </c>
      <c r="K67" s="926"/>
      <c r="L67" s="926"/>
      <c r="M67" s="926" t="s">
        <v>484</v>
      </c>
      <c r="N67" s="926"/>
      <c r="O67" s="926"/>
      <c r="P67" s="926" t="s">
        <v>484</v>
      </c>
      <c r="Q67" s="926"/>
      <c r="R67" s="926"/>
      <c r="S67" s="926" t="s">
        <v>484</v>
      </c>
      <c r="T67" s="926"/>
      <c r="U67" s="926"/>
      <c r="V67" s="926" t="s">
        <v>385</v>
      </c>
      <c r="W67" s="926"/>
      <c r="X67" s="926"/>
    </row>
    <row r="68" spans="1:24" ht="24" customHeight="1">
      <c r="A68" s="926"/>
      <c r="B68" s="926"/>
      <c r="C68" s="803"/>
      <c r="D68" s="803"/>
      <c r="E68" s="803"/>
      <c r="F68" s="803"/>
      <c r="G68" s="926"/>
      <c r="H68" s="926"/>
      <c r="I68" s="926"/>
      <c r="J68" s="926"/>
      <c r="K68" s="926"/>
      <c r="L68" s="926"/>
      <c r="M68" s="926"/>
      <c r="N68" s="926"/>
      <c r="O68" s="926"/>
      <c r="P68" s="926"/>
      <c r="Q68" s="926"/>
      <c r="R68" s="926"/>
      <c r="S68" s="926"/>
      <c r="T68" s="926"/>
      <c r="U68" s="926"/>
      <c r="V68" s="926"/>
      <c r="W68" s="926"/>
      <c r="X68" s="926"/>
    </row>
    <row r="69" spans="1:24">
      <c r="A69" s="926"/>
      <c r="B69" s="926"/>
      <c r="C69" s="803" t="s">
        <v>23</v>
      </c>
      <c r="D69" s="926"/>
      <c r="E69" s="926"/>
      <c r="F69" s="926"/>
      <c r="G69" s="926" t="s">
        <v>153</v>
      </c>
      <c r="H69" s="926"/>
      <c r="I69" s="926"/>
      <c r="J69" s="926" t="s">
        <v>153</v>
      </c>
      <c r="K69" s="926"/>
      <c r="L69" s="926"/>
      <c r="M69" s="926" t="s">
        <v>153</v>
      </c>
      <c r="N69" s="926"/>
      <c r="O69" s="926"/>
      <c r="P69" s="926" t="s">
        <v>153</v>
      </c>
      <c r="Q69" s="926"/>
      <c r="R69" s="926"/>
      <c r="S69" s="926" t="s">
        <v>153</v>
      </c>
      <c r="T69" s="926"/>
      <c r="U69" s="926"/>
      <c r="V69" s="926" t="s">
        <v>153</v>
      </c>
      <c r="W69" s="926"/>
      <c r="X69" s="926"/>
    </row>
    <row r="70" spans="1:24">
      <c r="A70" s="926"/>
      <c r="B70" s="926"/>
      <c r="C70" s="926"/>
      <c r="D70" s="926"/>
      <c r="E70" s="926"/>
      <c r="F70" s="926"/>
      <c r="G70" s="926"/>
      <c r="H70" s="926"/>
      <c r="I70" s="926"/>
      <c r="J70" s="926"/>
      <c r="K70" s="926"/>
      <c r="L70" s="926"/>
      <c r="M70" s="926"/>
      <c r="N70" s="926"/>
      <c r="O70" s="926"/>
      <c r="P70" s="926"/>
      <c r="Q70" s="926"/>
      <c r="R70" s="926"/>
      <c r="S70" s="926"/>
      <c r="T70" s="926"/>
      <c r="U70" s="926"/>
      <c r="V70" s="926"/>
      <c r="W70" s="926"/>
      <c r="X70" s="926"/>
    </row>
    <row r="71" spans="1:24">
      <c r="A71" s="926"/>
      <c r="B71" s="926"/>
      <c r="C71" s="803" t="s">
        <v>18</v>
      </c>
      <c r="D71" s="926"/>
      <c r="E71" s="926"/>
      <c r="F71" s="926"/>
      <c r="G71" s="926" t="s">
        <v>385</v>
      </c>
      <c r="H71" s="926"/>
      <c r="I71" s="926"/>
      <c r="J71" s="926" t="s">
        <v>499</v>
      </c>
      <c r="K71" s="926"/>
      <c r="L71" s="926"/>
      <c r="M71" s="926" t="s">
        <v>385</v>
      </c>
      <c r="N71" s="926"/>
      <c r="O71" s="926"/>
      <c r="P71" s="926" t="s">
        <v>385</v>
      </c>
      <c r="Q71" s="926"/>
      <c r="R71" s="926"/>
      <c r="S71" s="926" t="s">
        <v>499</v>
      </c>
      <c r="T71" s="926"/>
      <c r="U71" s="926"/>
      <c r="V71" s="926" t="s">
        <v>385</v>
      </c>
      <c r="W71" s="926"/>
      <c r="X71" s="926"/>
    </row>
    <row r="72" spans="1:24" ht="16.5" customHeight="1">
      <c r="A72" s="926"/>
      <c r="B72" s="926"/>
      <c r="C72" s="926"/>
      <c r="D72" s="926"/>
      <c r="E72" s="926"/>
      <c r="F72" s="926"/>
      <c r="G72" s="926"/>
      <c r="H72" s="926"/>
      <c r="I72" s="926"/>
      <c r="J72" s="926"/>
      <c r="K72" s="926"/>
      <c r="L72" s="926"/>
      <c r="M72" s="926"/>
      <c r="N72" s="926"/>
      <c r="O72" s="926"/>
      <c r="P72" s="926"/>
      <c r="Q72" s="926"/>
      <c r="R72" s="926"/>
      <c r="S72" s="926"/>
      <c r="T72" s="926"/>
      <c r="U72" s="926"/>
      <c r="V72" s="926"/>
      <c r="W72" s="926"/>
      <c r="X72" s="926"/>
    </row>
    <row r="73" spans="1:24" ht="16.5" customHeight="1">
      <c r="A73" s="926"/>
      <c r="B73" s="926"/>
      <c r="C73" s="804" t="s">
        <v>85</v>
      </c>
      <c r="D73" s="804"/>
      <c r="E73" s="804"/>
      <c r="F73" s="804"/>
      <c r="G73" s="804"/>
      <c r="H73" s="804"/>
      <c r="I73" s="804"/>
      <c r="J73" s="804"/>
      <c r="K73" s="804"/>
      <c r="L73" s="804"/>
      <c r="M73" s="804"/>
      <c r="N73" s="804"/>
      <c r="O73" s="804"/>
      <c r="P73" s="804"/>
      <c r="Q73" s="804"/>
      <c r="R73" s="804"/>
      <c r="S73" s="804"/>
      <c r="T73" s="804"/>
      <c r="U73" s="804"/>
      <c r="V73" s="804"/>
      <c r="W73" s="804"/>
      <c r="X73" s="804"/>
    </row>
    <row r="74" spans="1:24">
      <c r="A74" s="926"/>
      <c r="B74" s="926"/>
      <c r="C74" s="804"/>
      <c r="D74" s="804"/>
      <c r="E74" s="804"/>
      <c r="F74" s="804"/>
      <c r="G74" s="804"/>
      <c r="H74" s="804"/>
      <c r="I74" s="804"/>
      <c r="J74" s="804"/>
      <c r="K74" s="804"/>
      <c r="L74" s="804"/>
      <c r="M74" s="804"/>
      <c r="N74" s="804"/>
      <c r="O74" s="804"/>
      <c r="P74" s="804"/>
      <c r="Q74" s="804"/>
      <c r="R74" s="804"/>
      <c r="S74" s="804"/>
      <c r="T74" s="804"/>
      <c r="U74" s="804"/>
      <c r="V74" s="804"/>
      <c r="W74" s="804"/>
      <c r="X74" s="804"/>
    </row>
    <row r="75" spans="1:24">
      <c r="A75" s="926"/>
      <c r="B75" s="926"/>
      <c r="C75" s="804"/>
      <c r="D75" s="804"/>
      <c r="E75" s="804"/>
      <c r="F75" s="804"/>
      <c r="G75" s="804"/>
      <c r="H75" s="804"/>
      <c r="I75" s="804"/>
      <c r="J75" s="804"/>
      <c r="K75" s="804"/>
      <c r="L75" s="804"/>
      <c r="M75" s="804"/>
      <c r="N75" s="804"/>
      <c r="O75" s="804"/>
      <c r="P75" s="804"/>
      <c r="Q75" s="804"/>
      <c r="R75" s="804"/>
      <c r="S75" s="804"/>
      <c r="T75" s="804"/>
      <c r="U75" s="804"/>
      <c r="V75" s="804"/>
      <c r="W75" s="804"/>
      <c r="X75" s="804"/>
    </row>
    <row r="76" spans="1:24">
      <c r="A76" s="926"/>
      <c r="B76" s="926"/>
      <c r="C76" s="804"/>
      <c r="D76" s="804"/>
      <c r="E76" s="804"/>
      <c r="F76" s="804"/>
      <c r="G76" s="804"/>
      <c r="H76" s="804"/>
      <c r="I76" s="804"/>
      <c r="J76" s="804"/>
      <c r="K76" s="804"/>
      <c r="L76" s="804"/>
      <c r="M76" s="804"/>
      <c r="N76" s="804"/>
      <c r="O76" s="804"/>
      <c r="P76" s="804"/>
      <c r="Q76" s="804"/>
      <c r="R76" s="804"/>
      <c r="S76" s="804"/>
      <c r="T76" s="804"/>
      <c r="U76" s="804"/>
      <c r="V76" s="804"/>
      <c r="W76" s="804"/>
      <c r="X76" s="804"/>
    </row>
    <row r="77" spans="1:24">
      <c r="A77" s="926"/>
      <c r="B77" s="926"/>
      <c r="C77" s="804"/>
      <c r="D77" s="804"/>
      <c r="E77" s="804"/>
      <c r="F77" s="804"/>
      <c r="G77" s="804"/>
      <c r="H77" s="804"/>
      <c r="I77" s="804"/>
      <c r="J77" s="804"/>
      <c r="K77" s="804"/>
      <c r="L77" s="804"/>
      <c r="M77" s="804"/>
      <c r="N77" s="804"/>
      <c r="O77" s="804"/>
      <c r="P77" s="804"/>
      <c r="Q77" s="804"/>
      <c r="R77" s="804"/>
      <c r="S77" s="804"/>
      <c r="T77" s="804"/>
      <c r="U77" s="804"/>
      <c r="V77" s="804"/>
      <c r="W77" s="804"/>
      <c r="X77" s="804"/>
    </row>
    <row r="78" spans="1:24">
      <c r="A78" s="926"/>
      <c r="B78" s="926"/>
      <c r="C78" s="804"/>
      <c r="D78" s="804"/>
      <c r="E78" s="804"/>
      <c r="F78" s="804"/>
      <c r="G78" s="804"/>
      <c r="H78" s="804"/>
      <c r="I78" s="804"/>
      <c r="J78" s="804"/>
      <c r="K78" s="804"/>
      <c r="L78" s="804"/>
      <c r="M78" s="804"/>
      <c r="N78" s="804"/>
      <c r="O78" s="804"/>
      <c r="P78" s="804"/>
      <c r="Q78" s="804"/>
      <c r="R78" s="804"/>
      <c r="S78" s="804"/>
      <c r="T78" s="804"/>
      <c r="U78" s="804"/>
      <c r="V78" s="804"/>
      <c r="W78" s="804"/>
      <c r="X78" s="804"/>
    </row>
    <row r="79" spans="1:24">
      <c r="A79" s="926"/>
      <c r="B79" s="926"/>
      <c r="C79" s="804"/>
      <c r="D79" s="804"/>
      <c r="E79" s="804"/>
      <c r="F79" s="804"/>
      <c r="G79" s="804"/>
      <c r="H79" s="804"/>
      <c r="I79" s="804"/>
      <c r="J79" s="804"/>
      <c r="K79" s="804"/>
      <c r="L79" s="804"/>
      <c r="M79" s="804"/>
      <c r="N79" s="804"/>
      <c r="O79" s="804"/>
      <c r="P79" s="804"/>
      <c r="Q79" s="804"/>
      <c r="R79" s="804"/>
      <c r="S79" s="804"/>
      <c r="T79" s="804"/>
      <c r="U79" s="804"/>
      <c r="V79" s="804"/>
      <c r="W79" s="804"/>
      <c r="X79" s="804"/>
    </row>
    <row r="80" spans="1:24">
      <c r="A80" s="926"/>
      <c r="B80" s="926"/>
      <c r="C80" s="804"/>
      <c r="D80" s="804"/>
      <c r="E80" s="804"/>
      <c r="F80" s="804"/>
      <c r="G80" s="804"/>
      <c r="H80" s="804"/>
      <c r="I80" s="804"/>
      <c r="J80" s="804"/>
      <c r="K80" s="804"/>
      <c r="L80" s="804"/>
      <c r="M80" s="804"/>
      <c r="N80" s="804"/>
      <c r="O80" s="804"/>
      <c r="P80" s="804"/>
      <c r="Q80" s="804"/>
      <c r="R80" s="804"/>
      <c r="S80" s="804"/>
      <c r="T80" s="804"/>
      <c r="U80" s="804"/>
      <c r="V80" s="804"/>
      <c r="W80" s="804"/>
      <c r="X80" s="804"/>
    </row>
    <row r="81" spans="1:24">
      <c r="A81" s="926"/>
      <c r="B81" s="926"/>
      <c r="C81" s="804"/>
      <c r="D81" s="804"/>
      <c r="E81" s="804"/>
      <c r="F81" s="804"/>
      <c r="G81" s="804"/>
      <c r="H81" s="804"/>
      <c r="I81" s="804"/>
      <c r="J81" s="804"/>
      <c r="K81" s="804"/>
      <c r="L81" s="804"/>
      <c r="M81" s="804"/>
      <c r="N81" s="804"/>
      <c r="O81" s="804"/>
      <c r="P81" s="804"/>
      <c r="Q81" s="804"/>
      <c r="R81" s="804"/>
      <c r="S81" s="804"/>
      <c r="T81" s="804"/>
      <c r="U81" s="804"/>
      <c r="V81" s="804"/>
      <c r="W81" s="804"/>
      <c r="X81" s="804"/>
    </row>
    <row r="82" spans="1:24">
      <c r="A82" s="926"/>
      <c r="B82" s="926"/>
      <c r="C82" s="804"/>
      <c r="D82" s="804"/>
      <c r="E82" s="804"/>
      <c r="F82" s="804"/>
      <c r="G82" s="804"/>
      <c r="H82" s="804"/>
      <c r="I82" s="804"/>
      <c r="J82" s="804"/>
      <c r="K82" s="804"/>
      <c r="L82" s="804"/>
      <c r="M82" s="804"/>
      <c r="N82" s="804"/>
      <c r="O82" s="804"/>
      <c r="P82" s="804"/>
      <c r="Q82" s="804"/>
      <c r="R82" s="804"/>
      <c r="S82" s="804"/>
      <c r="T82" s="804"/>
      <c r="U82" s="804"/>
      <c r="V82" s="804"/>
      <c r="W82" s="804"/>
      <c r="X82" s="804"/>
    </row>
    <row r="83" spans="1:24">
      <c r="A83" s="926"/>
      <c r="B83" s="926"/>
      <c r="C83" s="804"/>
      <c r="D83" s="804"/>
      <c r="E83" s="804"/>
      <c r="F83" s="804"/>
      <c r="G83" s="804"/>
      <c r="H83" s="804"/>
      <c r="I83" s="804"/>
      <c r="J83" s="804"/>
      <c r="K83" s="804"/>
      <c r="L83" s="804"/>
      <c r="M83" s="804"/>
      <c r="N83" s="804"/>
      <c r="O83" s="804"/>
      <c r="P83" s="804"/>
      <c r="Q83" s="804"/>
      <c r="R83" s="804"/>
      <c r="S83" s="804"/>
      <c r="T83" s="804"/>
      <c r="U83" s="804"/>
      <c r="V83" s="804"/>
      <c r="W83" s="804"/>
      <c r="X83" s="804"/>
    </row>
    <row r="84" spans="1:24">
      <c r="A84" s="926"/>
      <c r="B84" s="926"/>
      <c r="C84" s="926"/>
      <c r="D84" s="926"/>
      <c r="E84" s="926"/>
      <c r="F84" s="926"/>
      <c r="G84" s="926"/>
      <c r="H84" s="926"/>
      <c r="I84" s="926"/>
      <c r="J84" s="926"/>
      <c r="K84" s="926"/>
      <c r="L84" s="926"/>
      <c r="M84" s="926"/>
      <c r="N84" s="926"/>
      <c r="O84" s="926"/>
      <c r="P84" s="926"/>
      <c r="Q84" s="926"/>
      <c r="R84" s="926"/>
      <c r="S84" s="926"/>
      <c r="T84" s="926"/>
      <c r="U84" s="926"/>
      <c r="V84" s="926"/>
      <c r="W84" s="926"/>
      <c r="X84" s="926"/>
    </row>
  </sheetData>
  <mergeCells count="96">
    <mergeCell ref="C73:X83"/>
    <mergeCell ref="C84:X84"/>
    <mergeCell ref="V69:X70"/>
    <mergeCell ref="C71:F72"/>
    <mergeCell ref="G71:I72"/>
    <mergeCell ref="J71:L72"/>
    <mergeCell ref="M71:O72"/>
    <mergeCell ref="P71:R72"/>
    <mergeCell ref="S71:U72"/>
    <mergeCell ref="V71:X72"/>
    <mergeCell ref="C69:F70"/>
    <mergeCell ref="G69:I70"/>
    <mergeCell ref="J69:L70"/>
    <mergeCell ref="M69:O70"/>
    <mergeCell ref="P69:R70"/>
    <mergeCell ref="S69:U70"/>
    <mergeCell ref="V65:X66"/>
    <mergeCell ref="C67:F68"/>
    <mergeCell ref="G67:I68"/>
    <mergeCell ref="J67:L68"/>
    <mergeCell ref="M67:O68"/>
    <mergeCell ref="P67:R68"/>
    <mergeCell ref="S67:U68"/>
    <mergeCell ref="V67:X68"/>
    <mergeCell ref="C65:F66"/>
    <mergeCell ref="G65:I66"/>
    <mergeCell ref="J65:L66"/>
    <mergeCell ref="M65:O66"/>
    <mergeCell ref="P65:R66"/>
    <mergeCell ref="S65:U66"/>
    <mergeCell ref="V63:X63"/>
    <mergeCell ref="C64:F64"/>
    <mergeCell ref="G64:I64"/>
    <mergeCell ref="J64:L64"/>
    <mergeCell ref="M64:O64"/>
    <mergeCell ref="P64:R64"/>
    <mergeCell ref="S64:U64"/>
    <mergeCell ref="V64:X64"/>
    <mergeCell ref="C63:F63"/>
    <mergeCell ref="G63:I63"/>
    <mergeCell ref="J63:L63"/>
    <mergeCell ref="M63:O63"/>
    <mergeCell ref="P63:R63"/>
    <mergeCell ref="S63:U63"/>
    <mergeCell ref="V58:X59"/>
    <mergeCell ref="C60:F62"/>
    <mergeCell ref="G60:I62"/>
    <mergeCell ref="J60:L62"/>
    <mergeCell ref="M60:O62"/>
    <mergeCell ref="P60:R62"/>
    <mergeCell ref="S60:U62"/>
    <mergeCell ref="V60:X62"/>
    <mergeCell ref="C58:F59"/>
    <mergeCell ref="G58:I59"/>
    <mergeCell ref="J58:L59"/>
    <mergeCell ref="M58:O59"/>
    <mergeCell ref="P58:R59"/>
    <mergeCell ref="S58:U59"/>
    <mergeCell ref="V55:X56"/>
    <mergeCell ref="C57:F57"/>
    <mergeCell ref="G57:I57"/>
    <mergeCell ref="J57:L57"/>
    <mergeCell ref="M57:O57"/>
    <mergeCell ref="P57:R57"/>
    <mergeCell ref="S57:U57"/>
    <mergeCell ref="V57:X57"/>
    <mergeCell ref="C55:F56"/>
    <mergeCell ref="G55:I56"/>
    <mergeCell ref="J55:L56"/>
    <mergeCell ref="M55:O56"/>
    <mergeCell ref="P55:R56"/>
    <mergeCell ref="S55:U56"/>
    <mergeCell ref="V52:X54"/>
    <mergeCell ref="A50:B84"/>
    <mergeCell ref="C50:X50"/>
    <mergeCell ref="C51:F51"/>
    <mergeCell ref="G51:I51"/>
    <mergeCell ref="J51:L51"/>
    <mergeCell ref="M51:O51"/>
    <mergeCell ref="P51:R51"/>
    <mergeCell ref="S51:U51"/>
    <mergeCell ref="V51:X51"/>
    <mergeCell ref="C52:F54"/>
    <mergeCell ref="G52:I54"/>
    <mergeCell ref="J52:L54"/>
    <mergeCell ref="M52:O54"/>
    <mergeCell ref="P52:R54"/>
    <mergeCell ref="S52:U54"/>
    <mergeCell ref="A49:B49"/>
    <mergeCell ref="C49:X49"/>
    <mergeCell ref="A1:X1"/>
    <mergeCell ref="A3:B3"/>
    <mergeCell ref="C3:X3"/>
    <mergeCell ref="A4:B44"/>
    <mergeCell ref="C4:X33"/>
    <mergeCell ref="C34:X44"/>
  </mergeCells>
  <phoneticPr fontId="54" type="noConversion"/>
  <printOptions horizontalCentered="1"/>
  <pageMargins left="0.7086111307144165" right="0.7086111307144165" top="0.74763888120651245" bottom="0.59041666984558105" header="0.31486111879348755" footer="0.19666667282581329"/>
  <pageSetup paperSize="9" orientation="portrait" r:id="rId1"/>
  <headerFooter>
    <oddHeader xml:space="preserve">&amp;C&amp;"맑은 고딕,Regular"
</oddHeader>
    <oddFooter>&amp;R&amp;"맑은 고딕,Regular"&amp;8&amp;G</oddFooter>
  </headerFooter>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2:AN244"/>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31" ht="24.75" customHeight="1">
      <c r="A2" s="924" t="s">
        <v>215</v>
      </c>
      <c r="B2" s="924"/>
      <c r="C2" s="924"/>
      <c r="D2" s="924"/>
      <c r="E2" s="924"/>
      <c r="F2" s="924"/>
      <c r="G2" s="924"/>
      <c r="H2" s="924"/>
      <c r="I2" s="924"/>
      <c r="J2" s="924"/>
      <c r="K2" s="924"/>
      <c r="L2" s="924"/>
      <c r="M2" s="924"/>
      <c r="N2" s="924"/>
      <c r="O2" s="924"/>
      <c r="P2" s="924"/>
      <c r="Q2" s="924"/>
      <c r="R2" s="1115" t="s">
        <v>480</v>
      </c>
      <c r="S2" s="1116"/>
      <c r="T2" s="1117"/>
      <c r="U2" s="596" t="s">
        <v>1525</v>
      </c>
      <c r="V2" s="597"/>
      <c r="W2" s="597"/>
      <c r="X2" s="598"/>
    </row>
    <row r="3" spans="1:31" ht="25.15" customHeight="1">
      <c r="A3" s="925"/>
      <c r="B3" s="925"/>
      <c r="C3" s="925"/>
      <c r="D3" s="925"/>
      <c r="E3" s="925"/>
      <c r="F3" s="925"/>
      <c r="G3" s="925"/>
      <c r="H3" s="925"/>
      <c r="I3" s="925"/>
      <c r="J3" s="925"/>
      <c r="K3" s="925"/>
      <c r="L3" s="925"/>
      <c r="M3" s="925"/>
      <c r="N3" s="925"/>
      <c r="O3" s="925"/>
      <c r="P3" s="925"/>
      <c r="Q3" s="925"/>
      <c r="R3" s="1115" t="s">
        <v>1837</v>
      </c>
      <c r="S3" s="1116"/>
      <c r="T3" s="1117"/>
      <c r="U3" s="476" t="s">
        <v>2009</v>
      </c>
      <c r="V3" s="477"/>
      <c r="W3" s="477"/>
      <c r="X3" s="478"/>
    </row>
    <row r="4" spans="1:31"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t="s">
        <v>2001</v>
      </c>
      <c r="V4" s="803"/>
      <c r="W4" s="803"/>
      <c r="X4" s="803"/>
    </row>
    <row r="5" spans="1:31" ht="3" customHeight="1">
      <c r="A5" s="527"/>
      <c r="B5" s="527"/>
      <c r="C5" s="527"/>
      <c r="D5" s="2"/>
      <c r="E5" s="2"/>
      <c r="F5" s="2"/>
      <c r="G5" s="2"/>
      <c r="H5" s="527"/>
      <c r="I5" s="527"/>
      <c r="J5" s="2"/>
      <c r="K5" s="2"/>
      <c r="L5" s="2"/>
      <c r="M5" s="2"/>
      <c r="N5" s="2"/>
      <c r="O5" s="2"/>
      <c r="P5" s="2"/>
      <c r="Q5" s="2"/>
      <c r="R5" s="2"/>
      <c r="S5" s="2"/>
      <c r="T5" s="527"/>
      <c r="U5" s="527"/>
      <c r="V5" s="527"/>
      <c r="W5" s="527"/>
      <c r="X5" s="527"/>
    </row>
    <row r="6" spans="1:31" ht="24" customHeigh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31" ht="18" customHeight="1" thickTop="1">
      <c r="A7" s="1779" t="s">
        <v>481</v>
      </c>
      <c r="B7" s="1779"/>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c r="Z7" s="3"/>
      <c r="AE7" s="3"/>
    </row>
    <row r="8" spans="1:31" ht="18" customHeight="1">
      <c r="A8" s="904"/>
      <c r="B8" s="904"/>
      <c r="C8" s="1446" t="s">
        <v>1619</v>
      </c>
      <c r="D8" s="1446"/>
      <c r="E8" s="1446"/>
      <c r="F8" s="1446"/>
      <c r="G8" s="1446"/>
      <c r="H8" s="1446"/>
      <c r="I8" s="1446"/>
      <c r="J8" s="1446"/>
      <c r="K8" s="1446"/>
      <c r="L8" s="1446"/>
      <c r="M8" s="1446"/>
      <c r="N8" s="1446"/>
      <c r="O8" s="1446"/>
      <c r="P8" s="1446"/>
      <c r="Q8" s="1446"/>
      <c r="R8" s="1446"/>
      <c r="S8" s="1446"/>
      <c r="T8" s="1446"/>
      <c r="U8" s="1446"/>
      <c r="V8" s="1908" t="s">
        <v>375</v>
      </c>
      <c r="W8" s="1909"/>
      <c r="X8" s="1910"/>
    </row>
    <row r="9" spans="1:31" ht="18" customHeight="1">
      <c r="A9" s="904"/>
      <c r="B9" s="904"/>
      <c r="C9" s="1446" t="s">
        <v>1620</v>
      </c>
      <c r="D9" s="1446"/>
      <c r="E9" s="1446"/>
      <c r="F9" s="1446"/>
      <c r="G9" s="1446"/>
      <c r="H9" s="1446"/>
      <c r="I9" s="1446"/>
      <c r="J9" s="1446"/>
      <c r="K9" s="1446"/>
      <c r="L9" s="1446"/>
      <c r="M9" s="1446"/>
      <c r="N9" s="1446"/>
      <c r="O9" s="1446"/>
      <c r="P9" s="1446"/>
      <c r="Q9" s="1446"/>
      <c r="R9" s="1446"/>
      <c r="S9" s="1446"/>
      <c r="T9" s="1446"/>
      <c r="U9" s="1446"/>
      <c r="V9" s="1908" t="s">
        <v>375</v>
      </c>
      <c r="W9" s="1909"/>
      <c r="X9" s="1910"/>
    </row>
    <row r="10" spans="1:31" ht="18" customHeight="1">
      <c r="A10" s="904"/>
      <c r="B10" s="904"/>
      <c r="C10" s="1442" t="s">
        <v>1621</v>
      </c>
      <c r="D10" s="1442"/>
      <c r="E10" s="1442"/>
      <c r="F10" s="1442"/>
      <c r="G10" s="1442"/>
      <c r="H10" s="1442"/>
      <c r="I10" s="1442"/>
      <c r="J10" s="1442"/>
      <c r="K10" s="1442"/>
      <c r="L10" s="1442"/>
      <c r="M10" s="1442"/>
      <c r="N10" s="1442"/>
      <c r="O10" s="1442"/>
      <c r="P10" s="1442"/>
      <c r="Q10" s="1442"/>
      <c r="R10" s="1442"/>
      <c r="S10" s="1442"/>
      <c r="T10" s="1442"/>
      <c r="U10" s="1442"/>
      <c r="V10" s="1425" t="s">
        <v>375</v>
      </c>
      <c r="W10" s="1426"/>
      <c r="X10" s="1427"/>
      <c r="Z10" s="3"/>
    </row>
    <row r="11" spans="1:31" ht="18" customHeight="1">
      <c r="A11" s="904" t="s">
        <v>1647</v>
      </c>
      <c r="B11" s="904"/>
      <c r="C11" s="1453" t="s">
        <v>1648</v>
      </c>
      <c r="D11" s="1453"/>
      <c r="E11" s="1453"/>
      <c r="F11" s="1453"/>
      <c r="G11" s="1453"/>
      <c r="H11" s="1453"/>
      <c r="I11" s="1453"/>
      <c r="J11" s="1453"/>
      <c r="K11" s="1453"/>
      <c r="L11" s="1453"/>
      <c r="M11" s="1453"/>
      <c r="N11" s="1453"/>
      <c r="O11" s="1453"/>
      <c r="P11" s="1453"/>
      <c r="Q11" s="1453"/>
      <c r="R11" s="1453"/>
      <c r="S11" s="1453"/>
      <c r="T11" s="1453"/>
      <c r="U11" s="1453"/>
      <c r="V11" s="1453"/>
      <c r="W11" s="1453"/>
      <c r="X11" s="1453"/>
    </row>
    <row r="12" spans="1:31" ht="18" customHeight="1">
      <c r="A12" s="904"/>
      <c r="B12" s="904"/>
      <c r="C12" s="1453"/>
      <c r="D12" s="1453"/>
      <c r="E12" s="1453"/>
      <c r="F12" s="1453"/>
      <c r="G12" s="1453"/>
      <c r="H12" s="1453"/>
      <c r="I12" s="1453"/>
      <c r="J12" s="1453"/>
      <c r="K12" s="1453"/>
      <c r="L12" s="1453"/>
      <c r="M12" s="1453"/>
      <c r="N12" s="1453"/>
      <c r="O12" s="1453"/>
      <c r="P12" s="1453"/>
      <c r="Q12" s="1453"/>
      <c r="R12" s="1453"/>
      <c r="S12" s="1453"/>
      <c r="T12" s="1453"/>
      <c r="U12" s="1453"/>
      <c r="V12" s="1453"/>
      <c r="W12" s="1453"/>
      <c r="X12" s="1453"/>
    </row>
    <row r="13" spans="1:31" ht="18" customHeight="1">
      <c r="A13" s="904"/>
      <c r="B13" s="904"/>
      <c r="C13" s="1453"/>
      <c r="D13" s="1453"/>
      <c r="E13" s="1453"/>
      <c r="F13" s="1453"/>
      <c r="G13" s="1453"/>
      <c r="H13" s="1453"/>
      <c r="I13" s="1453"/>
      <c r="J13" s="1453"/>
      <c r="K13" s="1453"/>
      <c r="L13" s="1453"/>
      <c r="M13" s="1453"/>
      <c r="N13" s="1453"/>
      <c r="O13" s="1453"/>
      <c r="P13" s="1453"/>
      <c r="Q13" s="1453"/>
      <c r="R13" s="1453"/>
      <c r="S13" s="1453"/>
      <c r="T13" s="1453"/>
      <c r="U13" s="1453"/>
      <c r="V13" s="1453"/>
      <c r="W13" s="1453"/>
      <c r="X13" s="1453"/>
    </row>
    <row r="14" spans="1:31" ht="18" customHeight="1">
      <c r="A14" s="904"/>
      <c r="B14" s="904"/>
      <c r="C14" s="912" t="s">
        <v>70</v>
      </c>
      <c r="D14" s="912"/>
      <c r="E14" s="912"/>
      <c r="F14" s="912"/>
      <c r="G14" s="912"/>
      <c r="H14" s="912"/>
      <c r="I14" s="912"/>
      <c r="J14" s="912"/>
      <c r="K14" s="912"/>
      <c r="L14" s="912"/>
      <c r="M14" s="912"/>
      <c r="N14" s="912"/>
      <c r="O14" s="912"/>
      <c r="P14" s="912"/>
      <c r="Q14" s="912"/>
      <c r="R14" s="912"/>
      <c r="S14" s="912"/>
      <c r="T14" s="912"/>
      <c r="U14" s="912"/>
      <c r="V14" s="912"/>
      <c r="W14" s="912"/>
      <c r="X14" s="912"/>
    </row>
    <row r="15" spans="1:31" ht="18" customHeight="1">
      <c r="A15" s="904"/>
      <c r="B15" s="904"/>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31" ht="18" customHeight="1">
      <c r="A16" s="904"/>
      <c r="B16" s="904"/>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904" t="s">
        <v>503</v>
      </c>
      <c r="B17" s="904"/>
      <c r="C17" s="558"/>
      <c r="D17" s="704"/>
      <c r="E17" s="704"/>
      <c r="F17" s="704"/>
      <c r="G17" s="704"/>
      <c r="H17" s="704"/>
      <c r="I17" s="704"/>
      <c r="J17" s="704"/>
      <c r="K17" s="704"/>
      <c r="L17" s="704"/>
      <c r="M17" s="704"/>
      <c r="N17" s="704"/>
      <c r="O17" s="704"/>
      <c r="P17" s="704"/>
      <c r="Q17" s="704"/>
      <c r="R17" s="704"/>
      <c r="S17" s="704"/>
      <c r="T17" s="704"/>
      <c r="U17" s="704"/>
      <c r="V17" s="704"/>
      <c r="W17" s="704"/>
      <c r="X17" s="559"/>
    </row>
    <row r="18" spans="1:24" ht="18" customHeight="1">
      <c r="A18" s="904"/>
      <c r="B18" s="904"/>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18"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3"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3" ht="18" customHeight="1">
      <c r="A34" s="904"/>
      <c r="B34" s="904"/>
      <c r="C34" s="560"/>
      <c r="D34" s="577"/>
      <c r="E34" s="577"/>
      <c r="F34" s="577"/>
      <c r="G34" s="577"/>
      <c r="H34" s="577"/>
      <c r="I34" s="577"/>
      <c r="J34" s="577"/>
      <c r="K34" s="577"/>
      <c r="L34" s="577"/>
      <c r="M34" s="577"/>
      <c r="N34" s="577"/>
      <c r="O34" s="577"/>
      <c r="P34" s="577"/>
      <c r="Q34" s="577"/>
      <c r="R34" s="577"/>
      <c r="S34" s="577"/>
      <c r="T34" s="577"/>
      <c r="U34" s="577"/>
      <c r="V34" s="577"/>
      <c r="W34" s="577"/>
      <c r="X34" s="561"/>
    </row>
    <row r="35" spans="1:33" ht="18" customHeight="1">
      <c r="A35" s="904" t="s">
        <v>368</v>
      </c>
      <c r="B35" s="904"/>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33" ht="3" customHeight="1">
      <c r="A36" s="4"/>
      <c r="B36" s="4"/>
      <c r="C36" s="5"/>
      <c r="D36" s="5"/>
      <c r="E36" s="5"/>
      <c r="F36" s="5"/>
      <c r="G36" s="5"/>
      <c r="H36" s="5"/>
      <c r="I36" s="5"/>
      <c r="J36" s="5"/>
      <c r="K36" s="5"/>
      <c r="L36" s="5"/>
      <c r="M36" s="5"/>
      <c r="N36" s="5"/>
      <c r="O36" s="5"/>
      <c r="P36" s="5"/>
      <c r="Q36" s="5"/>
      <c r="R36" s="5"/>
      <c r="S36" s="5"/>
      <c r="T36" s="5"/>
      <c r="U36" s="5"/>
      <c r="V36" s="5"/>
      <c r="W36" s="5"/>
      <c r="X36" s="5"/>
    </row>
    <row r="37" spans="1:33"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33"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33"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3" s="147" customFormat="1" ht="13.7" customHeight="1">
      <c r="A40" s="1379" t="s">
        <v>1650</v>
      </c>
      <c r="B40" s="1380"/>
      <c r="C40" s="1380"/>
      <c r="D40" s="1380"/>
      <c r="E40" s="1380"/>
      <c r="F40" s="1380"/>
      <c r="G40" s="1380"/>
      <c r="H40" s="1380"/>
      <c r="I40" s="1380"/>
      <c r="J40" s="1380"/>
      <c r="K40" s="1380"/>
      <c r="L40" s="1380"/>
      <c r="M40" s="1380"/>
      <c r="N40" s="1380"/>
      <c r="O40" s="1380"/>
      <c r="P40" s="1380"/>
      <c r="Q40" s="1380"/>
      <c r="R40" s="1380"/>
      <c r="S40" s="1380"/>
      <c r="T40" s="1380"/>
      <c r="U40" s="1380"/>
      <c r="V40" s="1380"/>
      <c r="W40" s="1380"/>
      <c r="X40" s="1381"/>
    </row>
    <row r="41" spans="1:33">
      <c r="X41" s="17"/>
    </row>
    <row r="42" spans="1:33">
      <c r="X42" s="17"/>
    </row>
    <row r="43" spans="1:33">
      <c r="X43" s="17"/>
    </row>
    <row r="44" spans="1:33" ht="16.5" customHeight="1">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5" spans="1:33" ht="16.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33" ht="16.5" customHeight="1">
      <c r="A46" s="1006" t="s">
        <v>350</v>
      </c>
      <c r="B46" s="1008"/>
      <c r="C46" s="1006" t="s">
        <v>465</v>
      </c>
      <c r="D46" s="1007"/>
      <c r="E46" s="1007"/>
      <c r="F46" s="1007"/>
      <c r="G46" s="1007"/>
      <c r="H46" s="1007"/>
      <c r="I46" s="1007"/>
      <c r="J46" s="1007"/>
      <c r="K46" s="1007"/>
      <c r="L46" s="1007"/>
      <c r="M46" s="1007"/>
      <c r="N46" s="1007"/>
      <c r="O46" s="1007"/>
      <c r="P46" s="1007"/>
      <c r="Q46" s="1007"/>
      <c r="R46" s="1007"/>
      <c r="S46" s="1007"/>
      <c r="T46" s="1007"/>
      <c r="U46" s="1007"/>
      <c r="V46" s="1007"/>
      <c r="W46" s="1007"/>
      <c r="X46" s="1008"/>
    </row>
    <row r="47" spans="1:33" ht="16.5" customHeight="1">
      <c r="A47" s="558" t="s">
        <v>491</v>
      </c>
      <c r="B47" s="559"/>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Z47" s="490" t="s">
        <v>597</v>
      </c>
      <c r="AA47" s="651"/>
      <c r="AB47" s="651"/>
      <c r="AC47" s="651"/>
      <c r="AE47" s="490" t="s">
        <v>176</v>
      </c>
      <c r="AF47" s="651"/>
      <c r="AG47" s="651"/>
    </row>
    <row r="48" spans="1:33" ht="16.5" customHeight="1">
      <c r="A48" s="550"/>
      <c r="B48" s="551"/>
      <c r="C48" s="897" t="s">
        <v>9</v>
      </c>
      <c r="D48" s="898"/>
      <c r="E48" s="898"/>
      <c r="F48" s="898"/>
      <c r="G48" s="898"/>
      <c r="H48" s="898"/>
      <c r="I48" s="898"/>
      <c r="J48" s="898"/>
      <c r="K48" s="898"/>
      <c r="L48" s="898"/>
      <c r="M48" s="898"/>
      <c r="N48" s="898"/>
      <c r="O48" s="898"/>
      <c r="P48" s="898"/>
      <c r="Q48" s="898"/>
      <c r="R48" s="898"/>
      <c r="S48" s="898"/>
      <c r="T48" s="898"/>
      <c r="U48" s="898"/>
      <c r="V48" s="898"/>
      <c r="W48" s="898"/>
      <c r="X48" s="1033"/>
      <c r="Z48" s="651"/>
      <c r="AA48" s="651"/>
      <c r="AB48" s="651"/>
      <c r="AC48" s="651"/>
      <c r="AE48" s="651"/>
      <c r="AF48" s="651"/>
      <c r="AG48" s="651"/>
    </row>
    <row r="49" spans="1:33" ht="16.5" customHeight="1">
      <c r="A49" s="560"/>
      <c r="B49" s="561"/>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c r="Z49" s="651"/>
      <c r="AA49" s="651"/>
      <c r="AB49" s="651"/>
      <c r="AC49" s="651"/>
      <c r="AE49" s="651"/>
      <c r="AF49" s="651"/>
      <c r="AG49" s="651"/>
    </row>
    <row r="50" spans="1:33">
      <c r="Z50" s="490" t="s">
        <v>428</v>
      </c>
      <c r="AA50" s="651"/>
      <c r="AB50" s="651"/>
      <c r="AC50" s="651"/>
      <c r="AE50" s="651" t="s">
        <v>305</v>
      </c>
      <c r="AF50" s="651"/>
    </row>
    <row r="51" spans="1:33">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c r="Z51" s="651"/>
      <c r="AA51" s="651"/>
      <c r="AB51" s="651"/>
      <c r="AC51" s="651"/>
      <c r="AE51" s="651"/>
      <c r="AF51" s="651"/>
    </row>
    <row r="52" spans="1:33">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3">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3">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3">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3">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3">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3">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3">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row>
    <row r="60" spans="1:33">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t="s">
        <v>1255</v>
      </c>
      <c r="AA60" s="490"/>
      <c r="AB60" s="490"/>
      <c r="AC60" s="490"/>
      <c r="AD60" s="490"/>
      <c r="AE60" s="490"/>
      <c r="AF60" s="490"/>
    </row>
    <row r="61" spans="1:33">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c r="Z61" s="490"/>
      <c r="AA61" s="490"/>
      <c r="AB61" s="490"/>
      <c r="AC61" s="490"/>
      <c r="AD61" s="490"/>
      <c r="AE61" s="490"/>
      <c r="AF61" s="490"/>
    </row>
    <row r="62" spans="1:33">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c r="Z62" s="490"/>
      <c r="AA62" s="490"/>
      <c r="AB62" s="490"/>
      <c r="AC62" s="490"/>
      <c r="AD62" s="490"/>
      <c r="AE62" s="490"/>
      <c r="AF62" s="490"/>
    </row>
    <row r="64" spans="1:33" ht="16.5" customHeight="1">
      <c r="A64" s="1401" t="s">
        <v>1619</v>
      </c>
      <c r="B64" s="1401"/>
      <c r="C64" s="1401"/>
      <c r="D64" s="1401"/>
      <c r="E64" s="1401"/>
      <c r="F64" s="1401"/>
      <c r="G64" s="1401"/>
      <c r="H64" s="1401"/>
      <c r="I64" s="1401"/>
      <c r="J64" s="1401"/>
      <c r="K64" s="1401"/>
      <c r="L64" s="1401"/>
      <c r="M64" s="1401"/>
      <c r="N64" s="1401"/>
      <c r="O64" s="1401"/>
      <c r="P64" s="1401"/>
      <c r="Q64" s="1401"/>
      <c r="R64" s="1401"/>
      <c r="S64" s="1401"/>
      <c r="T64" s="1401"/>
      <c r="U64" s="1401"/>
      <c r="V64" s="1401"/>
      <c r="W64" s="1401"/>
      <c r="X64" s="1401"/>
    </row>
    <row r="66" spans="1:32"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2" ht="15" customHeight="1">
      <c r="A67" s="803" t="s">
        <v>497</v>
      </c>
      <c r="B67" s="803"/>
      <c r="C67" s="804" t="s">
        <v>332</v>
      </c>
      <c r="D67" s="804"/>
      <c r="E67" s="804"/>
      <c r="F67" s="804"/>
      <c r="G67" s="804"/>
      <c r="H67" s="804"/>
      <c r="I67" s="804"/>
      <c r="J67" s="804"/>
      <c r="K67" s="804"/>
      <c r="L67" s="804"/>
      <c r="M67" s="804"/>
      <c r="N67" s="804"/>
      <c r="O67" s="804"/>
      <c r="P67" s="804"/>
      <c r="Q67" s="804"/>
      <c r="R67" s="804"/>
      <c r="S67" s="804"/>
      <c r="T67" s="804"/>
      <c r="U67" s="804"/>
      <c r="V67" s="804"/>
      <c r="W67" s="804"/>
      <c r="X67" s="804"/>
      <c r="Z67" s="490" t="s">
        <v>196</v>
      </c>
      <c r="AA67" s="651"/>
      <c r="AB67" s="651"/>
      <c r="AC67" s="651"/>
      <c r="AE67" s="651" t="s">
        <v>312</v>
      </c>
      <c r="AF67" s="651"/>
    </row>
    <row r="68" spans="1:32" ht="15" customHeight="1">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c r="Z68" s="651"/>
      <c r="AA68" s="651"/>
      <c r="AB68" s="651"/>
      <c r="AC68" s="651"/>
      <c r="AE68" s="8"/>
      <c r="AF68" s="8"/>
    </row>
    <row r="69" spans="1:32" ht="17.25" customHeight="1">
      <c r="A69" s="803" t="s">
        <v>491</v>
      </c>
      <c r="B69" s="803"/>
      <c r="C69" s="1556" t="s">
        <v>565</v>
      </c>
      <c r="D69" s="1556"/>
      <c r="E69" s="1556"/>
      <c r="F69" s="1556"/>
      <c r="G69" s="1556"/>
      <c r="H69" s="1556"/>
      <c r="I69" s="1556"/>
      <c r="J69" s="1556"/>
      <c r="K69" s="1556"/>
      <c r="L69" s="1556"/>
      <c r="M69" s="1556"/>
      <c r="N69" s="1556"/>
      <c r="O69" s="1556"/>
      <c r="P69" s="1556"/>
      <c r="Q69" s="1556"/>
      <c r="R69" s="1556"/>
      <c r="S69" s="1556"/>
      <c r="T69" s="1556"/>
      <c r="U69" s="1556"/>
      <c r="V69" s="1556"/>
      <c r="W69" s="1556"/>
      <c r="X69" s="1556"/>
      <c r="Z69" s="651"/>
      <c r="AA69" s="651"/>
      <c r="AB69" s="651"/>
      <c r="AC69" s="651"/>
      <c r="AE69" s="651" t="s">
        <v>312</v>
      </c>
      <c r="AF69" s="651"/>
    </row>
    <row r="70" spans="1:32" ht="17.25" customHeight="1">
      <c r="A70" s="803"/>
      <c r="B70" s="803"/>
      <c r="C70" s="1558" t="s">
        <v>230</v>
      </c>
      <c r="D70" s="1558"/>
      <c r="E70" s="1558"/>
      <c r="F70" s="1558"/>
      <c r="G70" s="1558"/>
      <c r="H70" s="1558"/>
      <c r="I70" s="1558"/>
      <c r="J70" s="1558"/>
      <c r="K70" s="1558"/>
      <c r="L70" s="1558"/>
      <c r="M70" s="1558"/>
      <c r="N70" s="1558"/>
      <c r="O70" s="1558"/>
      <c r="P70" s="1558"/>
      <c r="Q70" s="1558"/>
      <c r="R70" s="1558"/>
      <c r="S70" s="1558"/>
      <c r="T70" s="1558"/>
      <c r="U70" s="1558"/>
      <c r="V70" s="1558"/>
      <c r="W70" s="1558"/>
      <c r="X70" s="1558"/>
    </row>
    <row r="72" spans="1:32" ht="15" customHeight="1">
      <c r="A72" s="473" t="s">
        <v>490</v>
      </c>
      <c r="B72" s="474"/>
      <c r="C72" s="474"/>
      <c r="D72" s="474"/>
      <c r="E72" s="474"/>
      <c r="F72" s="474"/>
      <c r="G72" s="474"/>
      <c r="H72" s="475"/>
      <c r="I72" s="473" t="s">
        <v>390</v>
      </c>
      <c r="J72" s="474"/>
      <c r="K72" s="474"/>
      <c r="L72" s="474"/>
      <c r="M72" s="474"/>
      <c r="N72" s="474"/>
      <c r="O72" s="474"/>
      <c r="P72" s="475"/>
      <c r="Q72" s="1006" t="s">
        <v>1653</v>
      </c>
      <c r="R72" s="1007"/>
      <c r="S72" s="1007"/>
      <c r="T72" s="1007"/>
      <c r="U72" s="1007"/>
      <c r="V72" s="1007"/>
      <c r="W72" s="1007"/>
      <c r="X72" s="1008"/>
    </row>
    <row r="73" spans="1:32" ht="15" customHeight="1">
      <c r="A73" s="1018" t="s">
        <v>394</v>
      </c>
      <c r="B73" s="1019"/>
      <c r="C73" s="1019"/>
      <c r="D73" s="1019"/>
      <c r="E73" s="1019"/>
      <c r="F73" s="1019"/>
      <c r="G73" s="1019"/>
      <c r="H73" s="1020"/>
      <c r="I73" s="1018" t="s">
        <v>394</v>
      </c>
      <c r="J73" s="1019"/>
      <c r="K73" s="1019"/>
      <c r="L73" s="1019"/>
      <c r="M73" s="1019"/>
      <c r="N73" s="1019"/>
      <c r="O73" s="1019"/>
      <c r="P73" s="1020"/>
      <c r="Q73" s="1018" t="s">
        <v>394</v>
      </c>
      <c r="R73" s="1019"/>
      <c r="S73" s="1019"/>
      <c r="T73" s="1019"/>
      <c r="U73" s="1019"/>
      <c r="V73" s="1019"/>
      <c r="W73" s="1019"/>
      <c r="X73" s="1020"/>
    </row>
    <row r="74" spans="1:32">
      <c r="A74" s="1021"/>
      <c r="B74" s="1022"/>
      <c r="C74" s="1022"/>
      <c r="D74" s="1022"/>
      <c r="E74" s="1022"/>
      <c r="F74" s="1022"/>
      <c r="G74" s="1022"/>
      <c r="H74" s="1023"/>
      <c r="I74" s="1021"/>
      <c r="J74" s="1022"/>
      <c r="K74" s="1022"/>
      <c r="L74" s="1022"/>
      <c r="M74" s="1022"/>
      <c r="N74" s="1022"/>
      <c r="O74" s="1022"/>
      <c r="P74" s="1023"/>
      <c r="Q74" s="1021"/>
      <c r="R74" s="1022"/>
      <c r="S74" s="1022"/>
      <c r="T74" s="1022"/>
      <c r="U74" s="1022"/>
      <c r="V74" s="1022"/>
      <c r="W74" s="1022"/>
      <c r="X74" s="1023"/>
    </row>
    <row r="75" spans="1:32">
      <c r="A75" s="1021"/>
      <c r="B75" s="1022"/>
      <c r="C75" s="1022"/>
      <c r="D75" s="1022"/>
      <c r="E75" s="1022"/>
      <c r="F75" s="1022"/>
      <c r="G75" s="1022"/>
      <c r="H75" s="1023"/>
      <c r="I75" s="1021"/>
      <c r="J75" s="1022"/>
      <c r="K75" s="1022"/>
      <c r="L75" s="1022"/>
      <c r="M75" s="1022"/>
      <c r="N75" s="1022"/>
      <c r="O75" s="1022"/>
      <c r="P75" s="1023"/>
      <c r="Q75" s="1021"/>
      <c r="R75" s="1022"/>
      <c r="S75" s="1022"/>
      <c r="T75" s="1022"/>
      <c r="U75" s="1022"/>
      <c r="V75" s="1022"/>
      <c r="W75" s="1022"/>
      <c r="X75" s="1023"/>
    </row>
    <row r="76" spans="1:32">
      <c r="A76" s="1021"/>
      <c r="B76" s="1022"/>
      <c r="C76" s="1022"/>
      <c r="D76" s="1022"/>
      <c r="E76" s="1022"/>
      <c r="F76" s="1022"/>
      <c r="G76" s="1022"/>
      <c r="H76" s="1023"/>
      <c r="I76" s="1021"/>
      <c r="J76" s="1022"/>
      <c r="K76" s="1022"/>
      <c r="L76" s="1022"/>
      <c r="M76" s="1022"/>
      <c r="N76" s="1022"/>
      <c r="O76" s="1022"/>
      <c r="P76" s="1023"/>
      <c r="Q76" s="1021"/>
      <c r="R76" s="1022"/>
      <c r="S76" s="1022"/>
      <c r="T76" s="1022"/>
      <c r="U76" s="1022"/>
      <c r="V76" s="1022"/>
      <c r="W76" s="1022"/>
      <c r="X76" s="1023"/>
    </row>
    <row r="77" spans="1:32">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32">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32">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2">
      <c r="A80" s="1021"/>
      <c r="B80" s="1022"/>
      <c r="C80" s="1022"/>
      <c r="D80" s="1022"/>
      <c r="E80" s="1022"/>
      <c r="F80" s="1022"/>
      <c r="G80" s="1022"/>
      <c r="H80" s="1023"/>
      <c r="I80" s="1024"/>
      <c r="J80" s="1025"/>
      <c r="K80" s="1025"/>
      <c r="L80" s="1025"/>
      <c r="M80" s="1025"/>
      <c r="N80" s="1025"/>
      <c r="O80" s="1025"/>
      <c r="P80" s="1026"/>
      <c r="Q80" s="1024"/>
      <c r="R80" s="1025"/>
      <c r="S80" s="1025"/>
      <c r="T80" s="1025"/>
      <c r="U80" s="1025"/>
      <c r="V80" s="1025"/>
      <c r="W80" s="1025"/>
      <c r="X80" s="1026"/>
    </row>
    <row r="81" spans="1:30" ht="15" customHeight="1">
      <c r="A81" s="1021"/>
      <c r="B81" s="1022"/>
      <c r="C81" s="1022"/>
      <c r="D81" s="1022"/>
      <c r="E81" s="1022"/>
      <c r="F81" s="1022"/>
      <c r="G81" s="1022"/>
      <c r="H81" s="1023"/>
      <c r="I81" s="558" t="s">
        <v>487</v>
      </c>
      <c r="J81" s="704"/>
      <c r="K81" s="699" t="s">
        <v>1526</v>
      </c>
      <c r="L81" s="699"/>
      <c r="M81" s="699"/>
      <c r="N81" s="699"/>
      <c r="O81" s="699"/>
      <c r="P81" s="700"/>
      <c r="Q81" s="558" t="s">
        <v>487</v>
      </c>
      <c r="R81" s="704"/>
      <c r="S81" s="699"/>
      <c r="T81" s="699"/>
      <c r="U81" s="699"/>
      <c r="V81" s="699"/>
      <c r="W81" s="699"/>
      <c r="X81" s="700"/>
    </row>
    <row r="82" spans="1:30">
      <c r="A82" s="1021"/>
      <c r="B82" s="1022"/>
      <c r="C82" s="1022"/>
      <c r="D82" s="1022"/>
      <c r="E82" s="1022"/>
      <c r="F82" s="1022"/>
      <c r="G82" s="1022"/>
      <c r="H82" s="1023"/>
      <c r="I82" s="550"/>
      <c r="J82" s="541"/>
      <c r="K82" s="490"/>
      <c r="L82" s="490"/>
      <c r="M82" s="490"/>
      <c r="N82" s="490"/>
      <c r="O82" s="490"/>
      <c r="P82" s="701"/>
      <c r="Q82" s="550"/>
      <c r="R82" s="541"/>
      <c r="S82" s="490"/>
      <c r="T82" s="490"/>
      <c r="U82" s="490"/>
      <c r="V82" s="490"/>
      <c r="W82" s="490"/>
      <c r="X82" s="701"/>
    </row>
    <row r="83" spans="1:30">
      <c r="A83" s="1024"/>
      <c r="B83" s="1025"/>
      <c r="C83" s="1025"/>
      <c r="D83" s="1025"/>
      <c r="E83" s="1025"/>
      <c r="F83" s="1025"/>
      <c r="G83" s="1025"/>
      <c r="H83" s="1026"/>
      <c r="I83" s="560"/>
      <c r="J83" s="577"/>
      <c r="K83" s="686"/>
      <c r="L83" s="686"/>
      <c r="M83" s="686"/>
      <c r="N83" s="686"/>
      <c r="O83" s="686"/>
      <c r="P83" s="687"/>
      <c r="Q83" s="560"/>
      <c r="R83" s="577"/>
      <c r="S83" s="686"/>
      <c r="T83" s="686"/>
      <c r="U83" s="686"/>
      <c r="V83" s="686"/>
      <c r="W83" s="686"/>
      <c r="X83" s="687"/>
    </row>
    <row r="93" spans="1:30" ht="20.25">
      <c r="B93" s="1670" t="s">
        <v>512</v>
      </c>
      <c r="C93" s="1670"/>
      <c r="D93" s="1670"/>
      <c r="E93" s="1670"/>
      <c r="F93" s="1670"/>
      <c r="G93" s="1670"/>
      <c r="H93" s="1670"/>
      <c r="I93" s="1670"/>
      <c r="J93" s="1670"/>
      <c r="K93" s="1670"/>
      <c r="L93" s="1670"/>
      <c r="M93" s="1670"/>
      <c r="N93" s="1670"/>
      <c r="O93" s="1670"/>
      <c r="P93" s="1670"/>
      <c r="Q93" s="1670"/>
      <c r="R93" s="1670"/>
      <c r="S93" s="1670"/>
      <c r="T93" s="1670"/>
      <c r="U93" s="1670"/>
      <c r="V93" s="1670"/>
      <c r="W93" s="1670"/>
    </row>
    <row r="95" spans="1:30" ht="29.25" customHeight="1">
      <c r="B95" s="922" t="s">
        <v>530</v>
      </c>
      <c r="C95" s="922"/>
      <c r="D95" s="922"/>
      <c r="E95" s="922" t="s">
        <v>523</v>
      </c>
      <c r="F95" s="922"/>
      <c r="G95" s="922"/>
      <c r="H95" s="922"/>
      <c r="I95" s="904" t="s">
        <v>1046</v>
      </c>
      <c r="J95" s="922"/>
      <c r="K95" s="922"/>
      <c r="L95" s="41" t="s">
        <v>518</v>
      </c>
      <c r="M95" s="42"/>
      <c r="N95" s="41"/>
      <c r="O95" s="904" t="s">
        <v>815</v>
      </c>
      <c r="P95" s="904"/>
      <c r="Q95" s="904"/>
      <c r="R95" s="41" t="s">
        <v>936</v>
      </c>
      <c r="S95" s="41"/>
      <c r="T95" s="41"/>
      <c r="U95" s="922" t="s">
        <v>386</v>
      </c>
      <c r="V95" s="922"/>
      <c r="W95" s="922"/>
      <c r="AB95" s="20"/>
      <c r="AC95" s="20" t="s">
        <v>759</v>
      </c>
      <c r="AD95" s="68" t="s">
        <v>753</v>
      </c>
    </row>
    <row r="96" spans="1:30" ht="20.100000000000001" customHeight="1">
      <c r="B96" s="558" t="s">
        <v>817</v>
      </c>
      <c r="C96" s="603"/>
      <c r="D96" s="1385"/>
      <c r="E96" s="1879" t="s">
        <v>1291</v>
      </c>
      <c r="F96" s="1879"/>
      <c r="G96" s="1879"/>
      <c r="H96" s="1879"/>
      <c r="I96" s="1666" t="s">
        <v>1292</v>
      </c>
      <c r="J96" s="1666"/>
      <c r="K96" s="1666"/>
      <c r="L96" s="1666">
        <v>16</v>
      </c>
      <c r="M96" s="1666"/>
      <c r="N96" s="1666"/>
      <c r="O96" s="1666" t="s">
        <v>1293</v>
      </c>
      <c r="P96" s="1666"/>
      <c r="Q96" s="1666"/>
      <c r="R96" s="1885" t="s">
        <v>1294</v>
      </c>
      <c r="S96" s="1885"/>
      <c r="T96" s="1885"/>
      <c r="U96" s="1666" t="s">
        <v>1295</v>
      </c>
      <c r="V96" s="1666"/>
      <c r="W96" s="1666"/>
      <c r="Z96" s="242" t="s">
        <v>857</v>
      </c>
      <c r="AA96" s="242"/>
      <c r="AB96" s="242"/>
      <c r="AC96" s="20" t="s">
        <v>1002</v>
      </c>
      <c r="AD96" s="68" t="s">
        <v>935</v>
      </c>
    </row>
    <row r="97" spans="2:30" ht="20.100000000000001" customHeight="1">
      <c r="B97" s="1900"/>
      <c r="C97" s="242"/>
      <c r="D97" s="1901"/>
      <c r="E97" s="1891" t="s">
        <v>1291</v>
      </c>
      <c r="F97" s="1891"/>
      <c r="G97" s="1891"/>
      <c r="H97" s="1891"/>
      <c r="I97" s="1654" t="s">
        <v>1292</v>
      </c>
      <c r="J97" s="1654"/>
      <c r="K97" s="1654"/>
      <c r="L97" s="1654">
        <v>35</v>
      </c>
      <c r="M97" s="1654"/>
      <c r="N97" s="1654"/>
      <c r="O97" s="1654" t="s">
        <v>1293</v>
      </c>
      <c r="P97" s="1654"/>
      <c r="Q97" s="1654"/>
      <c r="R97" s="1886" t="s">
        <v>1294</v>
      </c>
      <c r="S97" s="1886"/>
      <c r="T97" s="1886"/>
      <c r="U97" s="1654" t="s">
        <v>1296</v>
      </c>
      <c r="V97" s="1654"/>
      <c r="W97" s="1654"/>
      <c r="Z97" s="242" t="s">
        <v>844</v>
      </c>
      <c r="AA97" s="242"/>
      <c r="AB97" s="242"/>
      <c r="AC97" s="20" t="s">
        <v>992</v>
      </c>
      <c r="AD97" s="68" t="s">
        <v>932</v>
      </c>
    </row>
    <row r="98" spans="2:30" ht="20.100000000000001" customHeight="1">
      <c r="B98" s="1900"/>
      <c r="C98" s="242"/>
      <c r="D98" s="1901"/>
      <c r="E98" s="1892"/>
      <c r="F98" s="1892"/>
      <c r="G98" s="1892"/>
      <c r="H98" s="1892"/>
      <c r="I98" s="1852"/>
      <c r="J98" s="1852"/>
      <c r="K98" s="1852"/>
      <c r="L98" s="1852"/>
      <c r="M98" s="1852"/>
      <c r="N98" s="1852"/>
      <c r="O98" s="1852"/>
      <c r="P98" s="1852"/>
      <c r="Q98" s="1852"/>
      <c r="R98" s="1852"/>
      <c r="S98" s="1852"/>
      <c r="T98" s="1852"/>
      <c r="U98" s="1852"/>
      <c r="V98" s="1852"/>
      <c r="W98" s="1852"/>
    </row>
    <row r="99" spans="2:30" ht="20.100000000000001" customHeight="1">
      <c r="B99" s="1900"/>
      <c r="C99" s="242"/>
      <c r="D99" s="1901"/>
      <c r="E99" s="1892"/>
      <c r="F99" s="1892"/>
      <c r="G99" s="1892"/>
      <c r="H99" s="1892"/>
      <c r="I99" s="1852"/>
      <c r="J99" s="1852"/>
      <c r="K99" s="1852"/>
      <c r="L99" s="1852"/>
      <c r="M99" s="1852"/>
      <c r="N99" s="1852"/>
      <c r="O99" s="1852"/>
      <c r="P99" s="1852"/>
      <c r="Q99" s="1852"/>
      <c r="R99" s="1852"/>
      <c r="S99" s="1852"/>
      <c r="T99" s="1852"/>
      <c r="U99" s="1852"/>
      <c r="V99" s="1852"/>
      <c r="W99" s="1852"/>
    </row>
    <row r="100" spans="2:30" ht="20.100000000000001" customHeight="1">
      <c r="B100" s="1900"/>
      <c r="C100" s="242"/>
      <c r="D100" s="1901"/>
      <c r="E100" s="1892"/>
      <c r="F100" s="1892"/>
      <c r="G100" s="1892"/>
      <c r="H100" s="1892"/>
      <c r="I100" s="1852"/>
      <c r="J100" s="1852"/>
      <c r="K100" s="1852"/>
      <c r="L100" s="1852"/>
      <c r="M100" s="1852"/>
      <c r="N100" s="1852"/>
      <c r="O100" s="1852"/>
      <c r="P100" s="1852"/>
      <c r="Q100" s="1852"/>
      <c r="R100" s="1852"/>
      <c r="S100" s="1852"/>
      <c r="T100" s="1852"/>
      <c r="U100" s="1852"/>
      <c r="V100" s="1852"/>
      <c r="W100" s="1852"/>
    </row>
    <row r="101" spans="2:30" ht="20.100000000000001" customHeight="1">
      <c r="B101" s="1900"/>
      <c r="C101" s="242"/>
      <c r="D101" s="1901"/>
      <c r="E101" s="1892"/>
      <c r="F101" s="1892"/>
      <c r="G101" s="1892"/>
      <c r="H101" s="1892"/>
      <c r="I101" s="1852"/>
      <c r="J101" s="1852"/>
      <c r="K101" s="1852"/>
      <c r="L101" s="1852"/>
      <c r="M101" s="1852"/>
      <c r="N101" s="1852"/>
      <c r="O101" s="1852"/>
      <c r="P101" s="1852"/>
      <c r="Q101" s="1852"/>
      <c r="R101" s="1852"/>
      <c r="S101" s="1852"/>
      <c r="T101" s="1852"/>
      <c r="U101" s="1852"/>
      <c r="V101" s="1852"/>
      <c r="W101" s="1852"/>
    </row>
    <row r="102" spans="2:30" ht="20.100000000000001" customHeight="1">
      <c r="B102" s="1900"/>
      <c r="C102" s="242"/>
      <c r="D102" s="1901"/>
      <c r="E102" s="1892"/>
      <c r="F102" s="1892"/>
      <c r="G102" s="1892"/>
      <c r="H102" s="1892"/>
      <c r="I102" s="1852"/>
      <c r="J102" s="1852"/>
      <c r="K102" s="1852"/>
      <c r="L102" s="1852"/>
      <c r="M102" s="1852"/>
      <c r="N102" s="1852"/>
      <c r="O102" s="1852"/>
      <c r="P102" s="1852"/>
      <c r="Q102" s="1852"/>
      <c r="R102" s="1852"/>
      <c r="S102" s="1852"/>
      <c r="T102" s="1852"/>
      <c r="U102" s="1852"/>
      <c r="V102" s="1852"/>
      <c r="W102" s="1852"/>
    </row>
    <row r="103" spans="2:30" ht="20.100000000000001" customHeight="1">
      <c r="B103" s="1900"/>
      <c r="C103" s="242"/>
      <c r="D103" s="1901"/>
      <c r="E103" s="1892"/>
      <c r="F103" s="1892"/>
      <c r="G103" s="1892"/>
      <c r="H103" s="1892"/>
      <c r="I103" s="1852"/>
      <c r="J103" s="1852"/>
      <c r="K103" s="1852"/>
      <c r="L103" s="1852"/>
      <c r="M103" s="1852"/>
      <c r="N103" s="1852"/>
      <c r="O103" s="1852"/>
      <c r="P103" s="1852"/>
      <c r="Q103" s="1852"/>
      <c r="R103" s="1852"/>
      <c r="S103" s="1852"/>
      <c r="T103" s="1852"/>
      <c r="U103" s="1852"/>
      <c r="V103" s="1852"/>
      <c r="W103" s="1852"/>
    </row>
    <row r="104" spans="2:30" ht="20.100000000000001" customHeight="1">
      <c r="B104" s="1900"/>
      <c r="C104" s="242"/>
      <c r="D104" s="1901"/>
      <c r="E104" s="1892"/>
      <c r="F104" s="1892"/>
      <c r="G104" s="1892"/>
      <c r="H104" s="1892"/>
      <c r="I104" s="1852"/>
      <c r="J104" s="1852"/>
      <c r="K104" s="1852"/>
      <c r="L104" s="1852"/>
      <c r="M104" s="1852"/>
      <c r="N104" s="1852"/>
      <c r="O104" s="1852"/>
      <c r="P104" s="1852"/>
      <c r="Q104" s="1852"/>
      <c r="R104" s="1852"/>
      <c r="S104" s="1852"/>
      <c r="T104" s="1852"/>
      <c r="U104" s="1852"/>
      <c r="V104" s="1852"/>
      <c r="W104" s="1852"/>
    </row>
    <row r="105" spans="2:30" ht="20.100000000000001" customHeight="1">
      <c r="B105" s="581"/>
      <c r="C105" s="582"/>
      <c r="D105" s="583"/>
      <c r="E105" s="1911"/>
      <c r="F105" s="1911"/>
      <c r="G105" s="1911"/>
      <c r="H105" s="1911"/>
      <c r="I105" s="1912"/>
      <c r="J105" s="1912"/>
      <c r="K105" s="1912"/>
      <c r="L105" s="1912"/>
      <c r="M105" s="1912"/>
      <c r="N105" s="1912"/>
      <c r="O105" s="1912"/>
      <c r="P105" s="1912"/>
      <c r="Q105" s="1912"/>
      <c r="R105" s="1912"/>
      <c r="S105" s="1912"/>
      <c r="T105" s="1912"/>
      <c r="U105" s="1912"/>
      <c r="V105" s="1912"/>
      <c r="W105" s="1912"/>
    </row>
    <row r="106" spans="2:30" ht="20.100000000000001" customHeight="1">
      <c r="B106" s="803" t="s">
        <v>288</v>
      </c>
      <c r="C106" s="803"/>
      <c r="D106" s="803"/>
      <c r="E106" s="1917" t="s">
        <v>1297</v>
      </c>
      <c r="F106" s="1917"/>
      <c r="G106" s="1917"/>
      <c r="H106" s="1917"/>
      <c r="I106" s="1917"/>
      <c r="J106" s="1917"/>
      <c r="K106" s="1917"/>
      <c r="L106" s="1917"/>
      <c r="M106" s="1917"/>
      <c r="N106" s="1917"/>
      <c r="O106" s="1917"/>
      <c r="P106" s="1917"/>
      <c r="Q106" s="1917"/>
      <c r="R106" s="1917"/>
      <c r="S106" s="1917"/>
      <c r="T106" s="1917"/>
      <c r="U106" s="1917"/>
      <c r="V106" s="1917"/>
      <c r="W106" s="1917"/>
    </row>
    <row r="107" spans="2:30" ht="20.100000000000001" customHeight="1">
      <c r="B107" s="803"/>
      <c r="C107" s="803"/>
      <c r="D107" s="803"/>
      <c r="E107" s="1917"/>
      <c r="F107" s="1917"/>
      <c r="G107" s="1917"/>
      <c r="H107" s="1917"/>
      <c r="I107" s="1917"/>
      <c r="J107" s="1917"/>
      <c r="K107" s="1917"/>
      <c r="L107" s="1917"/>
      <c r="M107" s="1917"/>
      <c r="N107" s="1917"/>
      <c r="O107" s="1917"/>
      <c r="P107" s="1917"/>
      <c r="Q107" s="1917"/>
      <c r="R107" s="1917"/>
      <c r="S107" s="1917"/>
      <c r="T107" s="1917"/>
      <c r="U107" s="1917"/>
      <c r="V107" s="1917"/>
      <c r="W107" s="1917"/>
    </row>
    <row r="108" spans="2:30" ht="20.100000000000001" customHeight="1">
      <c r="B108" s="803"/>
      <c r="C108" s="803"/>
      <c r="D108" s="803"/>
      <c r="E108" s="1917"/>
      <c r="F108" s="1917"/>
      <c r="G108" s="1917"/>
      <c r="H108" s="1917"/>
      <c r="I108" s="1917"/>
      <c r="J108" s="1917"/>
      <c r="K108" s="1917"/>
      <c r="L108" s="1917"/>
      <c r="M108" s="1917"/>
      <c r="N108" s="1917"/>
      <c r="O108" s="1917"/>
      <c r="P108" s="1917"/>
      <c r="Q108" s="1917"/>
      <c r="R108" s="1917"/>
      <c r="S108" s="1917"/>
      <c r="T108" s="1917"/>
      <c r="U108" s="1917"/>
      <c r="V108" s="1917"/>
      <c r="W108" s="1917"/>
    </row>
    <row r="135" spans="1:32" ht="16.5" customHeight="1">
      <c r="A135" s="1209" t="s">
        <v>1620</v>
      </c>
      <c r="B135" s="1209"/>
      <c r="C135" s="1209"/>
      <c r="D135" s="1209"/>
      <c r="E135" s="1209"/>
      <c r="F135" s="1209"/>
      <c r="G135" s="1209"/>
      <c r="H135" s="1209"/>
      <c r="I135" s="1209"/>
      <c r="J135" s="1209"/>
      <c r="K135" s="1209"/>
      <c r="L135" s="1209"/>
      <c r="M135" s="1209"/>
      <c r="N135" s="1209"/>
      <c r="O135" s="1209"/>
      <c r="P135" s="1209"/>
      <c r="Q135" s="1209"/>
      <c r="R135" s="1209"/>
      <c r="S135" s="1209"/>
      <c r="T135" s="1209"/>
      <c r="U135" s="1209"/>
      <c r="V135" s="1209"/>
      <c r="W135" s="1209"/>
      <c r="X135" s="1209"/>
    </row>
    <row r="136" spans="1:32" ht="6" customHeight="1"/>
    <row r="137" spans="1:32" ht="16.5" customHeight="1">
      <c r="A137" s="904" t="s">
        <v>350</v>
      </c>
      <c r="B137" s="904"/>
      <c r="C137" s="904" t="s">
        <v>465</v>
      </c>
      <c r="D137" s="904"/>
      <c r="E137" s="904"/>
      <c r="F137" s="904"/>
      <c r="G137" s="904"/>
      <c r="H137" s="904"/>
      <c r="I137" s="904"/>
      <c r="J137" s="904"/>
      <c r="K137" s="904"/>
      <c r="L137" s="904"/>
      <c r="M137" s="904"/>
      <c r="N137" s="904"/>
      <c r="O137" s="904"/>
      <c r="P137" s="904"/>
      <c r="Q137" s="904"/>
      <c r="R137" s="904"/>
      <c r="S137" s="904"/>
      <c r="T137" s="904"/>
      <c r="U137" s="904"/>
      <c r="V137" s="904"/>
      <c r="W137" s="904"/>
      <c r="X137" s="904"/>
    </row>
    <row r="138" spans="1:32" ht="16.5" customHeight="1">
      <c r="A138" s="803" t="s">
        <v>497</v>
      </c>
      <c r="B138" s="926"/>
      <c r="C138" s="804" t="s">
        <v>220</v>
      </c>
      <c r="D138" s="804"/>
      <c r="E138" s="804"/>
      <c r="F138" s="804"/>
      <c r="G138" s="804"/>
      <c r="H138" s="804"/>
      <c r="I138" s="804"/>
      <c r="J138" s="804"/>
      <c r="K138" s="804"/>
      <c r="L138" s="804"/>
      <c r="M138" s="804"/>
      <c r="N138" s="804"/>
      <c r="O138" s="804"/>
      <c r="P138" s="804"/>
      <c r="Q138" s="804"/>
      <c r="R138" s="804"/>
      <c r="S138" s="804"/>
      <c r="T138" s="804"/>
      <c r="U138" s="804"/>
      <c r="V138" s="804"/>
      <c r="W138" s="804"/>
      <c r="X138" s="804"/>
      <c r="Z138" s="490" t="s">
        <v>622</v>
      </c>
      <c r="AA138" s="651"/>
      <c r="AB138" s="651"/>
      <c r="AC138" s="651"/>
      <c r="AE138" s="651" t="s">
        <v>312</v>
      </c>
      <c r="AF138" s="651"/>
    </row>
    <row r="139" spans="1:32">
      <c r="A139" s="926"/>
      <c r="B139" s="926"/>
      <c r="C139" s="804"/>
      <c r="D139" s="804"/>
      <c r="E139" s="804"/>
      <c r="F139" s="804"/>
      <c r="G139" s="804"/>
      <c r="H139" s="804"/>
      <c r="I139" s="804"/>
      <c r="J139" s="804"/>
      <c r="K139" s="804"/>
      <c r="L139" s="804"/>
      <c r="M139" s="804"/>
      <c r="N139" s="804"/>
      <c r="O139" s="804"/>
      <c r="P139" s="804"/>
      <c r="Q139" s="804"/>
      <c r="R139" s="804"/>
      <c r="S139" s="804"/>
      <c r="T139" s="804"/>
      <c r="U139" s="804"/>
      <c r="V139" s="804"/>
      <c r="W139" s="804"/>
      <c r="X139" s="804"/>
      <c r="Z139" s="651"/>
      <c r="AA139" s="651"/>
      <c r="AB139" s="651"/>
      <c r="AC139" s="651"/>
    </row>
    <row r="140" spans="1:32">
      <c r="A140" s="926"/>
      <c r="B140" s="926"/>
      <c r="C140" s="804"/>
      <c r="D140" s="804"/>
      <c r="E140" s="804"/>
      <c r="F140" s="804"/>
      <c r="G140" s="804"/>
      <c r="H140" s="804"/>
      <c r="I140" s="804"/>
      <c r="J140" s="804"/>
      <c r="K140" s="804"/>
      <c r="L140" s="804"/>
      <c r="M140" s="804"/>
      <c r="N140" s="804"/>
      <c r="O140" s="804"/>
      <c r="P140" s="804"/>
      <c r="Q140" s="804"/>
      <c r="R140" s="804"/>
      <c r="S140" s="804"/>
      <c r="T140" s="804"/>
      <c r="U140" s="804"/>
      <c r="V140" s="804"/>
      <c r="W140" s="804"/>
      <c r="X140" s="804"/>
    </row>
    <row r="141" spans="1:32" ht="11.25" customHeight="1">
      <c r="A141" s="926"/>
      <c r="B141" s="926"/>
      <c r="C141" s="804"/>
      <c r="D141" s="804"/>
      <c r="E141" s="804"/>
      <c r="F141" s="804"/>
      <c r="G141" s="804"/>
      <c r="H141" s="804"/>
      <c r="I141" s="804"/>
      <c r="J141" s="804"/>
      <c r="K141" s="804"/>
      <c r="L141" s="804"/>
      <c r="M141" s="804"/>
      <c r="N141" s="804"/>
      <c r="O141" s="804"/>
      <c r="P141" s="804"/>
      <c r="Q141" s="804"/>
      <c r="R141" s="804"/>
      <c r="S141" s="804"/>
      <c r="T141" s="804"/>
      <c r="U141" s="804"/>
      <c r="V141" s="804"/>
      <c r="W141" s="804"/>
      <c r="X141" s="804"/>
    </row>
    <row r="142" spans="1:32">
      <c r="A142" s="926"/>
      <c r="B142" s="926"/>
      <c r="C142" s="804"/>
      <c r="D142" s="804"/>
      <c r="E142" s="804"/>
      <c r="F142" s="804"/>
      <c r="G142" s="804"/>
      <c r="H142" s="804"/>
      <c r="I142" s="804"/>
      <c r="J142" s="804"/>
      <c r="K142" s="804"/>
      <c r="L142" s="804"/>
      <c r="M142" s="804"/>
      <c r="N142" s="804"/>
      <c r="O142" s="804"/>
      <c r="P142" s="804"/>
      <c r="Q142" s="804"/>
      <c r="R142" s="804"/>
      <c r="S142" s="804"/>
      <c r="T142" s="804"/>
      <c r="U142" s="804"/>
      <c r="V142" s="804"/>
      <c r="W142" s="804"/>
      <c r="X142" s="804"/>
    </row>
    <row r="143" spans="1:32">
      <c r="A143" s="926"/>
      <c r="B143" s="926"/>
      <c r="C143" s="804"/>
      <c r="D143" s="804"/>
      <c r="E143" s="804"/>
      <c r="F143" s="804"/>
      <c r="G143" s="804"/>
      <c r="H143" s="804"/>
      <c r="I143" s="804"/>
      <c r="J143" s="804"/>
      <c r="K143" s="804"/>
      <c r="L143" s="804"/>
      <c r="M143" s="804"/>
      <c r="N143" s="804"/>
      <c r="O143" s="804"/>
      <c r="P143" s="804"/>
      <c r="Q143" s="804"/>
      <c r="R143" s="804"/>
      <c r="S143" s="804"/>
      <c r="T143" s="804"/>
      <c r="U143" s="804"/>
      <c r="V143" s="804"/>
      <c r="W143" s="804"/>
      <c r="X143" s="804"/>
    </row>
    <row r="144" spans="1:32">
      <c r="A144" s="926"/>
      <c r="B144" s="926"/>
      <c r="C144" s="804"/>
      <c r="D144" s="804"/>
      <c r="E144" s="804"/>
      <c r="F144" s="804"/>
      <c r="G144" s="804"/>
      <c r="H144" s="804"/>
      <c r="I144" s="804"/>
      <c r="J144" s="804"/>
      <c r="K144" s="804"/>
      <c r="L144" s="804"/>
      <c r="M144" s="804"/>
      <c r="N144" s="804"/>
      <c r="O144" s="804"/>
      <c r="P144" s="804"/>
      <c r="Q144" s="804"/>
      <c r="R144" s="804"/>
      <c r="S144" s="804"/>
      <c r="T144" s="804"/>
      <c r="U144" s="804"/>
      <c r="V144" s="804"/>
      <c r="W144" s="804"/>
      <c r="X144" s="804"/>
    </row>
    <row r="145" spans="1:24">
      <c r="A145" s="926"/>
      <c r="B145" s="926"/>
      <c r="C145" s="804"/>
      <c r="D145" s="804"/>
      <c r="E145" s="804"/>
      <c r="F145" s="804"/>
      <c r="G145" s="804"/>
      <c r="H145" s="804"/>
      <c r="I145" s="804"/>
      <c r="J145" s="804"/>
      <c r="K145" s="804"/>
      <c r="L145" s="804"/>
      <c r="M145" s="804"/>
      <c r="N145" s="804"/>
      <c r="O145" s="804"/>
      <c r="P145" s="804"/>
      <c r="Q145" s="804"/>
      <c r="R145" s="804"/>
      <c r="S145" s="804"/>
      <c r="T145" s="804"/>
      <c r="U145" s="804"/>
      <c r="V145" s="804"/>
      <c r="W145" s="804"/>
      <c r="X145" s="804"/>
    </row>
    <row r="146" spans="1:24">
      <c r="A146" s="926"/>
      <c r="B146" s="926"/>
      <c r="C146" s="804"/>
      <c r="D146" s="804"/>
      <c r="E146" s="804"/>
      <c r="F146" s="804"/>
      <c r="G146" s="804"/>
      <c r="H146" s="804"/>
      <c r="I146" s="804"/>
      <c r="J146" s="804"/>
      <c r="K146" s="804"/>
      <c r="L146" s="804"/>
      <c r="M146" s="804"/>
      <c r="N146" s="804"/>
      <c r="O146" s="804"/>
      <c r="P146" s="804"/>
      <c r="Q146" s="804"/>
      <c r="R146" s="804"/>
      <c r="S146" s="804"/>
      <c r="T146" s="804"/>
      <c r="U146" s="804"/>
      <c r="V146" s="804"/>
      <c r="W146" s="804"/>
      <c r="X146" s="804"/>
    </row>
    <row r="147" spans="1:24">
      <c r="A147" s="926"/>
      <c r="B147" s="926"/>
      <c r="C147" s="804"/>
      <c r="D147" s="804"/>
      <c r="E147" s="804"/>
      <c r="F147" s="804"/>
      <c r="G147" s="804"/>
      <c r="H147" s="804"/>
      <c r="I147" s="804"/>
      <c r="J147" s="804"/>
      <c r="K147" s="804"/>
      <c r="L147" s="804"/>
      <c r="M147" s="804"/>
      <c r="N147" s="804"/>
      <c r="O147" s="804"/>
      <c r="P147" s="804"/>
      <c r="Q147" s="804"/>
      <c r="R147" s="804"/>
      <c r="S147" s="804"/>
      <c r="T147" s="804"/>
      <c r="U147" s="804"/>
      <c r="V147" s="804"/>
      <c r="W147" s="804"/>
      <c r="X147" s="804"/>
    </row>
    <row r="148" spans="1:24">
      <c r="A148" s="926"/>
      <c r="B148" s="926"/>
      <c r="C148" s="804"/>
      <c r="D148" s="804"/>
      <c r="E148" s="804"/>
      <c r="F148" s="804"/>
      <c r="G148" s="804"/>
      <c r="H148" s="804"/>
      <c r="I148" s="804"/>
      <c r="J148" s="804"/>
      <c r="K148" s="804"/>
      <c r="L148" s="804"/>
      <c r="M148" s="804"/>
      <c r="N148" s="804"/>
      <c r="O148" s="804"/>
      <c r="P148" s="804"/>
      <c r="Q148" s="804"/>
      <c r="R148" s="804"/>
      <c r="S148" s="804"/>
      <c r="T148" s="804"/>
      <c r="U148" s="804"/>
      <c r="V148" s="804"/>
      <c r="W148" s="804"/>
      <c r="X148" s="804"/>
    </row>
    <row r="149" spans="1:24">
      <c r="A149" s="926"/>
      <c r="B149" s="926"/>
      <c r="C149" s="804"/>
      <c r="D149" s="804"/>
      <c r="E149" s="804"/>
      <c r="F149" s="804"/>
      <c r="G149" s="804"/>
      <c r="H149" s="804"/>
      <c r="I149" s="804"/>
      <c r="J149" s="804"/>
      <c r="K149" s="804"/>
      <c r="L149" s="804"/>
      <c r="M149" s="804"/>
      <c r="N149" s="804"/>
      <c r="O149" s="804"/>
      <c r="P149" s="804"/>
      <c r="Q149" s="804"/>
      <c r="R149" s="804"/>
      <c r="S149" s="804"/>
      <c r="T149" s="804"/>
      <c r="U149" s="804"/>
      <c r="V149" s="804"/>
      <c r="W149" s="804"/>
      <c r="X149" s="804"/>
    </row>
    <row r="150" spans="1:24">
      <c r="A150" s="926"/>
      <c r="B150" s="926"/>
      <c r="C150" s="804"/>
      <c r="D150" s="804"/>
      <c r="E150" s="804"/>
      <c r="F150" s="804"/>
      <c r="G150" s="804"/>
      <c r="H150" s="804"/>
      <c r="I150" s="804"/>
      <c r="J150" s="804"/>
      <c r="K150" s="804"/>
      <c r="L150" s="804"/>
      <c r="M150" s="804"/>
      <c r="N150" s="804"/>
      <c r="O150" s="804"/>
      <c r="P150" s="804"/>
      <c r="Q150" s="804"/>
      <c r="R150" s="804"/>
      <c r="S150" s="804"/>
      <c r="T150" s="804"/>
      <c r="U150" s="804"/>
      <c r="V150" s="804"/>
      <c r="W150" s="804"/>
      <c r="X150" s="804"/>
    </row>
    <row r="151" spans="1:24">
      <c r="A151" s="926"/>
      <c r="B151" s="926"/>
      <c r="C151" s="804"/>
      <c r="D151" s="804"/>
      <c r="E151" s="804"/>
      <c r="F151" s="804"/>
      <c r="G151" s="804"/>
      <c r="H151" s="804"/>
      <c r="I151" s="804"/>
      <c r="J151" s="804"/>
      <c r="K151" s="804"/>
      <c r="L151" s="804"/>
      <c r="M151" s="804"/>
      <c r="N151" s="804"/>
      <c r="O151" s="804"/>
      <c r="P151" s="804"/>
      <c r="Q151" s="804"/>
      <c r="R151" s="804"/>
      <c r="S151" s="804"/>
      <c r="T151" s="804"/>
      <c r="U151" s="804"/>
      <c r="V151" s="804"/>
      <c r="W151" s="804"/>
      <c r="X151" s="804"/>
    </row>
    <row r="152" spans="1:24">
      <c r="A152" s="926"/>
      <c r="B152" s="926"/>
      <c r="C152" s="804"/>
      <c r="D152" s="804"/>
      <c r="E152" s="804"/>
      <c r="F152" s="804"/>
      <c r="G152" s="804"/>
      <c r="H152" s="804"/>
      <c r="I152" s="804"/>
      <c r="J152" s="804"/>
      <c r="K152" s="804"/>
      <c r="L152" s="804"/>
      <c r="M152" s="804"/>
      <c r="N152" s="804"/>
      <c r="O152" s="804"/>
      <c r="P152" s="804"/>
      <c r="Q152" s="804"/>
      <c r="R152" s="804"/>
      <c r="S152" s="804"/>
      <c r="T152" s="804"/>
      <c r="U152" s="804"/>
      <c r="V152" s="804"/>
      <c r="W152" s="804"/>
      <c r="X152" s="804"/>
    </row>
    <row r="153" spans="1:24" ht="8.25" customHeight="1">
      <c r="A153" s="926"/>
      <c r="B153" s="926"/>
      <c r="C153" s="804"/>
      <c r="D153" s="804"/>
      <c r="E153" s="804"/>
      <c r="F153" s="804"/>
      <c r="G153" s="804"/>
      <c r="H153" s="804"/>
      <c r="I153" s="804"/>
      <c r="J153" s="804"/>
      <c r="K153" s="804"/>
      <c r="L153" s="804"/>
      <c r="M153" s="804"/>
      <c r="N153" s="804"/>
      <c r="O153" s="804"/>
      <c r="P153" s="804"/>
      <c r="Q153" s="804"/>
      <c r="R153" s="804"/>
      <c r="S153" s="804"/>
      <c r="T153" s="804"/>
      <c r="U153" s="804"/>
      <c r="V153" s="804"/>
      <c r="W153" s="804"/>
      <c r="X153" s="804"/>
    </row>
    <row r="154" spans="1:24" ht="13.5" customHeight="1">
      <c r="A154" s="926"/>
      <c r="B154" s="926"/>
      <c r="C154" s="804"/>
      <c r="D154" s="804"/>
      <c r="E154" s="804"/>
      <c r="F154" s="804"/>
      <c r="G154" s="804"/>
      <c r="H154" s="804"/>
      <c r="I154" s="804"/>
      <c r="J154" s="804"/>
      <c r="K154" s="804"/>
      <c r="L154" s="804"/>
      <c r="M154" s="804"/>
      <c r="N154" s="804"/>
      <c r="O154" s="804"/>
      <c r="P154" s="804"/>
      <c r="Q154" s="804"/>
      <c r="R154" s="804"/>
      <c r="S154" s="804"/>
      <c r="T154" s="804"/>
      <c r="U154" s="804"/>
      <c r="V154" s="804"/>
      <c r="W154" s="804"/>
      <c r="X154" s="804"/>
    </row>
    <row r="155" spans="1:24">
      <c r="A155" s="926"/>
      <c r="B155" s="926"/>
      <c r="C155" s="804"/>
      <c r="D155" s="804"/>
      <c r="E155" s="804"/>
      <c r="F155" s="804"/>
      <c r="G155" s="804"/>
      <c r="H155" s="804"/>
      <c r="I155" s="804"/>
      <c r="J155" s="804"/>
      <c r="K155" s="804"/>
      <c r="L155" s="804"/>
      <c r="M155" s="804"/>
      <c r="N155" s="804"/>
      <c r="O155" s="804"/>
      <c r="P155" s="804"/>
      <c r="Q155" s="804"/>
      <c r="R155" s="804"/>
      <c r="S155" s="804"/>
      <c r="T155" s="804"/>
      <c r="U155" s="804"/>
      <c r="V155" s="804"/>
      <c r="W155" s="804"/>
      <c r="X155" s="804"/>
    </row>
    <row r="156" spans="1:24" ht="27" customHeight="1">
      <c r="A156" s="926"/>
      <c r="B156" s="926"/>
      <c r="C156" s="804"/>
      <c r="D156" s="804"/>
      <c r="E156" s="804"/>
      <c r="F156" s="804"/>
      <c r="G156" s="804"/>
      <c r="H156" s="804"/>
      <c r="I156" s="804"/>
      <c r="J156" s="804"/>
      <c r="K156" s="804"/>
      <c r="L156" s="804"/>
      <c r="M156" s="804"/>
      <c r="N156" s="804"/>
      <c r="O156" s="804"/>
      <c r="P156" s="804"/>
      <c r="Q156" s="804"/>
      <c r="R156" s="804"/>
      <c r="S156" s="804"/>
      <c r="T156" s="804"/>
      <c r="U156" s="804"/>
      <c r="V156" s="804"/>
      <c r="W156" s="804"/>
      <c r="X156" s="804"/>
    </row>
    <row r="157" spans="1:24" ht="16.5" customHeight="1">
      <c r="A157" s="803" t="s">
        <v>491</v>
      </c>
      <c r="B157" s="926"/>
      <c r="C157" s="1914" t="s">
        <v>1700</v>
      </c>
      <c r="D157" s="1914"/>
      <c r="E157" s="1914"/>
      <c r="F157" s="1914"/>
      <c r="G157" s="1914"/>
      <c r="H157" s="1914"/>
      <c r="I157" s="1914"/>
      <c r="J157" s="1914"/>
      <c r="K157" s="1914"/>
      <c r="L157" s="1914"/>
      <c r="M157" s="1914"/>
      <c r="N157" s="1914"/>
      <c r="O157" s="1914"/>
      <c r="P157" s="1914"/>
      <c r="Q157" s="1914"/>
      <c r="R157" s="1914"/>
      <c r="S157" s="1914"/>
      <c r="T157" s="1914"/>
      <c r="U157" s="1914"/>
      <c r="V157" s="1914"/>
      <c r="W157" s="1914"/>
      <c r="X157" s="1914"/>
    </row>
    <row r="158" spans="1:24">
      <c r="A158" s="926"/>
      <c r="B158" s="926"/>
      <c r="C158" s="1915"/>
      <c r="D158" s="1915"/>
      <c r="E158" s="1915"/>
      <c r="F158" s="1915"/>
      <c r="G158" s="1915"/>
      <c r="H158" s="1915"/>
      <c r="I158" s="1915"/>
      <c r="J158" s="1915"/>
      <c r="K158" s="1915"/>
      <c r="L158" s="1915"/>
      <c r="M158" s="1915"/>
      <c r="N158" s="1915"/>
      <c r="O158" s="1915"/>
      <c r="P158" s="1915"/>
      <c r="Q158" s="1915"/>
      <c r="R158" s="1915"/>
      <c r="S158" s="1915"/>
      <c r="T158" s="1915"/>
      <c r="U158" s="1915"/>
      <c r="V158" s="1915"/>
      <c r="W158" s="1915"/>
      <c r="X158" s="1915"/>
    </row>
    <row r="159" spans="1:24" ht="4.5" customHeight="1">
      <c r="A159" s="926"/>
      <c r="B159" s="926"/>
      <c r="C159" s="1801"/>
      <c r="D159" s="1736"/>
      <c r="E159" s="1736"/>
      <c r="F159" s="1736"/>
      <c r="G159" s="1736"/>
      <c r="H159" s="1736"/>
      <c r="I159" s="1736"/>
      <c r="J159" s="1736"/>
      <c r="K159" s="1736"/>
      <c r="L159" s="1736"/>
      <c r="M159" s="1736"/>
      <c r="N159" s="1736"/>
      <c r="O159" s="1736"/>
      <c r="P159" s="1736"/>
      <c r="Q159" s="1736"/>
      <c r="R159" s="1736"/>
      <c r="S159" s="1736"/>
      <c r="T159" s="1736"/>
      <c r="U159" s="1736"/>
      <c r="V159" s="1736"/>
      <c r="W159" s="1736"/>
      <c r="X159" s="1801"/>
    </row>
    <row r="160" spans="1:24" ht="16.5" customHeight="1">
      <c r="A160" s="926"/>
      <c r="B160" s="926"/>
      <c r="C160" s="1736"/>
      <c r="D160" s="528" t="s">
        <v>378</v>
      </c>
      <c r="E160" s="528"/>
      <c r="F160" s="528"/>
      <c r="G160" s="528"/>
      <c r="H160" s="528" t="s">
        <v>379</v>
      </c>
      <c r="I160" s="528"/>
      <c r="J160" s="528"/>
      <c r="K160" s="528"/>
      <c r="L160" s="528" t="s">
        <v>379</v>
      </c>
      <c r="M160" s="528"/>
      <c r="N160" s="528"/>
      <c r="O160" s="528"/>
      <c r="P160" s="528"/>
      <c r="Q160" s="528"/>
      <c r="R160" s="528" t="s">
        <v>379</v>
      </c>
      <c r="S160" s="528"/>
      <c r="T160" s="528"/>
      <c r="U160" s="528"/>
      <c r="V160" s="528"/>
      <c r="W160" s="528"/>
      <c r="X160" s="1736"/>
    </row>
    <row r="161" spans="1:24">
      <c r="A161" s="926"/>
      <c r="B161" s="926"/>
      <c r="C161" s="803"/>
      <c r="D161" s="1913" t="s">
        <v>485</v>
      </c>
      <c r="E161" s="1913"/>
      <c r="F161" s="1913"/>
      <c r="G161" s="1913"/>
      <c r="H161" s="1913" t="s">
        <v>500</v>
      </c>
      <c r="I161" s="1913"/>
      <c r="J161" s="1913"/>
      <c r="K161" s="1913"/>
      <c r="L161" s="1913" t="s">
        <v>501</v>
      </c>
      <c r="M161" s="1913"/>
      <c r="N161" s="1913"/>
      <c r="O161" s="1913"/>
      <c r="P161" s="1913"/>
      <c r="Q161" s="1913"/>
      <c r="R161" s="1913" t="s">
        <v>509</v>
      </c>
      <c r="S161" s="1913"/>
      <c r="T161" s="1913"/>
      <c r="U161" s="1913"/>
      <c r="V161" s="1913"/>
      <c r="W161" s="1913"/>
      <c r="X161" s="803"/>
    </row>
    <row r="162" spans="1:24">
      <c r="A162" s="926"/>
      <c r="B162" s="926"/>
      <c r="C162" s="803"/>
      <c r="D162" s="1734" t="s">
        <v>502</v>
      </c>
      <c r="E162" s="1734"/>
      <c r="F162" s="1734"/>
      <c r="G162" s="1734"/>
      <c r="H162" s="1734" t="s">
        <v>396</v>
      </c>
      <c r="I162" s="1734"/>
      <c r="J162" s="1734"/>
      <c r="K162" s="1734"/>
      <c r="L162" s="1734" t="s">
        <v>25</v>
      </c>
      <c r="M162" s="1734"/>
      <c r="N162" s="1734"/>
      <c r="O162" s="1734"/>
      <c r="P162" s="1734"/>
      <c r="Q162" s="1734"/>
      <c r="R162" s="1734" t="s">
        <v>30</v>
      </c>
      <c r="S162" s="1734"/>
      <c r="T162" s="1734"/>
      <c r="U162" s="1734"/>
      <c r="V162" s="1734"/>
      <c r="W162" s="1734"/>
      <c r="X162" s="803"/>
    </row>
    <row r="163" spans="1:24">
      <c r="A163" s="926"/>
      <c r="B163" s="926"/>
      <c r="C163" s="803"/>
      <c r="D163" s="1734" t="s">
        <v>489</v>
      </c>
      <c r="E163" s="1734"/>
      <c r="F163" s="1734"/>
      <c r="G163" s="1734"/>
      <c r="H163" s="1916" t="s">
        <v>158</v>
      </c>
      <c r="I163" s="1916"/>
      <c r="J163" s="1916"/>
      <c r="K163" s="1916"/>
      <c r="L163" s="1734" t="s">
        <v>159</v>
      </c>
      <c r="M163" s="1734"/>
      <c r="N163" s="1734"/>
      <c r="O163" s="1734"/>
      <c r="P163" s="1734"/>
      <c r="Q163" s="1734"/>
      <c r="R163" s="1734" t="s">
        <v>12</v>
      </c>
      <c r="S163" s="1734"/>
      <c r="T163" s="1734"/>
      <c r="U163" s="1734"/>
      <c r="V163" s="1734"/>
      <c r="W163" s="1734"/>
      <c r="X163" s="803"/>
    </row>
    <row r="164" spans="1:24">
      <c r="A164" s="926"/>
      <c r="B164" s="926"/>
      <c r="C164" s="1799"/>
      <c r="D164" s="1735" t="s">
        <v>506</v>
      </c>
      <c r="E164" s="1735"/>
      <c r="F164" s="1735"/>
      <c r="G164" s="1735"/>
      <c r="H164" s="1735" t="s">
        <v>381</v>
      </c>
      <c r="I164" s="1735"/>
      <c r="J164" s="1735"/>
      <c r="K164" s="1735"/>
      <c r="L164" s="1735" t="s">
        <v>486</v>
      </c>
      <c r="M164" s="1735"/>
      <c r="N164" s="1735"/>
      <c r="O164" s="1735"/>
      <c r="P164" s="1735"/>
      <c r="Q164" s="1735"/>
      <c r="R164" s="1735" t="s">
        <v>482</v>
      </c>
      <c r="S164" s="1735"/>
      <c r="T164" s="1735"/>
      <c r="U164" s="1735"/>
      <c r="V164" s="1735"/>
      <c r="W164" s="1735"/>
      <c r="X164" s="1799"/>
    </row>
    <row r="165" spans="1:24" ht="5.25" customHeight="1">
      <c r="A165" s="926"/>
      <c r="B165" s="926"/>
      <c r="C165" s="1736"/>
      <c r="D165" s="803"/>
      <c r="E165" s="803"/>
      <c r="F165" s="803"/>
      <c r="G165" s="803"/>
      <c r="H165" s="803"/>
      <c r="I165" s="803"/>
      <c r="J165" s="803"/>
      <c r="K165" s="803"/>
      <c r="L165" s="803"/>
      <c r="M165" s="803"/>
      <c r="N165" s="803"/>
      <c r="O165" s="803"/>
      <c r="P165" s="803"/>
      <c r="Q165" s="803"/>
      <c r="R165" s="803"/>
      <c r="S165" s="803"/>
      <c r="T165" s="803"/>
      <c r="U165" s="803"/>
      <c r="V165" s="803"/>
      <c r="W165" s="803"/>
      <c r="X165" s="1736"/>
    </row>
    <row r="166" spans="1:24" ht="3.75" customHeight="1"/>
    <row r="167" spans="1:24" ht="16.5" customHeight="1">
      <c r="A167" s="332" t="s">
        <v>490</v>
      </c>
      <c r="B167" s="314"/>
      <c r="C167" s="314"/>
      <c r="D167" s="314"/>
      <c r="E167" s="314"/>
      <c r="F167" s="314"/>
      <c r="G167" s="314"/>
      <c r="H167" s="316"/>
      <c r="I167" s="332" t="s">
        <v>390</v>
      </c>
      <c r="J167" s="314"/>
      <c r="K167" s="314"/>
      <c r="L167" s="314"/>
      <c r="M167" s="314"/>
      <c r="N167" s="314"/>
      <c r="O167" s="314"/>
      <c r="P167" s="316"/>
      <c r="Q167" s="332" t="s">
        <v>1611</v>
      </c>
      <c r="R167" s="314"/>
      <c r="S167" s="314"/>
      <c r="T167" s="314"/>
      <c r="U167" s="314"/>
      <c r="V167" s="314"/>
      <c r="W167" s="314"/>
      <c r="X167" s="316"/>
    </row>
    <row r="168" spans="1:24" ht="16.5" customHeight="1">
      <c r="A168" s="1692" t="s">
        <v>394</v>
      </c>
      <c r="B168" s="1693"/>
      <c r="C168" s="1693"/>
      <c r="D168" s="1693"/>
      <c r="E168" s="1693"/>
      <c r="F168" s="1693"/>
      <c r="G168" s="1693"/>
      <c r="H168" s="1696"/>
      <c r="I168" s="1692" t="s">
        <v>394</v>
      </c>
      <c r="J168" s="1693"/>
      <c r="K168" s="1693"/>
      <c r="L168" s="1693"/>
      <c r="M168" s="1693"/>
      <c r="N168" s="1693"/>
      <c r="O168" s="1693"/>
      <c r="P168" s="1696"/>
      <c r="Q168" s="1692" t="s">
        <v>394</v>
      </c>
      <c r="R168" s="1693"/>
      <c r="S168" s="1693"/>
      <c r="T168" s="1693"/>
      <c r="U168" s="1693"/>
      <c r="V168" s="1693"/>
      <c r="W168" s="1693"/>
      <c r="X168" s="1696"/>
    </row>
    <row r="169" spans="1:24" ht="16.5" customHeight="1">
      <c r="A169" s="1694"/>
      <c r="B169" s="1700"/>
      <c r="C169" s="1700"/>
      <c r="D169" s="1700"/>
      <c r="E169" s="1700"/>
      <c r="F169" s="1700"/>
      <c r="G169" s="1700"/>
      <c r="H169" s="1697"/>
      <c r="I169" s="1694"/>
      <c r="J169" s="1700"/>
      <c r="K169" s="1700"/>
      <c r="L169" s="1700"/>
      <c r="M169" s="1700"/>
      <c r="N169" s="1700"/>
      <c r="O169" s="1700"/>
      <c r="P169" s="1697"/>
      <c r="Q169" s="1694"/>
      <c r="R169" s="1700"/>
      <c r="S169" s="1700"/>
      <c r="T169" s="1700"/>
      <c r="U169" s="1700"/>
      <c r="V169" s="1700"/>
      <c r="W169" s="1700"/>
      <c r="X169" s="1697"/>
    </row>
    <row r="170" spans="1:24" ht="16.5" customHeight="1">
      <c r="A170" s="1694"/>
      <c r="B170" s="1700"/>
      <c r="C170" s="1700"/>
      <c r="D170" s="1700"/>
      <c r="E170" s="1700"/>
      <c r="F170" s="1700"/>
      <c r="G170" s="1700"/>
      <c r="H170" s="1697"/>
      <c r="I170" s="1694"/>
      <c r="J170" s="1700"/>
      <c r="K170" s="1700"/>
      <c r="L170" s="1700"/>
      <c r="M170" s="1700"/>
      <c r="N170" s="1700"/>
      <c r="O170" s="1700"/>
      <c r="P170" s="1697"/>
      <c r="Q170" s="1694"/>
      <c r="R170" s="1700"/>
      <c r="S170" s="1700"/>
      <c r="T170" s="1700"/>
      <c r="U170" s="1700"/>
      <c r="V170" s="1700"/>
      <c r="W170" s="1700"/>
      <c r="X170" s="1697"/>
    </row>
    <row r="171" spans="1:24" ht="16.5" customHeight="1">
      <c r="A171" s="1694"/>
      <c r="B171" s="1700"/>
      <c r="C171" s="1700"/>
      <c r="D171" s="1700"/>
      <c r="E171" s="1700"/>
      <c r="F171" s="1700"/>
      <c r="G171" s="1700"/>
      <c r="H171" s="1697"/>
      <c r="I171" s="1694"/>
      <c r="J171" s="1700"/>
      <c r="K171" s="1700"/>
      <c r="L171" s="1700"/>
      <c r="M171" s="1700"/>
      <c r="N171" s="1700"/>
      <c r="O171" s="1700"/>
      <c r="P171" s="1697"/>
      <c r="Q171" s="1694"/>
      <c r="R171" s="1700"/>
      <c r="S171" s="1700"/>
      <c r="T171" s="1700"/>
      <c r="U171" s="1700"/>
      <c r="V171" s="1700"/>
      <c r="W171" s="1700"/>
      <c r="X171" s="1697"/>
    </row>
    <row r="172" spans="1:24" ht="16.5" customHeight="1">
      <c r="A172" s="1694"/>
      <c r="B172" s="1700"/>
      <c r="C172" s="1700"/>
      <c r="D172" s="1700"/>
      <c r="E172" s="1700"/>
      <c r="F172" s="1700"/>
      <c r="G172" s="1700"/>
      <c r="H172" s="1697"/>
      <c r="I172" s="1694"/>
      <c r="J172" s="1700"/>
      <c r="K172" s="1700"/>
      <c r="L172" s="1700"/>
      <c r="M172" s="1700"/>
      <c r="N172" s="1700"/>
      <c r="O172" s="1700"/>
      <c r="P172" s="1697"/>
      <c r="Q172" s="1694"/>
      <c r="R172" s="1700"/>
      <c r="S172" s="1700"/>
      <c r="T172" s="1700"/>
      <c r="U172" s="1700"/>
      <c r="V172" s="1700"/>
      <c r="W172" s="1700"/>
      <c r="X172" s="1697"/>
    </row>
    <row r="173" spans="1:24" ht="16.5" customHeight="1">
      <c r="A173" s="1694"/>
      <c r="B173" s="1700"/>
      <c r="C173" s="1700"/>
      <c r="D173" s="1700"/>
      <c r="E173" s="1700"/>
      <c r="F173" s="1700"/>
      <c r="G173" s="1700"/>
      <c r="H173" s="1697"/>
      <c r="I173" s="1694"/>
      <c r="J173" s="1700"/>
      <c r="K173" s="1700"/>
      <c r="L173" s="1700"/>
      <c r="M173" s="1700"/>
      <c r="N173" s="1700"/>
      <c r="O173" s="1700"/>
      <c r="P173" s="1697"/>
      <c r="Q173" s="1694"/>
      <c r="R173" s="1700"/>
      <c r="S173" s="1700"/>
      <c r="T173" s="1700"/>
      <c r="U173" s="1700"/>
      <c r="V173" s="1700"/>
      <c r="W173" s="1700"/>
      <c r="X173" s="1697"/>
    </row>
    <row r="174" spans="1:24" ht="16.5" customHeight="1">
      <c r="A174" s="1694"/>
      <c r="B174" s="1700"/>
      <c r="C174" s="1700"/>
      <c r="D174" s="1700"/>
      <c r="E174" s="1700"/>
      <c r="F174" s="1700"/>
      <c r="G174" s="1700"/>
      <c r="H174" s="1697"/>
      <c r="I174" s="1694"/>
      <c r="J174" s="1700"/>
      <c r="K174" s="1700"/>
      <c r="L174" s="1700"/>
      <c r="M174" s="1700"/>
      <c r="N174" s="1700"/>
      <c r="O174" s="1700"/>
      <c r="P174" s="1697"/>
      <c r="Q174" s="1694"/>
      <c r="R174" s="1700"/>
      <c r="S174" s="1700"/>
      <c r="T174" s="1700"/>
      <c r="U174" s="1700"/>
      <c r="V174" s="1700"/>
      <c r="W174" s="1700"/>
      <c r="X174" s="1697"/>
    </row>
    <row r="175" spans="1:24" ht="16.5" customHeight="1">
      <c r="A175" s="1694"/>
      <c r="B175" s="1700"/>
      <c r="C175" s="1700"/>
      <c r="D175" s="1700"/>
      <c r="E175" s="1700"/>
      <c r="F175" s="1700"/>
      <c r="G175" s="1700"/>
      <c r="H175" s="1697"/>
      <c r="I175" s="1698"/>
      <c r="J175" s="1699"/>
      <c r="K175" s="1699"/>
      <c r="L175" s="1699"/>
      <c r="M175" s="1699"/>
      <c r="N175" s="1699"/>
      <c r="O175" s="1699"/>
      <c r="P175" s="1701"/>
      <c r="Q175" s="1698"/>
      <c r="R175" s="1699"/>
      <c r="S175" s="1699"/>
      <c r="T175" s="1699"/>
      <c r="U175" s="1699"/>
      <c r="V175" s="1699"/>
      <c r="W175" s="1699"/>
      <c r="X175" s="1701"/>
    </row>
    <row r="176" spans="1:24" ht="16.5" customHeight="1">
      <c r="A176" s="1694"/>
      <c r="B176" s="1700"/>
      <c r="C176" s="1700"/>
      <c r="D176" s="1700"/>
      <c r="E176" s="1700"/>
      <c r="F176" s="1700"/>
      <c r="G176" s="1700"/>
      <c r="H176" s="1697"/>
      <c r="I176" s="277" t="s">
        <v>487</v>
      </c>
      <c r="J176" s="278"/>
      <c r="K176" s="1071" t="s">
        <v>1726</v>
      </c>
      <c r="L176" s="1071"/>
      <c r="M176" s="1071"/>
      <c r="N176" s="1071"/>
      <c r="O176" s="1071"/>
      <c r="P176" s="1072"/>
      <c r="Q176" s="277" t="s">
        <v>487</v>
      </c>
      <c r="R176" s="278"/>
      <c r="S176" s="1071"/>
      <c r="T176" s="1071"/>
      <c r="U176" s="1071"/>
      <c r="V176" s="1071"/>
      <c r="W176" s="1071"/>
      <c r="X176" s="1072"/>
    </row>
    <row r="177" spans="1:40" ht="16.5" customHeight="1">
      <c r="A177" s="1694"/>
      <c r="B177" s="1700"/>
      <c r="C177" s="1700"/>
      <c r="D177" s="1700"/>
      <c r="E177" s="1700"/>
      <c r="F177" s="1700"/>
      <c r="G177" s="1700"/>
      <c r="H177" s="1697"/>
      <c r="I177" s="1622"/>
      <c r="J177" s="251"/>
      <c r="K177" s="1073"/>
      <c r="L177" s="1073"/>
      <c r="M177" s="1073"/>
      <c r="N177" s="1073"/>
      <c r="O177" s="1073"/>
      <c r="P177" s="1074"/>
      <c r="Q177" s="1622"/>
      <c r="R177" s="251"/>
      <c r="S177" s="1073"/>
      <c r="T177" s="1073"/>
      <c r="U177" s="1073"/>
      <c r="V177" s="1073"/>
      <c r="W177" s="1073"/>
      <c r="X177" s="1074"/>
    </row>
    <row r="178" spans="1:40" ht="16.5" customHeight="1">
      <c r="A178" s="1698"/>
      <c r="B178" s="1699"/>
      <c r="C178" s="1699"/>
      <c r="D178" s="1699"/>
      <c r="E178" s="1699"/>
      <c r="F178" s="1699"/>
      <c r="G178" s="1699"/>
      <c r="H178" s="1701"/>
      <c r="I178" s="1623"/>
      <c r="J178" s="1624"/>
      <c r="K178" s="1075"/>
      <c r="L178" s="1075"/>
      <c r="M178" s="1075"/>
      <c r="N178" s="1075"/>
      <c r="O178" s="1075"/>
      <c r="P178" s="1076"/>
      <c r="Q178" s="1623"/>
      <c r="R178" s="1624"/>
      <c r="S178" s="1075"/>
      <c r="T178" s="1075"/>
      <c r="U178" s="1075"/>
      <c r="V178" s="1075"/>
      <c r="W178" s="1075"/>
      <c r="X178" s="1076"/>
    </row>
    <row r="179" spans="1:40" ht="16.5" customHeight="1">
      <c r="A179" s="7"/>
      <c r="B179" s="7"/>
      <c r="C179" s="7"/>
      <c r="D179" s="7"/>
      <c r="E179" s="7"/>
      <c r="F179" s="7"/>
      <c r="G179" s="5"/>
      <c r="H179" s="5"/>
      <c r="I179" s="5"/>
      <c r="J179" s="5"/>
      <c r="K179" s="5"/>
      <c r="L179" s="5"/>
      <c r="M179" s="5"/>
      <c r="N179" s="5"/>
      <c r="O179" s="5"/>
      <c r="P179" s="5"/>
      <c r="Q179" s="5"/>
      <c r="R179" s="5"/>
      <c r="S179" s="5"/>
      <c r="T179" s="5"/>
      <c r="U179" s="5"/>
      <c r="V179" s="5"/>
      <c r="W179" s="5"/>
      <c r="X179" s="5"/>
    </row>
    <row r="180" spans="1:40" ht="16.5" customHeight="1">
      <c r="A180" s="7"/>
      <c r="B180" s="7"/>
      <c r="C180" s="7"/>
      <c r="D180" s="7"/>
      <c r="E180" s="7"/>
      <c r="F180" s="7"/>
      <c r="G180" s="5"/>
      <c r="H180" s="5"/>
      <c r="I180" s="5"/>
      <c r="J180" s="5"/>
      <c r="K180" s="5"/>
      <c r="L180" s="5"/>
      <c r="M180" s="5"/>
      <c r="N180" s="5"/>
      <c r="O180" s="5"/>
      <c r="P180" s="5"/>
      <c r="Q180" s="5"/>
      <c r="R180" s="5"/>
      <c r="S180" s="5"/>
      <c r="T180" s="5"/>
      <c r="U180" s="5"/>
      <c r="V180" s="5"/>
      <c r="W180" s="5"/>
      <c r="X180" s="5"/>
    </row>
    <row r="181" spans="1:40" ht="16.5" customHeight="1">
      <c r="A181" s="7"/>
      <c r="B181" s="7"/>
      <c r="C181" s="7"/>
      <c r="D181" s="7"/>
      <c r="E181" s="7"/>
      <c r="F181" s="7"/>
      <c r="G181" s="5"/>
      <c r="H181" s="5"/>
      <c r="I181" s="5"/>
      <c r="J181" s="5"/>
      <c r="K181" s="5"/>
      <c r="L181" s="5"/>
      <c r="M181" s="5"/>
      <c r="N181" s="5"/>
      <c r="O181" s="5"/>
      <c r="P181" s="5"/>
      <c r="Q181" s="5"/>
      <c r="R181" s="5"/>
      <c r="S181" s="5"/>
      <c r="T181" s="5"/>
      <c r="U181" s="5"/>
      <c r="V181" s="5"/>
      <c r="W181" s="5"/>
      <c r="X181" s="5"/>
    </row>
    <row r="182" spans="1:40" ht="16.5" customHeight="1">
      <c r="A182" s="7"/>
      <c r="B182" s="7"/>
      <c r="C182" s="7"/>
      <c r="D182" s="7"/>
      <c r="E182" s="7"/>
      <c r="F182" s="7"/>
      <c r="G182" s="5"/>
      <c r="H182" s="5"/>
      <c r="I182" s="5"/>
      <c r="J182" s="5"/>
      <c r="K182" s="5"/>
      <c r="L182" s="5"/>
      <c r="M182" s="5"/>
      <c r="N182" s="5"/>
      <c r="O182" s="5"/>
      <c r="P182" s="5"/>
      <c r="Q182" s="5"/>
      <c r="R182" s="5"/>
      <c r="S182" s="5"/>
      <c r="T182" s="5"/>
      <c r="U182" s="5"/>
      <c r="V182" s="5"/>
      <c r="W182" s="5"/>
      <c r="X182" s="5"/>
    </row>
    <row r="183" spans="1:40" ht="16.5" customHeight="1">
      <c r="A183" s="7"/>
      <c r="B183" s="7"/>
      <c r="C183" s="7"/>
      <c r="D183" s="7"/>
      <c r="E183" s="7"/>
      <c r="F183" s="7"/>
      <c r="G183" s="5"/>
      <c r="H183" s="5"/>
      <c r="I183" s="5"/>
      <c r="J183" s="5"/>
      <c r="K183" s="5"/>
      <c r="L183" s="5"/>
      <c r="M183" s="5"/>
      <c r="N183" s="5"/>
      <c r="O183" s="5"/>
      <c r="P183" s="5"/>
      <c r="Q183" s="5"/>
      <c r="R183" s="5"/>
      <c r="S183" s="5"/>
      <c r="T183" s="5"/>
      <c r="U183" s="5"/>
      <c r="V183" s="5"/>
      <c r="W183" s="5"/>
      <c r="X183" s="5"/>
    </row>
    <row r="184" spans="1:40" ht="16.5" customHeight="1">
      <c r="A184" s="7"/>
      <c r="B184" s="7"/>
      <c r="C184" s="7"/>
      <c r="D184" s="7"/>
      <c r="E184" s="7"/>
      <c r="F184" s="7"/>
      <c r="G184" s="5"/>
      <c r="H184" s="5"/>
      <c r="I184" s="5"/>
      <c r="J184" s="5"/>
      <c r="K184" s="5"/>
      <c r="L184" s="5"/>
      <c r="M184" s="5"/>
      <c r="N184" s="5"/>
      <c r="O184" s="5"/>
      <c r="P184" s="5"/>
      <c r="Q184" s="5"/>
      <c r="R184" s="5"/>
      <c r="S184" s="5"/>
      <c r="T184" s="5"/>
      <c r="U184" s="5"/>
      <c r="V184" s="5"/>
      <c r="W184" s="5"/>
      <c r="X184" s="5"/>
    </row>
    <row r="185" spans="1:40" ht="16.5" customHeight="1">
      <c r="A185" s="7"/>
      <c r="B185" s="1670" t="s">
        <v>512</v>
      </c>
      <c r="C185" s="1670"/>
      <c r="D185" s="1670"/>
      <c r="E185" s="1670"/>
      <c r="F185" s="1670"/>
      <c r="G185" s="1670"/>
      <c r="H185" s="1670"/>
      <c r="I185" s="1670"/>
      <c r="J185" s="1670"/>
      <c r="K185" s="1670"/>
      <c r="L185" s="1670"/>
      <c r="M185" s="1670"/>
      <c r="N185" s="1670"/>
      <c r="O185" s="1670"/>
      <c r="P185" s="1670"/>
      <c r="Q185" s="1670"/>
      <c r="R185" s="1670"/>
      <c r="S185" s="1670"/>
      <c r="T185" s="1670"/>
      <c r="U185" s="1670"/>
      <c r="V185" s="1670"/>
      <c r="W185" s="1670"/>
      <c r="X185" s="5"/>
      <c r="AB185" s="69"/>
      <c r="AC185" s="69"/>
    </row>
    <row r="186" spans="1:40" ht="16.5" customHeight="1">
      <c r="A186" s="7"/>
      <c r="X186" s="5"/>
      <c r="AB186" s="69"/>
      <c r="AC186" s="69"/>
    </row>
    <row r="187" spans="1:40" ht="32.25" customHeight="1">
      <c r="A187" s="7"/>
      <c r="B187" s="922" t="s">
        <v>530</v>
      </c>
      <c r="C187" s="922"/>
      <c r="D187" s="922"/>
      <c r="E187" s="1115" t="s">
        <v>523</v>
      </c>
      <c r="F187" s="1116"/>
      <c r="G187" s="1116"/>
      <c r="H187" s="1116"/>
      <c r="I187" s="1116"/>
      <c r="J187" s="1117"/>
      <c r="K187" s="1115" t="s">
        <v>518</v>
      </c>
      <c r="L187" s="1116"/>
      <c r="M187" s="1116"/>
      <c r="N187" s="1117"/>
      <c r="O187" s="473" t="s">
        <v>48</v>
      </c>
      <c r="P187" s="474"/>
      <c r="Q187" s="474"/>
      <c r="R187" s="474"/>
      <c r="S187" s="475"/>
      <c r="T187" s="1115" t="s">
        <v>527</v>
      </c>
      <c r="U187" s="1116"/>
      <c r="V187" s="1116"/>
      <c r="W187" s="1117"/>
      <c r="X187" s="5"/>
    </row>
    <row r="188" spans="1:40" ht="20.100000000000001" customHeight="1">
      <c r="A188" s="7"/>
      <c r="B188" s="558" t="s">
        <v>291</v>
      </c>
      <c r="C188" s="603"/>
      <c r="D188" s="1385"/>
      <c r="E188" s="1902" t="s">
        <v>1727</v>
      </c>
      <c r="F188" s="1903"/>
      <c r="G188" s="1903"/>
      <c r="H188" s="1903" t="str">
        <f>B200</f>
        <v>냉각수</v>
      </c>
      <c r="I188" s="1903"/>
      <c r="J188" s="1904"/>
      <c r="K188" s="1873">
        <f>K200</f>
        <v>5.46</v>
      </c>
      <c r="L188" s="1874"/>
      <c r="M188" s="1874"/>
      <c r="N188" s="1875"/>
      <c r="O188" s="565" t="s">
        <v>1270</v>
      </c>
      <c r="P188" s="566"/>
      <c r="Q188" s="566"/>
      <c r="R188" s="566"/>
      <c r="S188" s="567"/>
      <c r="T188" s="1887" t="s">
        <v>390</v>
      </c>
      <c r="U188" s="1888"/>
      <c r="V188" s="1888"/>
      <c r="W188" s="1889"/>
      <c r="X188" s="5"/>
      <c r="AA188" s="1877"/>
      <c r="AB188" s="1877"/>
      <c r="AC188" s="1877"/>
      <c r="AD188" s="1877"/>
      <c r="AE188" s="1877"/>
      <c r="AF188" s="75"/>
      <c r="AG188" s="75"/>
      <c r="AH188" s="75"/>
      <c r="AI188" s="75"/>
      <c r="AJ188" s="75"/>
      <c r="AK188" s="75"/>
      <c r="AL188" s="242"/>
    </row>
    <row r="189" spans="1:40" ht="20.100000000000001" customHeight="1">
      <c r="A189" s="7"/>
      <c r="B189" s="1900"/>
      <c r="C189" s="242"/>
      <c r="D189" s="1901"/>
      <c r="E189" s="1867" t="s">
        <v>1728</v>
      </c>
      <c r="F189" s="1868"/>
      <c r="G189" s="1868"/>
      <c r="H189" s="1868" t="str">
        <f>B201</f>
        <v>냉수</v>
      </c>
      <c r="I189" s="1868"/>
      <c r="J189" s="1869"/>
      <c r="K189" s="1894">
        <f>K201</f>
        <v>3.27</v>
      </c>
      <c r="L189" s="1895"/>
      <c r="M189" s="1895"/>
      <c r="N189" s="1896"/>
      <c r="O189" s="571" t="s">
        <v>501</v>
      </c>
      <c r="P189" s="572"/>
      <c r="Q189" s="572"/>
      <c r="R189" s="572"/>
      <c r="S189" s="573"/>
      <c r="T189" s="1905" t="s">
        <v>390</v>
      </c>
      <c r="U189" s="1906"/>
      <c r="V189" s="1906"/>
      <c r="W189" s="1907"/>
      <c r="X189" s="5"/>
      <c r="AA189" s="1877"/>
      <c r="AB189" s="1877"/>
      <c r="AC189" s="1877"/>
      <c r="AD189" s="1877"/>
      <c r="AE189" s="1877"/>
      <c r="AF189" s="74"/>
      <c r="AG189" s="74"/>
      <c r="AH189" s="74"/>
      <c r="AI189" s="74"/>
      <c r="AJ189" s="74"/>
      <c r="AK189" s="74"/>
      <c r="AL189" s="242"/>
    </row>
    <row r="190" spans="1:40" ht="20.100000000000001" customHeight="1">
      <c r="A190" s="7"/>
      <c r="B190" s="1900"/>
      <c r="C190" s="242"/>
      <c r="D190" s="1901"/>
      <c r="E190" s="1867" t="s">
        <v>1729</v>
      </c>
      <c r="F190" s="1868"/>
      <c r="G190" s="1868"/>
      <c r="H190" s="1868" t="str">
        <f>B202</f>
        <v>증기</v>
      </c>
      <c r="I190" s="1868"/>
      <c r="J190" s="1869"/>
      <c r="K190" s="1894">
        <f>K202</f>
        <v>5.65</v>
      </c>
      <c r="L190" s="1895"/>
      <c r="M190" s="1895"/>
      <c r="N190" s="1896"/>
      <c r="O190" s="571" t="s">
        <v>1270</v>
      </c>
      <c r="P190" s="572"/>
      <c r="Q190" s="572"/>
      <c r="R190" s="572"/>
      <c r="S190" s="573"/>
      <c r="T190" s="1905" t="s">
        <v>390</v>
      </c>
      <c r="U190" s="1906"/>
      <c r="V190" s="1906"/>
      <c r="W190" s="1907"/>
      <c r="X190" s="5"/>
      <c r="AA190" s="1876"/>
      <c r="AB190" s="1876"/>
      <c r="AC190" s="1876"/>
      <c r="AD190" s="76"/>
      <c r="AE190" s="77"/>
      <c r="AF190" s="20"/>
      <c r="AG190" s="78"/>
      <c r="AH190" s="78"/>
      <c r="AI190" s="79"/>
      <c r="AJ190" s="79"/>
      <c r="AK190" s="79"/>
      <c r="AL190" s="172"/>
      <c r="AM190" s="173"/>
      <c r="AN190" s="173"/>
    </row>
    <row r="191" spans="1:40" ht="20.100000000000001" customHeight="1">
      <c r="A191" s="7"/>
      <c r="B191" s="1900"/>
      <c r="C191" s="242"/>
      <c r="D191" s="1901"/>
      <c r="E191" s="1867" t="s">
        <v>1730</v>
      </c>
      <c r="F191" s="1868"/>
      <c r="G191" s="1868"/>
      <c r="H191" s="1868" t="str">
        <f>B203</f>
        <v>난방</v>
      </c>
      <c r="I191" s="1868"/>
      <c r="J191" s="1869"/>
      <c r="K191" s="1894">
        <f>K203</f>
        <v>4.05</v>
      </c>
      <c r="L191" s="1895"/>
      <c r="M191" s="1895"/>
      <c r="N191" s="1896"/>
      <c r="O191" s="571" t="s">
        <v>501</v>
      </c>
      <c r="P191" s="572"/>
      <c r="Q191" s="572"/>
      <c r="R191" s="572"/>
      <c r="S191" s="573"/>
      <c r="T191" s="571" t="s">
        <v>390</v>
      </c>
      <c r="U191" s="572"/>
      <c r="V191" s="572"/>
      <c r="W191" s="573"/>
      <c r="X191" s="5"/>
      <c r="AA191" s="1876"/>
      <c r="AB191" s="1876"/>
      <c r="AC191" s="1876"/>
      <c r="AD191" s="76"/>
      <c r="AE191" s="77"/>
      <c r="AF191" s="20"/>
      <c r="AG191" s="78"/>
      <c r="AH191" s="78"/>
      <c r="AI191" s="79"/>
      <c r="AJ191" s="79"/>
      <c r="AK191" s="79"/>
      <c r="AL191" s="172"/>
      <c r="AM191" s="173"/>
      <c r="AN191" s="173"/>
    </row>
    <row r="192" spans="1:40" ht="20.100000000000001" customHeight="1">
      <c r="A192" s="7"/>
      <c r="B192" s="1900"/>
      <c r="C192" s="242"/>
      <c r="D192" s="1901"/>
      <c r="E192" s="1867" t="s">
        <v>1731</v>
      </c>
      <c r="F192" s="1868"/>
      <c r="G192" s="1868"/>
      <c r="H192" s="1868" t="str">
        <f>B204</f>
        <v>급탕</v>
      </c>
      <c r="I192" s="1868"/>
      <c r="J192" s="1869"/>
      <c r="K192" s="1894">
        <f>K204</f>
        <v>3.27</v>
      </c>
      <c r="L192" s="1895"/>
      <c r="M192" s="1895"/>
      <c r="N192" s="1896"/>
      <c r="O192" s="571" t="s">
        <v>1270</v>
      </c>
      <c r="P192" s="572"/>
      <c r="Q192" s="572"/>
      <c r="R192" s="572"/>
      <c r="S192" s="573"/>
      <c r="T192" s="571" t="s">
        <v>390</v>
      </c>
      <c r="U192" s="572"/>
      <c r="V192" s="572"/>
      <c r="W192" s="573"/>
      <c r="X192" s="5"/>
      <c r="AA192" s="1876"/>
      <c r="AB192" s="1876"/>
      <c r="AC192" s="1876"/>
      <c r="AD192" s="76"/>
      <c r="AE192" s="77"/>
      <c r="AF192" s="20"/>
      <c r="AG192" s="78"/>
      <c r="AH192" s="78"/>
      <c r="AI192" s="79"/>
      <c r="AJ192" s="79"/>
      <c r="AK192" s="79"/>
      <c r="AL192" s="172"/>
      <c r="AM192" s="173"/>
      <c r="AN192" s="173"/>
    </row>
    <row r="193" spans="1:40" ht="20.100000000000001" customHeight="1">
      <c r="A193" s="7"/>
      <c r="B193" s="803" t="s">
        <v>288</v>
      </c>
      <c r="C193" s="803"/>
      <c r="D193" s="803"/>
      <c r="E193" s="1893" t="s">
        <v>1271</v>
      </c>
      <c r="F193" s="1893"/>
      <c r="G193" s="1893"/>
      <c r="H193" s="1893"/>
      <c r="I193" s="1893"/>
      <c r="J193" s="1893"/>
      <c r="K193" s="1893"/>
      <c r="L193" s="1893"/>
      <c r="M193" s="1893"/>
      <c r="N193" s="1893"/>
      <c r="O193" s="1893"/>
      <c r="P193" s="1893"/>
      <c r="Q193" s="1893"/>
      <c r="R193" s="1893"/>
      <c r="S193" s="1893"/>
      <c r="T193" s="1893"/>
      <c r="U193" s="1893"/>
      <c r="V193" s="1893"/>
      <c r="W193" s="1893"/>
      <c r="X193" s="5"/>
      <c r="AA193" s="1876"/>
      <c r="AB193" s="1876"/>
      <c r="AC193" s="1876"/>
      <c r="AD193" s="76"/>
      <c r="AE193" s="76"/>
      <c r="AF193" s="76"/>
      <c r="AG193" s="1878"/>
      <c r="AH193" s="1878"/>
      <c r="AL193" s="173"/>
      <c r="AM193" s="173"/>
      <c r="AN193" s="173"/>
    </row>
    <row r="194" spans="1:40" ht="20.100000000000001" customHeight="1">
      <c r="A194" s="7"/>
      <c r="B194" s="803"/>
      <c r="C194" s="803"/>
      <c r="D194" s="803"/>
      <c r="E194" s="1893"/>
      <c r="F194" s="1893"/>
      <c r="G194" s="1893"/>
      <c r="H194" s="1893"/>
      <c r="I194" s="1893"/>
      <c r="J194" s="1893"/>
      <c r="K194" s="1893"/>
      <c r="L194" s="1893"/>
      <c r="M194" s="1893"/>
      <c r="N194" s="1893"/>
      <c r="O194" s="1893"/>
      <c r="P194" s="1893"/>
      <c r="Q194" s="1893"/>
      <c r="R194" s="1893"/>
      <c r="S194" s="1893"/>
      <c r="T194" s="1893"/>
      <c r="U194" s="1893"/>
      <c r="V194" s="1893"/>
      <c r="W194" s="1893"/>
      <c r="X194" s="5"/>
      <c r="AA194" s="1876"/>
      <c r="AB194" s="1876"/>
      <c r="AC194" s="1876"/>
      <c r="AD194" s="76"/>
      <c r="AE194" s="76"/>
      <c r="AF194" s="76"/>
      <c r="AG194" s="1878"/>
      <c r="AH194" s="1878"/>
      <c r="AL194" s="173"/>
      <c r="AM194" s="173"/>
      <c r="AN194" s="173"/>
    </row>
    <row r="195" spans="1:40" ht="20.100000000000001" customHeight="1">
      <c r="A195" s="7"/>
      <c r="B195" s="803"/>
      <c r="C195" s="803"/>
      <c r="D195" s="803"/>
      <c r="E195" s="1893"/>
      <c r="F195" s="1893"/>
      <c r="G195" s="1893"/>
      <c r="H195" s="1893"/>
      <c r="I195" s="1893"/>
      <c r="J195" s="1893"/>
      <c r="K195" s="1893"/>
      <c r="L195" s="1893"/>
      <c r="M195" s="1893"/>
      <c r="N195" s="1893"/>
      <c r="O195" s="1893"/>
      <c r="P195" s="1893"/>
      <c r="Q195" s="1893"/>
      <c r="R195" s="1893"/>
      <c r="S195" s="1893"/>
      <c r="T195" s="1893"/>
      <c r="U195" s="1893"/>
      <c r="V195" s="1893"/>
      <c r="W195" s="1893"/>
      <c r="X195" s="5"/>
    </row>
    <row r="196" spans="1:40" ht="16.5" customHeight="1">
      <c r="A196" s="7"/>
      <c r="B196" s="7"/>
      <c r="C196" s="7"/>
      <c r="D196" s="7"/>
      <c r="E196" s="7"/>
      <c r="F196" s="7"/>
      <c r="G196" s="7"/>
      <c r="H196" s="7"/>
      <c r="I196" s="5"/>
      <c r="J196" s="5"/>
      <c r="K196" s="5"/>
      <c r="L196" s="5"/>
      <c r="M196" s="5"/>
      <c r="N196" s="5"/>
      <c r="O196" s="5"/>
      <c r="P196" s="5"/>
      <c r="Q196" s="5"/>
      <c r="R196" s="5"/>
      <c r="S196" s="5"/>
      <c r="T196" s="5"/>
      <c r="U196" s="5"/>
      <c r="V196" s="5"/>
      <c r="W196" s="5"/>
      <c r="X196" s="5"/>
    </row>
    <row r="197" spans="1:40" ht="16.5" customHeight="1">
      <c r="A197" s="7"/>
      <c r="M197" s="5"/>
      <c r="N197" s="5"/>
      <c r="O197" s="5"/>
      <c r="P197" s="5"/>
      <c r="Q197" s="5"/>
      <c r="R197" s="5"/>
      <c r="S197" s="5"/>
      <c r="T197" s="5"/>
      <c r="U197" s="5"/>
      <c r="V197" s="5"/>
      <c r="W197" s="5"/>
      <c r="X197" s="5"/>
    </row>
    <row r="198" spans="1:40" ht="16.5" customHeight="1">
      <c r="A198" s="7"/>
      <c r="B198" s="922" t="s">
        <v>359</v>
      </c>
      <c r="C198" s="922"/>
      <c r="D198" s="922"/>
      <c r="E198" s="922" t="s">
        <v>398</v>
      </c>
      <c r="F198" s="922"/>
      <c r="G198" s="922" t="s">
        <v>558</v>
      </c>
      <c r="H198" s="922"/>
      <c r="I198" s="1860" t="s">
        <v>557</v>
      </c>
      <c r="J198" s="1860"/>
      <c r="K198" s="1860" t="s">
        <v>554</v>
      </c>
      <c r="L198" s="1860"/>
      <c r="M198" s="1860" t="s">
        <v>556</v>
      </c>
      <c r="N198" s="1860"/>
      <c r="O198" s="1882" t="s">
        <v>553</v>
      </c>
      <c r="P198" s="1882"/>
      <c r="Q198" s="1882"/>
      <c r="R198" s="1860" t="s">
        <v>559</v>
      </c>
      <c r="S198" s="1860"/>
      <c r="T198" s="1882" t="s">
        <v>555</v>
      </c>
      <c r="U198" s="1882"/>
      <c r="V198" s="1890" t="s">
        <v>400</v>
      </c>
      <c r="W198" s="1890"/>
      <c r="X198" s="5"/>
    </row>
    <row r="199" spans="1:40" ht="16.5" customHeight="1">
      <c r="A199" s="7"/>
      <c r="B199" s="922"/>
      <c r="C199" s="922"/>
      <c r="D199" s="922"/>
      <c r="E199" s="922"/>
      <c r="F199" s="922"/>
      <c r="G199" s="922"/>
      <c r="H199" s="922"/>
      <c r="I199" s="922" t="s">
        <v>411</v>
      </c>
      <c r="J199" s="922"/>
      <c r="K199" s="922" t="s">
        <v>409</v>
      </c>
      <c r="L199" s="922"/>
      <c r="M199" s="922" t="s">
        <v>410</v>
      </c>
      <c r="N199" s="922"/>
      <c r="O199" s="1791" t="s">
        <v>117</v>
      </c>
      <c r="P199" s="1791"/>
      <c r="Q199" s="1791"/>
      <c r="R199" s="922" t="s">
        <v>118</v>
      </c>
      <c r="S199" s="922"/>
      <c r="T199" s="1791" t="s">
        <v>401</v>
      </c>
      <c r="U199" s="1791"/>
      <c r="V199" s="1890"/>
      <c r="W199" s="1890"/>
      <c r="X199" s="5"/>
    </row>
    <row r="200" spans="1:40" ht="16.5" customHeight="1">
      <c r="A200" s="7"/>
      <c r="B200" s="1861" t="s">
        <v>1278</v>
      </c>
      <c r="C200" s="1862"/>
      <c r="D200" s="1863"/>
      <c r="E200" s="1761" t="s">
        <v>1272</v>
      </c>
      <c r="F200" s="1761"/>
      <c r="G200" s="1761" t="s">
        <v>1273</v>
      </c>
      <c r="H200" s="1761"/>
      <c r="I200" s="1761">
        <v>5.8</v>
      </c>
      <c r="J200" s="1761"/>
      <c r="K200" s="1761">
        <v>5.46</v>
      </c>
      <c r="L200" s="1761"/>
      <c r="M200" s="1761">
        <v>9</v>
      </c>
      <c r="N200" s="1761"/>
      <c r="O200" s="1853">
        <f>ROUND((I200-K200)/M200,4)</f>
        <v>3.78E-2</v>
      </c>
      <c r="P200" s="1853"/>
      <c r="Q200" s="1853"/>
      <c r="R200" s="1857">
        <f>ROUND(I200*0.4,2)</f>
        <v>2.3199999999999998</v>
      </c>
      <c r="S200" s="1857"/>
      <c r="T200" s="1897">
        <f>(K200-R200)/O200</f>
        <v>83.068783068783077</v>
      </c>
      <c r="U200" s="1897"/>
      <c r="V200" s="1898">
        <f>1-K200/I200</f>
        <v>5.862068965517242E-2</v>
      </c>
      <c r="W200" s="1899"/>
      <c r="X200" s="5"/>
    </row>
    <row r="201" spans="1:40" ht="16.5" customHeight="1">
      <c r="A201" s="7"/>
      <c r="B201" s="1864" t="s">
        <v>1279</v>
      </c>
      <c r="C201" s="1865"/>
      <c r="D201" s="1866"/>
      <c r="E201" s="1761" t="s">
        <v>1274</v>
      </c>
      <c r="F201" s="1761"/>
      <c r="G201" s="1761" t="s">
        <v>1275</v>
      </c>
      <c r="H201" s="1761"/>
      <c r="I201" s="1761">
        <v>3.3</v>
      </c>
      <c r="J201" s="1761"/>
      <c r="K201" s="1761">
        <v>3.27</v>
      </c>
      <c r="L201" s="1761"/>
      <c r="M201" s="1761">
        <v>9</v>
      </c>
      <c r="N201" s="1761"/>
      <c r="O201" s="1853">
        <f t="shared" ref="O201:O204" si="0">ROUND((I201-K201)/M201,4)</f>
        <v>3.3E-3</v>
      </c>
      <c r="P201" s="1853"/>
      <c r="Q201" s="1853"/>
      <c r="R201" s="1857">
        <f t="shared" ref="R201:R204" si="1">ROUND(I201*0.4,2)</f>
        <v>1.32</v>
      </c>
      <c r="S201" s="1857"/>
      <c r="T201" s="1897">
        <f>(K201-R201)/O201</f>
        <v>590.90909090909088</v>
      </c>
      <c r="U201" s="1897"/>
      <c r="V201" s="1898">
        <f>1-K201/I201</f>
        <v>9.0909090909090384E-3</v>
      </c>
      <c r="W201" s="1899"/>
      <c r="X201" s="5"/>
    </row>
    <row r="202" spans="1:40" ht="16.5" customHeight="1">
      <c r="A202" s="7"/>
      <c r="B202" s="1864" t="s">
        <v>1280</v>
      </c>
      <c r="C202" s="1865"/>
      <c r="D202" s="1866"/>
      <c r="E202" s="1761" t="s">
        <v>1276</v>
      </c>
      <c r="F202" s="1761"/>
      <c r="G202" s="1761" t="s">
        <v>1277</v>
      </c>
      <c r="H202" s="1761"/>
      <c r="I202" s="1761">
        <v>5.7</v>
      </c>
      <c r="J202" s="1761"/>
      <c r="K202" s="1761">
        <v>5.65</v>
      </c>
      <c r="L202" s="1761"/>
      <c r="M202" s="1761">
        <v>9</v>
      </c>
      <c r="N202" s="1761"/>
      <c r="O202" s="1854">
        <f t="shared" si="0"/>
        <v>5.5999999999999999E-3</v>
      </c>
      <c r="P202" s="1855"/>
      <c r="Q202" s="1856"/>
      <c r="R202" s="1858">
        <f t="shared" si="1"/>
        <v>2.2799999999999998</v>
      </c>
      <c r="S202" s="1859"/>
      <c r="T202" s="1883">
        <f>(K202-R202)/O202</f>
        <v>601.78571428571433</v>
      </c>
      <c r="U202" s="1884"/>
      <c r="V202" s="1880">
        <f>1-K202/I202</f>
        <v>8.7719298245613198E-3</v>
      </c>
      <c r="W202" s="1881"/>
      <c r="X202" s="5"/>
    </row>
    <row r="203" spans="1:40" ht="16.5" customHeight="1">
      <c r="A203" s="7"/>
      <c r="B203" s="1864" t="s">
        <v>1281</v>
      </c>
      <c r="C203" s="1865"/>
      <c r="D203" s="1866"/>
      <c r="E203" s="1761" t="s">
        <v>1274</v>
      </c>
      <c r="F203" s="1761"/>
      <c r="G203" s="1761" t="s">
        <v>1273</v>
      </c>
      <c r="H203" s="1761"/>
      <c r="I203" s="1761">
        <v>4.3</v>
      </c>
      <c r="J203" s="1761"/>
      <c r="K203" s="1761">
        <v>4.05</v>
      </c>
      <c r="L203" s="1761"/>
      <c r="M203" s="1761">
        <v>9</v>
      </c>
      <c r="N203" s="1761"/>
      <c r="O203" s="1854">
        <f t="shared" si="0"/>
        <v>2.7799999999999998E-2</v>
      </c>
      <c r="P203" s="1855"/>
      <c r="Q203" s="1856"/>
      <c r="R203" s="1858">
        <f t="shared" si="1"/>
        <v>1.72</v>
      </c>
      <c r="S203" s="1859"/>
      <c r="T203" s="1883">
        <f t="shared" ref="T203:T204" si="2">(K203-R203)/O203</f>
        <v>83.812949640287783</v>
      </c>
      <c r="U203" s="1884"/>
      <c r="V203" s="1880">
        <f t="shared" ref="V203:V204" si="3">1-K203/I203</f>
        <v>5.8139534883720922E-2</v>
      </c>
      <c r="W203" s="1881"/>
      <c r="X203" s="5"/>
    </row>
    <row r="204" spans="1:40" ht="16.5" customHeight="1">
      <c r="A204" s="7"/>
      <c r="B204" s="1870" t="s">
        <v>1282</v>
      </c>
      <c r="C204" s="1871"/>
      <c r="D204" s="1872"/>
      <c r="E204" s="1761" t="s">
        <v>1274</v>
      </c>
      <c r="F204" s="1761"/>
      <c r="G204" s="1761" t="s">
        <v>1277</v>
      </c>
      <c r="H204" s="1761"/>
      <c r="I204" s="1761">
        <v>3.4</v>
      </c>
      <c r="J204" s="1761"/>
      <c r="K204" s="1761">
        <v>3.27</v>
      </c>
      <c r="L204" s="1761"/>
      <c r="M204" s="1761">
        <v>9</v>
      </c>
      <c r="N204" s="1761"/>
      <c r="O204" s="1854">
        <f t="shared" si="0"/>
        <v>1.44E-2</v>
      </c>
      <c r="P204" s="1855"/>
      <c r="Q204" s="1856"/>
      <c r="R204" s="1858">
        <f t="shared" si="1"/>
        <v>1.36</v>
      </c>
      <c r="S204" s="1859"/>
      <c r="T204" s="1883">
        <f t="shared" si="2"/>
        <v>132.63888888888889</v>
      </c>
      <c r="U204" s="1884"/>
      <c r="V204" s="1880">
        <f t="shared" si="3"/>
        <v>3.8235294117647034E-2</v>
      </c>
      <c r="W204" s="1881"/>
      <c r="X204" s="5"/>
    </row>
    <row r="205" spans="1:40" ht="16.5" customHeight="1">
      <c r="A205" s="7"/>
      <c r="B205" s="7"/>
      <c r="C205" s="7"/>
      <c r="D205" s="7"/>
      <c r="E205" s="7"/>
      <c r="F205" s="7"/>
      <c r="G205" s="7"/>
      <c r="H205" s="7"/>
      <c r="I205" s="5"/>
      <c r="J205" s="5"/>
      <c r="K205" s="5"/>
      <c r="L205" s="5"/>
      <c r="M205" s="5"/>
      <c r="N205" s="5"/>
      <c r="O205" s="5"/>
      <c r="P205" s="5"/>
      <c r="Q205" s="5"/>
      <c r="R205" s="5"/>
      <c r="S205" s="5"/>
      <c r="T205" s="5"/>
      <c r="U205" s="5"/>
      <c r="V205" s="5"/>
      <c r="W205" s="5"/>
      <c r="X205" s="5"/>
    </row>
    <row r="206" spans="1:40" ht="16.5" customHeight="1">
      <c r="A206" s="7"/>
      <c r="B206" s="7"/>
      <c r="C206" s="7"/>
      <c r="D206" s="7"/>
      <c r="E206" s="7"/>
      <c r="F206" s="7"/>
      <c r="G206" s="7"/>
      <c r="H206" s="7"/>
      <c r="I206" s="5"/>
      <c r="J206" s="5"/>
      <c r="K206" s="5"/>
      <c r="L206" s="5"/>
      <c r="M206" s="5"/>
      <c r="N206" s="5"/>
      <c r="O206" s="5"/>
      <c r="P206" s="5"/>
      <c r="Q206" s="5"/>
      <c r="R206" s="5"/>
      <c r="S206" s="5"/>
      <c r="T206" s="5"/>
      <c r="U206" s="5"/>
      <c r="V206" s="5"/>
      <c r="W206" s="5"/>
      <c r="X206" s="5"/>
    </row>
    <row r="207" spans="1:40" ht="16.5" customHeight="1">
      <c r="A207" s="7"/>
      <c r="B207" s="7"/>
      <c r="C207" s="7"/>
      <c r="D207" s="7"/>
      <c r="E207" s="7"/>
      <c r="F207" s="7"/>
      <c r="G207" s="7"/>
      <c r="H207" s="7"/>
      <c r="I207" s="5"/>
      <c r="J207" s="5"/>
      <c r="K207" s="5"/>
      <c r="L207" s="5"/>
      <c r="M207" s="5"/>
      <c r="N207" s="5"/>
      <c r="O207" s="5"/>
      <c r="P207" s="5"/>
      <c r="Q207" s="5"/>
      <c r="R207" s="5"/>
      <c r="S207" s="5"/>
      <c r="T207" s="5"/>
      <c r="U207" s="5"/>
      <c r="V207" s="5"/>
      <c r="W207" s="5"/>
      <c r="X207" s="5"/>
    </row>
    <row r="208" spans="1:40" ht="16.5" customHeight="1">
      <c r="A208" s="7"/>
      <c r="B208" s="7"/>
      <c r="C208" s="7"/>
      <c r="D208" s="7"/>
      <c r="E208" s="7"/>
      <c r="F208" s="7"/>
      <c r="G208" s="7"/>
      <c r="H208" s="7"/>
      <c r="I208" s="5"/>
      <c r="J208" s="5"/>
      <c r="K208" s="5"/>
      <c r="L208" s="5"/>
      <c r="M208" s="5"/>
      <c r="N208" s="5"/>
      <c r="O208" s="5"/>
      <c r="P208" s="5"/>
      <c r="Q208" s="5"/>
      <c r="R208" s="5"/>
      <c r="S208" s="5"/>
      <c r="T208" s="5"/>
      <c r="U208" s="5"/>
      <c r="V208" s="5"/>
      <c r="W208" s="5"/>
      <c r="X208" s="5"/>
    </row>
    <row r="209" spans="1:24" ht="16.5" customHeight="1">
      <c r="A209" s="7"/>
      <c r="B209" s="7"/>
      <c r="C209" s="7"/>
      <c r="D209" s="7"/>
      <c r="E209" s="7"/>
      <c r="F209" s="7"/>
      <c r="G209" s="7"/>
      <c r="H209" s="7"/>
      <c r="I209" s="5"/>
      <c r="J209" s="5"/>
      <c r="K209" s="5"/>
      <c r="L209" s="5"/>
      <c r="M209" s="5"/>
      <c r="N209" s="5"/>
      <c r="O209" s="5"/>
      <c r="P209" s="5"/>
      <c r="Q209" s="5"/>
      <c r="R209" s="5"/>
      <c r="S209" s="5"/>
      <c r="T209" s="5"/>
      <c r="U209" s="5"/>
      <c r="V209" s="5"/>
      <c r="W209" s="5"/>
      <c r="X209" s="5"/>
    </row>
    <row r="210" spans="1:24" ht="16.5" customHeight="1">
      <c r="A210" s="7"/>
      <c r="B210" s="7"/>
      <c r="C210" s="7"/>
      <c r="D210" s="7"/>
      <c r="E210" s="7"/>
      <c r="F210" s="7"/>
      <c r="G210" s="7"/>
      <c r="H210" s="7"/>
      <c r="I210" s="5"/>
      <c r="J210" s="5"/>
      <c r="K210" s="5"/>
      <c r="L210" s="5"/>
      <c r="M210" s="5"/>
      <c r="N210" s="5"/>
      <c r="O210" s="5"/>
      <c r="P210" s="5"/>
      <c r="Q210" s="5"/>
      <c r="R210" s="5"/>
      <c r="S210" s="5"/>
      <c r="T210" s="5"/>
      <c r="U210" s="5"/>
      <c r="V210" s="5"/>
      <c r="W210" s="5"/>
      <c r="X210" s="5"/>
    </row>
    <row r="211" spans="1:24" ht="16.5" customHeight="1">
      <c r="A211" s="7"/>
      <c r="B211" s="7"/>
      <c r="C211" s="7"/>
      <c r="D211" s="7"/>
      <c r="E211" s="7"/>
      <c r="F211" s="7"/>
      <c r="G211" s="7"/>
      <c r="H211" s="7"/>
      <c r="I211" s="5"/>
      <c r="J211" s="5"/>
      <c r="K211" s="5"/>
      <c r="L211" s="5"/>
      <c r="M211" s="5"/>
      <c r="N211" s="5"/>
      <c r="O211" s="5"/>
      <c r="P211" s="5"/>
      <c r="Q211" s="5"/>
      <c r="R211" s="5"/>
      <c r="S211" s="5"/>
      <c r="T211" s="5"/>
      <c r="U211" s="5"/>
      <c r="V211" s="5"/>
      <c r="W211" s="5"/>
      <c r="X211" s="5"/>
    </row>
    <row r="212" spans="1:24" ht="16.5" customHeight="1">
      <c r="A212" s="7"/>
      <c r="B212" s="7"/>
      <c r="C212" s="7"/>
      <c r="D212" s="7"/>
      <c r="E212" s="7"/>
      <c r="F212" s="7"/>
      <c r="G212" s="7"/>
      <c r="H212" s="7"/>
      <c r="I212" s="5"/>
      <c r="J212" s="5"/>
      <c r="K212" s="5"/>
      <c r="L212" s="5"/>
      <c r="M212" s="5"/>
      <c r="N212" s="5"/>
      <c r="O212" s="5"/>
      <c r="P212" s="5"/>
      <c r="Q212" s="5"/>
      <c r="R212" s="5"/>
      <c r="S212" s="5"/>
      <c r="T212" s="5"/>
      <c r="U212" s="5"/>
      <c r="V212" s="5"/>
      <c r="W212" s="5"/>
      <c r="X212" s="5"/>
    </row>
    <row r="213" spans="1:24" ht="16.5" customHeight="1">
      <c r="A213" s="7"/>
      <c r="B213" s="7"/>
      <c r="C213" s="7"/>
      <c r="D213" s="7"/>
      <c r="E213" s="7"/>
      <c r="F213" s="7"/>
      <c r="G213" s="7"/>
      <c r="H213" s="7"/>
      <c r="I213" s="5"/>
      <c r="J213" s="5"/>
      <c r="K213" s="5"/>
      <c r="L213" s="5"/>
      <c r="M213" s="5"/>
      <c r="N213" s="5"/>
      <c r="O213" s="5"/>
      <c r="P213" s="5"/>
      <c r="Q213" s="5"/>
      <c r="R213" s="5"/>
      <c r="S213" s="5"/>
      <c r="T213" s="5"/>
      <c r="U213" s="5"/>
      <c r="V213" s="5"/>
      <c r="W213" s="5"/>
      <c r="X213" s="5"/>
    </row>
    <row r="214" spans="1:24" ht="16.5" customHeight="1">
      <c r="A214" s="7"/>
      <c r="B214" s="7"/>
      <c r="C214" s="7"/>
      <c r="D214" s="7"/>
      <c r="E214" s="7"/>
      <c r="F214" s="7"/>
      <c r="G214" s="7"/>
      <c r="H214" s="7"/>
      <c r="I214" s="5"/>
      <c r="J214" s="5"/>
      <c r="K214" s="5"/>
      <c r="L214" s="5"/>
      <c r="M214" s="5"/>
      <c r="N214" s="5"/>
      <c r="O214" s="5"/>
      <c r="P214" s="5"/>
      <c r="Q214" s="5"/>
      <c r="R214" s="5"/>
      <c r="S214" s="5"/>
      <c r="T214" s="5"/>
      <c r="U214" s="5"/>
      <c r="V214" s="5"/>
      <c r="W214" s="5"/>
      <c r="X214" s="5"/>
    </row>
    <row r="215" spans="1:24" ht="16.5" customHeight="1">
      <c r="A215" s="7"/>
      <c r="B215" s="7"/>
      <c r="C215" s="7"/>
      <c r="D215" s="7"/>
      <c r="E215" s="7"/>
      <c r="F215" s="7"/>
      <c r="G215" s="7"/>
      <c r="H215" s="7"/>
      <c r="I215" s="5"/>
      <c r="J215" s="5"/>
      <c r="K215" s="5"/>
      <c r="L215" s="5"/>
      <c r="M215" s="5"/>
      <c r="N215" s="5"/>
      <c r="O215" s="5"/>
      <c r="P215" s="5"/>
      <c r="Q215" s="5"/>
      <c r="R215" s="5"/>
      <c r="S215" s="5"/>
      <c r="T215" s="5"/>
      <c r="U215" s="5"/>
      <c r="V215" s="5"/>
      <c r="W215" s="5"/>
      <c r="X215" s="5"/>
    </row>
    <row r="216" spans="1:24" ht="16.5" customHeight="1">
      <c r="A216" s="7"/>
      <c r="B216" s="7"/>
      <c r="C216" s="7"/>
      <c r="D216" s="7"/>
      <c r="E216" s="7"/>
      <c r="F216" s="7"/>
      <c r="G216" s="7"/>
      <c r="H216" s="7"/>
      <c r="I216" s="5"/>
      <c r="J216" s="5"/>
      <c r="K216" s="5"/>
      <c r="L216" s="5"/>
      <c r="M216" s="5"/>
      <c r="N216" s="5"/>
      <c r="O216" s="5"/>
      <c r="P216" s="5"/>
      <c r="Q216" s="5"/>
      <c r="R216" s="5"/>
      <c r="S216" s="5"/>
      <c r="T216" s="5"/>
      <c r="U216" s="5"/>
      <c r="V216" s="5"/>
      <c r="W216" s="5"/>
      <c r="X216" s="5"/>
    </row>
    <row r="217" spans="1:24" ht="16.5" customHeight="1">
      <c r="A217" s="7"/>
      <c r="B217" s="7"/>
      <c r="C217" s="7"/>
      <c r="D217" s="7"/>
      <c r="E217" s="7"/>
      <c r="F217" s="7"/>
      <c r="G217" s="7"/>
      <c r="H217" s="7"/>
      <c r="I217" s="5"/>
      <c r="J217" s="5"/>
      <c r="K217" s="5"/>
      <c r="L217" s="5"/>
      <c r="M217" s="5"/>
      <c r="N217" s="5"/>
      <c r="O217" s="5"/>
      <c r="P217" s="5"/>
      <c r="Q217" s="5"/>
      <c r="R217" s="5"/>
      <c r="S217" s="5"/>
      <c r="T217" s="5"/>
      <c r="U217" s="5"/>
      <c r="V217" s="5"/>
      <c r="W217" s="5"/>
      <c r="X217" s="5"/>
    </row>
    <row r="218" spans="1:24" ht="16.5" customHeight="1">
      <c r="A218" s="7"/>
      <c r="B218" s="7"/>
      <c r="C218" s="7"/>
      <c r="D218" s="7"/>
      <c r="E218" s="7"/>
      <c r="F218" s="7"/>
      <c r="G218" s="7"/>
      <c r="H218" s="7"/>
      <c r="I218" s="5"/>
      <c r="J218" s="5"/>
      <c r="K218" s="5"/>
      <c r="L218" s="5"/>
      <c r="M218" s="5"/>
      <c r="N218" s="5"/>
      <c r="O218" s="5"/>
      <c r="P218" s="5"/>
      <c r="Q218" s="5"/>
      <c r="R218" s="5"/>
      <c r="S218" s="5"/>
      <c r="T218" s="5"/>
      <c r="U218" s="5"/>
      <c r="V218" s="5"/>
      <c r="W218" s="5"/>
      <c r="X218" s="5"/>
    </row>
    <row r="219" spans="1:24" ht="16.5" customHeight="1">
      <c r="A219" s="7"/>
      <c r="B219" s="7"/>
      <c r="C219" s="7"/>
      <c r="D219" s="7"/>
      <c r="E219" s="7"/>
      <c r="F219" s="7"/>
      <c r="G219" s="7"/>
      <c r="H219" s="7"/>
      <c r="I219" s="5"/>
      <c r="J219" s="5"/>
      <c r="K219" s="5"/>
      <c r="L219" s="5"/>
      <c r="M219" s="5"/>
      <c r="N219" s="5"/>
      <c r="O219" s="5"/>
      <c r="P219" s="5"/>
      <c r="Q219" s="5"/>
      <c r="R219" s="5"/>
      <c r="S219" s="5"/>
      <c r="T219" s="5"/>
      <c r="U219" s="5"/>
      <c r="V219" s="5"/>
      <c r="W219" s="5"/>
      <c r="X219" s="5"/>
    </row>
    <row r="220" spans="1:24" ht="16.5" customHeight="1">
      <c r="A220" s="7"/>
      <c r="B220" s="7"/>
      <c r="C220" s="7"/>
      <c r="D220" s="7"/>
      <c r="E220" s="7"/>
      <c r="F220" s="7"/>
      <c r="G220" s="7"/>
      <c r="H220" s="7"/>
      <c r="I220" s="5"/>
      <c r="J220" s="5"/>
      <c r="K220" s="5"/>
      <c r="L220" s="5"/>
      <c r="M220" s="5"/>
      <c r="N220" s="5"/>
      <c r="O220" s="5"/>
      <c r="P220" s="5"/>
      <c r="Q220" s="5"/>
      <c r="R220" s="5"/>
      <c r="S220" s="5"/>
      <c r="T220" s="5"/>
      <c r="U220" s="5"/>
      <c r="V220" s="5"/>
      <c r="W220" s="5"/>
      <c r="X220" s="5"/>
    </row>
    <row r="221" spans="1:24" ht="16.5" customHeight="1">
      <c r="A221" s="7"/>
      <c r="B221" s="7"/>
      <c r="C221" s="7"/>
      <c r="D221" s="7"/>
      <c r="E221" s="7"/>
      <c r="F221" s="7"/>
      <c r="G221" s="7"/>
      <c r="H221" s="7"/>
      <c r="I221" s="5"/>
      <c r="J221" s="5"/>
      <c r="K221" s="5"/>
      <c r="L221" s="5"/>
      <c r="M221" s="5"/>
      <c r="N221" s="5"/>
      <c r="O221" s="5"/>
      <c r="P221" s="5"/>
      <c r="Q221" s="5"/>
      <c r="R221" s="5"/>
      <c r="S221" s="5"/>
      <c r="T221" s="5"/>
      <c r="U221" s="5"/>
      <c r="V221" s="5"/>
      <c r="W221" s="5"/>
      <c r="X221" s="5"/>
    </row>
    <row r="222" spans="1:24" ht="16.5" customHeight="1">
      <c r="A222" s="7"/>
      <c r="B222" s="7"/>
      <c r="C222" s="7"/>
      <c r="D222" s="7"/>
      <c r="E222" s="7"/>
      <c r="F222" s="7"/>
      <c r="G222" s="7"/>
      <c r="H222" s="7"/>
      <c r="I222" s="5"/>
      <c r="J222" s="5"/>
      <c r="K222" s="5"/>
      <c r="L222" s="5"/>
      <c r="M222" s="5"/>
      <c r="N222" s="5"/>
      <c r="O222" s="5"/>
      <c r="P222" s="5"/>
      <c r="Q222" s="5"/>
      <c r="R222" s="5"/>
      <c r="S222" s="5"/>
      <c r="T222" s="5"/>
      <c r="U222" s="5"/>
      <c r="V222" s="5"/>
      <c r="W222" s="5"/>
      <c r="X222" s="5"/>
    </row>
    <row r="223" spans="1:24" ht="16.5" customHeight="1">
      <c r="A223" s="7"/>
      <c r="B223" s="7"/>
      <c r="C223" s="7"/>
      <c r="D223" s="7"/>
      <c r="E223" s="7"/>
      <c r="F223" s="7"/>
      <c r="G223" s="7"/>
      <c r="H223" s="7"/>
      <c r="I223" s="5"/>
      <c r="J223" s="5"/>
      <c r="K223" s="5"/>
      <c r="L223" s="5"/>
      <c r="M223" s="5"/>
      <c r="N223" s="5"/>
      <c r="O223" s="5"/>
      <c r="P223" s="5"/>
      <c r="Q223" s="5"/>
      <c r="R223" s="5"/>
      <c r="S223" s="5"/>
      <c r="T223" s="5"/>
      <c r="U223" s="5"/>
      <c r="V223" s="5"/>
      <c r="W223" s="5"/>
      <c r="X223" s="5"/>
    </row>
    <row r="224" spans="1:24" ht="16.5" customHeight="1">
      <c r="A224" s="7"/>
      <c r="B224" s="7"/>
      <c r="C224" s="7"/>
      <c r="D224" s="7"/>
      <c r="E224" s="7"/>
      <c r="F224" s="7"/>
      <c r="G224" s="7"/>
      <c r="H224" s="7"/>
      <c r="I224" s="5"/>
      <c r="J224" s="5"/>
      <c r="K224" s="5"/>
      <c r="L224" s="5"/>
      <c r="M224" s="5"/>
      <c r="N224" s="5"/>
      <c r="O224" s="5"/>
      <c r="P224" s="5"/>
      <c r="Q224" s="5"/>
      <c r="R224" s="5"/>
      <c r="S224" s="5"/>
      <c r="T224" s="5"/>
      <c r="U224" s="5"/>
      <c r="V224" s="5"/>
      <c r="W224" s="5"/>
      <c r="X224" s="5"/>
    </row>
    <row r="225" spans="1:31" ht="16.5" customHeight="1">
      <c r="A225" s="1209" t="s">
        <v>1621</v>
      </c>
      <c r="B225" s="1209"/>
      <c r="C225" s="1209"/>
      <c r="D225" s="1209"/>
      <c r="E225" s="1209"/>
      <c r="F225" s="1209"/>
      <c r="G225" s="1209"/>
      <c r="H225" s="1209"/>
      <c r="I225" s="1209"/>
      <c r="J225" s="1209"/>
      <c r="K225" s="1209"/>
      <c r="L225" s="1209"/>
      <c r="M225" s="1209"/>
      <c r="N225" s="1209"/>
      <c r="O225" s="1209"/>
      <c r="P225" s="1209"/>
      <c r="Q225" s="1209"/>
      <c r="R225" s="1209"/>
      <c r="S225" s="1209"/>
      <c r="T225" s="1209"/>
      <c r="U225" s="1209"/>
      <c r="V225" s="1209"/>
      <c r="W225" s="1209"/>
      <c r="X225" s="1209"/>
    </row>
    <row r="227" spans="1:31" ht="16.5" customHeight="1">
      <c r="A227" s="904" t="s">
        <v>350</v>
      </c>
      <c r="B227" s="904"/>
      <c r="C227" s="904" t="s">
        <v>465</v>
      </c>
      <c r="D227" s="904"/>
      <c r="E227" s="904"/>
      <c r="F227" s="904"/>
      <c r="G227" s="904"/>
      <c r="H227" s="904"/>
      <c r="I227" s="904"/>
      <c r="J227" s="904"/>
      <c r="K227" s="904"/>
      <c r="L227" s="904"/>
      <c r="M227" s="904"/>
      <c r="N227" s="904"/>
      <c r="O227" s="904"/>
      <c r="P227" s="904"/>
      <c r="Q227" s="904"/>
      <c r="R227" s="904"/>
      <c r="S227" s="904"/>
      <c r="T227" s="904"/>
      <c r="U227" s="904"/>
      <c r="V227" s="904"/>
      <c r="W227" s="904"/>
      <c r="X227" s="904"/>
    </row>
    <row r="228" spans="1:31" ht="15" customHeight="1">
      <c r="A228" s="803" t="s">
        <v>497</v>
      </c>
      <c r="B228" s="803"/>
      <c r="C228" s="804" t="s">
        <v>233</v>
      </c>
      <c r="D228" s="804"/>
      <c r="E228" s="804"/>
      <c r="F228" s="804"/>
      <c r="G228" s="804"/>
      <c r="H228" s="804"/>
      <c r="I228" s="804"/>
      <c r="J228" s="804"/>
      <c r="K228" s="804"/>
      <c r="L228" s="804"/>
      <c r="M228" s="804"/>
      <c r="N228" s="804"/>
      <c r="O228" s="804"/>
      <c r="P228" s="804"/>
      <c r="Q228" s="804"/>
      <c r="R228" s="804"/>
      <c r="S228" s="804"/>
      <c r="T228" s="804"/>
      <c r="U228" s="804"/>
      <c r="V228" s="804"/>
      <c r="W228" s="804"/>
      <c r="X228" s="804"/>
      <c r="Z228" s="490" t="s">
        <v>149</v>
      </c>
      <c r="AA228" s="651"/>
      <c r="AB228" s="651"/>
      <c r="AC228" s="651"/>
      <c r="AE228" s="1" t="s">
        <v>312</v>
      </c>
    </row>
    <row r="229" spans="1:31" ht="15" customHeight="1">
      <c r="A229" s="803"/>
      <c r="B229" s="803"/>
      <c r="C229" s="804"/>
      <c r="D229" s="804"/>
      <c r="E229" s="804"/>
      <c r="F229" s="804"/>
      <c r="G229" s="804"/>
      <c r="H229" s="804"/>
      <c r="I229" s="804"/>
      <c r="J229" s="804"/>
      <c r="K229" s="804"/>
      <c r="L229" s="804"/>
      <c r="M229" s="804"/>
      <c r="N229" s="804"/>
      <c r="O229" s="804"/>
      <c r="P229" s="804"/>
      <c r="Q229" s="804"/>
      <c r="R229" s="804"/>
      <c r="S229" s="804"/>
      <c r="T229" s="804"/>
      <c r="U229" s="804"/>
      <c r="V229" s="804"/>
      <c r="W229" s="804"/>
      <c r="X229" s="804"/>
      <c r="Z229" s="651"/>
      <c r="AA229" s="651"/>
      <c r="AB229" s="651"/>
      <c r="AC229" s="651"/>
    </row>
    <row r="230" spans="1:31" ht="17.25" customHeight="1">
      <c r="A230" s="803" t="s">
        <v>491</v>
      </c>
      <c r="B230" s="803"/>
      <c r="C230" s="1556" t="s">
        <v>638</v>
      </c>
      <c r="D230" s="1556"/>
      <c r="E230" s="1556"/>
      <c r="F230" s="1556"/>
      <c r="G230" s="1556"/>
      <c r="H230" s="1556"/>
      <c r="I230" s="1556"/>
      <c r="J230" s="1556"/>
      <c r="K230" s="1556"/>
      <c r="L230" s="1556"/>
      <c r="M230" s="1556"/>
      <c r="N230" s="1556"/>
      <c r="O230" s="1556"/>
      <c r="P230" s="1556"/>
      <c r="Q230" s="1556"/>
      <c r="R230" s="1556"/>
      <c r="S230" s="1556"/>
      <c r="T230" s="1556"/>
      <c r="U230" s="1556"/>
      <c r="V230" s="1556"/>
      <c r="W230" s="1556"/>
      <c r="X230" s="1556"/>
      <c r="Z230" s="651"/>
      <c r="AA230" s="651"/>
      <c r="AB230" s="651"/>
      <c r="AC230" s="651"/>
    </row>
    <row r="231" spans="1:31" ht="17.25" customHeight="1">
      <c r="A231" s="803"/>
      <c r="B231" s="803"/>
      <c r="C231" s="1558" t="s">
        <v>232</v>
      </c>
      <c r="D231" s="1558"/>
      <c r="E231" s="1558"/>
      <c r="F231" s="1558"/>
      <c r="G231" s="1558"/>
      <c r="H231" s="1558"/>
      <c r="I231" s="1558"/>
      <c r="J231" s="1558"/>
      <c r="K231" s="1558"/>
      <c r="L231" s="1558"/>
      <c r="M231" s="1558"/>
      <c r="N231" s="1558"/>
      <c r="O231" s="1558"/>
      <c r="P231" s="1558"/>
      <c r="Q231" s="1558"/>
      <c r="R231" s="1558"/>
      <c r="S231" s="1558"/>
      <c r="T231" s="1558"/>
      <c r="U231" s="1558"/>
      <c r="V231" s="1558"/>
      <c r="W231" s="1558"/>
      <c r="X231" s="1558"/>
    </row>
    <row r="233" spans="1:31" ht="16.5" customHeight="1">
      <c r="A233" s="904" t="s">
        <v>490</v>
      </c>
      <c r="B233" s="904"/>
      <c r="C233" s="904"/>
      <c r="D233" s="904"/>
      <c r="E233" s="904"/>
      <c r="F233" s="904"/>
      <c r="G233" s="904"/>
      <c r="H233" s="904"/>
      <c r="I233" s="473" t="s">
        <v>390</v>
      </c>
      <c r="J233" s="474"/>
      <c r="K233" s="474"/>
      <c r="L233" s="474"/>
      <c r="M233" s="474"/>
      <c r="N233" s="474"/>
      <c r="O233" s="474"/>
      <c r="P233" s="474"/>
      <c r="Q233" s="1006" t="s">
        <v>1653</v>
      </c>
      <c r="R233" s="1007"/>
      <c r="S233" s="1007"/>
      <c r="T233" s="1007"/>
      <c r="U233" s="1007"/>
      <c r="V233" s="1007"/>
      <c r="W233" s="1007"/>
      <c r="X233" s="1008"/>
    </row>
    <row r="234" spans="1:31" ht="16.5" customHeight="1">
      <c r="A234" s="709" t="s">
        <v>394</v>
      </c>
      <c r="B234" s="709"/>
      <c r="C234" s="709"/>
      <c r="D234" s="709"/>
      <c r="E234" s="709"/>
      <c r="F234" s="709"/>
      <c r="G234" s="709"/>
      <c r="H234" s="709"/>
      <c r="I234" s="709" t="s">
        <v>394</v>
      </c>
      <c r="J234" s="709"/>
      <c r="K234" s="709"/>
      <c r="L234" s="709"/>
      <c r="M234" s="709"/>
      <c r="N234" s="709"/>
      <c r="O234" s="709"/>
      <c r="P234" s="709"/>
      <c r="Q234" s="709" t="s">
        <v>394</v>
      </c>
      <c r="R234" s="709"/>
      <c r="S234" s="709"/>
      <c r="T234" s="709"/>
      <c r="U234" s="709"/>
      <c r="V234" s="709"/>
      <c r="W234" s="709"/>
      <c r="X234" s="709"/>
    </row>
    <row r="235" spans="1:31" ht="16.5" customHeight="1">
      <c r="A235" s="709"/>
      <c r="B235" s="709"/>
      <c r="C235" s="709"/>
      <c r="D235" s="709"/>
      <c r="E235" s="709"/>
      <c r="F235" s="709"/>
      <c r="G235" s="709"/>
      <c r="H235" s="709"/>
      <c r="I235" s="709"/>
      <c r="J235" s="709"/>
      <c r="K235" s="709"/>
      <c r="L235" s="709"/>
      <c r="M235" s="709"/>
      <c r="N235" s="709"/>
      <c r="O235" s="709"/>
      <c r="P235" s="709"/>
      <c r="Q235" s="709"/>
      <c r="R235" s="709"/>
      <c r="S235" s="709"/>
      <c r="T235" s="709"/>
      <c r="U235" s="709"/>
      <c r="V235" s="709"/>
      <c r="W235" s="709"/>
      <c r="X235" s="709"/>
    </row>
    <row r="236" spans="1:31" ht="16.5" customHeight="1">
      <c r="A236" s="709"/>
      <c r="B236" s="709"/>
      <c r="C236" s="709"/>
      <c r="D236" s="709"/>
      <c r="E236" s="709"/>
      <c r="F236" s="709"/>
      <c r="G236" s="709"/>
      <c r="H236" s="709"/>
      <c r="I236" s="709"/>
      <c r="J236" s="709"/>
      <c r="K236" s="709"/>
      <c r="L236" s="709"/>
      <c r="M236" s="709"/>
      <c r="N236" s="709"/>
      <c r="O236" s="709"/>
      <c r="P236" s="709"/>
      <c r="Q236" s="709"/>
      <c r="R236" s="709"/>
      <c r="S236" s="709"/>
      <c r="T236" s="709"/>
      <c r="U236" s="709"/>
      <c r="V236" s="709"/>
      <c r="W236" s="709"/>
      <c r="X236" s="709"/>
    </row>
    <row r="237" spans="1:31" ht="16.5" customHeight="1">
      <c r="A237" s="709"/>
      <c r="B237" s="709"/>
      <c r="C237" s="709"/>
      <c r="D237" s="709"/>
      <c r="E237" s="709"/>
      <c r="F237" s="709"/>
      <c r="G237" s="709"/>
      <c r="H237" s="709"/>
      <c r="I237" s="709"/>
      <c r="J237" s="709"/>
      <c r="K237" s="709"/>
      <c r="L237" s="709"/>
      <c r="M237" s="709"/>
      <c r="N237" s="709"/>
      <c r="O237" s="709"/>
      <c r="P237" s="709"/>
      <c r="Q237" s="709"/>
      <c r="R237" s="709"/>
      <c r="S237" s="709"/>
      <c r="T237" s="709"/>
      <c r="U237" s="709"/>
      <c r="V237" s="709"/>
      <c r="W237" s="709"/>
      <c r="X237" s="709"/>
    </row>
    <row r="238" spans="1:31" ht="16.5" customHeight="1">
      <c r="A238" s="709"/>
      <c r="B238" s="709"/>
      <c r="C238" s="709"/>
      <c r="D238" s="709"/>
      <c r="E238" s="709"/>
      <c r="F238" s="709"/>
      <c r="G238" s="709"/>
      <c r="H238" s="709"/>
      <c r="I238" s="709"/>
      <c r="J238" s="709"/>
      <c r="K238" s="709"/>
      <c r="L238" s="709"/>
      <c r="M238" s="709"/>
      <c r="N238" s="709"/>
      <c r="O238" s="709"/>
      <c r="P238" s="709"/>
      <c r="Q238" s="709"/>
      <c r="R238" s="709"/>
      <c r="S238" s="709"/>
      <c r="T238" s="709"/>
      <c r="U238" s="709"/>
      <c r="V238" s="709"/>
      <c r="W238" s="709"/>
      <c r="X238" s="709"/>
    </row>
    <row r="239" spans="1:31" ht="16.5" customHeight="1">
      <c r="A239" s="709"/>
      <c r="B239" s="709"/>
      <c r="C239" s="709"/>
      <c r="D239" s="709"/>
      <c r="E239" s="709"/>
      <c r="F239" s="709"/>
      <c r="G239" s="709"/>
      <c r="H239" s="709"/>
      <c r="I239" s="709"/>
      <c r="J239" s="709"/>
      <c r="K239" s="709"/>
      <c r="L239" s="709"/>
      <c r="M239" s="709"/>
      <c r="N239" s="709"/>
      <c r="O239" s="709"/>
      <c r="P239" s="709"/>
      <c r="Q239" s="709"/>
      <c r="R239" s="709"/>
      <c r="S239" s="709"/>
      <c r="T239" s="709"/>
      <c r="U239" s="709"/>
      <c r="V239" s="709"/>
      <c r="W239" s="709"/>
      <c r="X239" s="709"/>
    </row>
    <row r="240" spans="1:31" ht="16.5" customHeight="1">
      <c r="A240" s="709"/>
      <c r="B240" s="709"/>
      <c r="C240" s="709"/>
      <c r="D240" s="709"/>
      <c r="E240" s="709"/>
      <c r="F240" s="709"/>
      <c r="G240" s="709"/>
      <c r="H240" s="709"/>
      <c r="I240" s="709"/>
      <c r="J240" s="709"/>
      <c r="K240" s="709"/>
      <c r="L240" s="709"/>
      <c r="M240" s="709"/>
      <c r="N240" s="709"/>
      <c r="O240" s="709"/>
      <c r="P240" s="709"/>
      <c r="Q240" s="709"/>
      <c r="R240" s="709"/>
      <c r="S240" s="709"/>
      <c r="T240" s="709"/>
      <c r="U240" s="709"/>
      <c r="V240" s="709"/>
      <c r="W240" s="709"/>
      <c r="X240" s="709"/>
    </row>
    <row r="241" spans="1:24" ht="16.5" customHeight="1">
      <c r="A241" s="709"/>
      <c r="B241" s="709"/>
      <c r="C241" s="709"/>
      <c r="D241" s="709"/>
      <c r="E241" s="709"/>
      <c r="F241" s="709"/>
      <c r="G241" s="709"/>
      <c r="H241" s="709"/>
      <c r="I241" s="709"/>
      <c r="J241" s="709"/>
      <c r="K241" s="709"/>
      <c r="L241" s="709"/>
      <c r="M241" s="709"/>
      <c r="N241" s="709"/>
      <c r="O241" s="709"/>
      <c r="P241" s="709"/>
      <c r="Q241" s="709"/>
      <c r="R241" s="709"/>
      <c r="S241" s="709"/>
      <c r="T241" s="709"/>
      <c r="U241" s="709"/>
      <c r="V241" s="709"/>
      <c r="W241" s="709"/>
      <c r="X241" s="709"/>
    </row>
    <row r="242" spans="1:24" ht="16.5" customHeight="1">
      <c r="A242" s="709"/>
      <c r="B242" s="709"/>
      <c r="C242" s="709"/>
      <c r="D242" s="709"/>
      <c r="E242" s="709"/>
      <c r="F242" s="709"/>
      <c r="G242" s="709"/>
      <c r="H242" s="709"/>
      <c r="I242" s="467" t="s">
        <v>1112</v>
      </c>
      <c r="J242" s="468"/>
      <c r="K242" s="468"/>
      <c r="L242" s="468"/>
      <c r="M242" s="468"/>
      <c r="N242" s="468"/>
      <c r="O242" s="468"/>
      <c r="P242" s="468"/>
      <c r="Q242" s="468"/>
      <c r="R242" s="468"/>
      <c r="S242" s="468"/>
      <c r="T242" s="468"/>
      <c r="U242" s="468"/>
      <c r="V242" s="468"/>
      <c r="W242" s="468"/>
      <c r="X242" s="469"/>
    </row>
    <row r="243" spans="1:24" ht="16.5" customHeight="1">
      <c r="A243" s="709"/>
      <c r="B243" s="709"/>
      <c r="C243" s="709"/>
      <c r="D243" s="709"/>
      <c r="E243" s="709"/>
      <c r="F243" s="709"/>
      <c r="G243" s="709"/>
      <c r="H243" s="709"/>
      <c r="I243" s="847"/>
      <c r="J243" s="848"/>
      <c r="K243" s="848"/>
      <c r="L243" s="848"/>
      <c r="M243" s="848"/>
      <c r="N243" s="848"/>
      <c r="O243" s="848"/>
      <c r="P243" s="848"/>
      <c r="Q243" s="848"/>
      <c r="R243" s="848"/>
      <c r="S243" s="848"/>
      <c r="T243" s="848"/>
      <c r="U243" s="848"/>
      <c r="V243" s="848"/>
      <c r="W243" s="848"/>
      <c r="X243" s="1178"/>
    </row>
    <row r="244" spans="1:24" ht="16.5" customHeight="1">
      <c r="A244" s="709"/>
      <c r="B244" s="709"/>
      <c r="C244" s="709"/>
      <c r="D244" s="709"/>
      <c r="E244" s="709"/>
      <c r="F244" s="709"/>
      <c r="G244" s="709"/>
      <c r="H244" s="709"/>
      <c r="I244" s="470"/>
      <c r="J244" s="471"/>
      <c r="K244" s="471"/>
      <c r="L244" s="471"/>
      <c r="M244" s="471"/>
      <c r="N244" s="471"/>
      <c r="O244" s="471"/>
      <c r="P244" s="471"/>
      <c r="Q244" s="471"/>
      <c r="R244" s="471"/>
      <c r="S244" s="471"/>
      <c r="T244" s="471"/>
      <c r="U244" s="471"/>
      <c r="V244" s="471"/>
      <c r="W244" s="471"/>
      <c r="X244" s="472"/>
    </row>
  </sheetData>
  <mergeCells count="323">
    <mergeCell ref="E104:H104"/>
    <mergeCell ref="I104:K104"/>
    <mergeCell ref="L104:N104"/>
    <mergeCell ref="O104:Q104"/>
    <mergeCell ref="R104:T104"/>
    <mergeCell ref="U104:W104"/>
    <mergeCell ref="A135:X135"/>
    <mergeCell ref="A137:B137"/>
    <mergeCell ref="C137:X137"/>
    <mergeCell ref="B106:D108"/>
    <mergeCell ref="E106:W108"/>
    <mergeCell ref="B96:D105"/>
    <mergeCell ref="E103:H103"/>
    <mergeCell ref="I103:K103"/>
    <mergeCell ref="L103:N103"/>
    <mergeCell ref="E99:H99"/>
    <mergeCell ref="O103:Q103"/>
    <mergeCell ref="R103:T103"/>
    <mergeCell ref="E101:H101"/>
    <mergeCell ref="I101:K101"/>
    <mergeCell ref="L101:N101"/>
    <mergeCell ref="I99:K99"/>
    <mergeCell ref="L99:N99"/>
    <mergeCell ref="O99:Q99"/>
    <mergeCell ref="C160:C164"/>
    <mergeCell ref="D160:G160"/>
    <mergeCell ref="H160:K160"/>
    <mergeCell ref="L160:Q160"/>
    <mergeCell ref="H161:K161"/>
    <mergeCell ref="L161:Q161"/>
    <mergeCell ref="R161:W161"/>
    <mergeCell ref="D162:G162"/>
    <mergeCell ref="H162:K162"/>
    <mergeCell ref="D163:G163"/>
    <mergeCell ref="H163:K163"/>
    <mergeCell ref="L163:Q163"/>
    <mergeCell ref="R162:W162"/>
    <mergeCell ref="R3:T3"/>
    <mergeCell ref="U3:X3"/>
    <mergeCell ref="A4:B4"/>
    <mergeCell ref="C4:H4"/>
    <mergeCell ref="I4:K4"/>
    <mergeCell ref="L4:Q4"/>
    <mergeCell ref="R4:T4"/>
    <mergeCell ref="U4:X4"/>
    <mergeCell ref="A11:B16"/>
    <mergeCell ref="C11:X13"/>
    <mergeCell ref="C14:X16"/>
    <mergeCell ref="A7:B10"/>
    <mergeCell ref="C7:U7"/>
    <mergeCell ref="A2:Q3"/>
    <mergeCell ref="R2:T2"/>
    <mergeCell ref="U2:X2"/>
    <mergeCell ref="A45:C45"/>
    <mergeCell ref="H45:I45"/>
    <mergeCell ref="R160:W160"/>
    <mergeCell ref="L162:Q162"/>
    <mergeCell ref="A5:C5"/>
    <mergeCell ref="H5:I5"/>
    <mergeCell ref="T5:X5"/>
    <mergeCell ref="A6:B6"/>
    <mergeCell ref="C6:U6"/>
    <mergeCell ref="V6:X6"/>
    <mergeCell ref="A17:B34"/>
    <mergeCell ref="C17:X34"/>
    <mergeCell ref="E105:H105"/>
    <mergeCell ref="I105:K105"/>
    <mergeCell ref="L105:N105"/>
    <mergeCell ref="O105:Q105"/>
    <mergeCell ref="R105:T105"/>
    <mergeCell ref="U105:W105"/>
    <mergeCell ref="D161:G161"/>
    <mergeCell ref="A138:B156"/>
    <mergeCell ref="C138:X156"/>
    <mergeCell ref="A157:B165"/>
    <mergeCell ref="C157:X158"/>
    <mergeCell ref="C159:X159"/>
    <mergeCell ref="A35:B35"/>
    <mergeCell ref="C35:X35"/>
    <mergeCell ref="A37:X37"/>
    <mergeCell ref="A44:X44"/>
    <mergeCell ref="A38:X38"/>
    <mergeCell ref="A39:X39"/>
    <mergeCell ref="A40:X40"/>
    <mergeCell ref="V7:X7"/>
    <mergeCell ref="C8:U8"/>
    <mergeCell ref="V8:X8"/>
    <mergeCell ref="C9:U9"/>
    <mergeCell ref="V9:X9"/>
    <mergeCell ref="C10:U10"/>
    <mergeCell ref="V10:X10"/>
    <mergeCell ref="A72:H72"/>
    <mergeCell ref="I73:P80"/>
    <mergeCell ref="Q73:X80"/>
    <mergeCell ref="U98:W98"/>
    <mergeCell ref="B95:D95"/>
    <mergeCell ref="E95:H95"/>
    <mergeCell ref="A46:B46"/>
    <mergeCell ref="C46:X46"/>
    <mergeCell ref="A47:B49"/>
    <mergeCell ref="C47:X47"/>
    <mergeCell ref="C48:X48"/>
    <mergeCell ref="C49:X49"/>
    <mergeCell ref="C66:X66"/>
    <mergeCell ref="A67:B68"/>
    <mergeCell ref="C67:X68"/>
    <mergeCell ref="A69:B70"/>
    <mergeCell ref="C69:X69"/>
    <mergeCell ref="C70:X70"/>
    <mergeCell ref="A51:H51"/>
    <mergeCell ref="A52:H62"/>
    <mergeCell ref="I51:P51"/>
    <mergeCell ref="Q51:X51"/>
    <mergeCell ref="I52:P59"/>
    <mergeCell ref="Q52:X59"/>
    <mergeCell ref="I60:J62"/>
    <mergeCell ref="K60:P62"/>
    <mergeCell ref="Q60:R62"/>
    <mergeCell ref="S60:X62"/>
    <mergeCell ref="A233:H233"/>
    <mergeCell ref="A234:H244"/>
    <mergeCell ref="I234:P241"/>
    <mergeCell ref="Q234:X241"/>
    <mergeCell ref="A227:B227"/>
    <mergeCell ref="C227:X227"/>
    <mergeCell ref="A228:B229"/>
    <mergeCell ref="C228:X229"/>
    <mergeCell ref="A230:B231"/>
    <mergeCell ref="C230:X230"/>
    <mergeCell ref="C231:X231"/>
    <mergeCell ref="I242:X244"/>
    <mergeCell ref="Q233:X233"/>
    <mergeCell ref="I233:P233"/>
    <mergeCell ref="A225:X225"/>
    <mergeCell ref="D164:G164"/>
    <mergeCell ref="H164:K164"/>
    <mergeCell ref="L164:Q164"/>
    <mergeCell ref="R164:W164"/>
    <mergeCell ref="C165:X165"/>
    <mergeCell ref="X160:X164"/>
    <mergeCell ref="K192:N192"/>
    <mergeCell ref="O192:S192"/>
    <mergeCell ref="B185:W185"/>
    <mergeCell ref="B187:D187"/>
    <mergeCell ref="B188:D192"/>
    <mergeCell ref="K191:N191"/>
    <mergeCell ref="O191:S191"/>
    <mergeCell ref="K190:N190"/>
    <mergeCell ref="O190:S190"/>
    <mergeCell ref="R163:W163"/>
    <mergeCell ref="E192:G192"/>
    <mergeCell ref="K176:P178"/>
    <mergeCell ref="Q176:R178"/>
    <mergeCell ref="S176:X178"/>
    <mergeCell ref="E188:G188"/>
    <mergeCell ref="H188:J188"/>
    <mergeCell ref="E189:G189"/>
    <mergeCell ref="H189:J189"/>
    <mergeCell ref="O189:S189"/>
    <mergeCell ref="T189:W189"/>
    <mergeCell ref="T190:W190"/>
    <mergeCell ref="T191:W191"/>
    <mergeCell ref="T192:W192"/>
    <mergeCell ref="R204:S204"/>
    <mergeCell ref="O198:Q198"/>
    <mergeCell ref="B193:D195"/>
    <mergeCell ref="E193:W195"/>
    <mergeCell ref="E187:J187"/>
    <mergeCell ref="O187:S187"/>
    <mergeCell ref="K187:N187"/>
    <mergeCell ref="K189:N189"/>
    <mergeCell ref="O203:Q203"/>
    <mergeCell ref="M198:N198"/>
    <mergeCell ref="M199:N199"/>
    <mergeCell ref="M200:N200"/>
    <mergeCell ref="M201:N201"/>
    <mergeCell ref="T187:W187"/>
    <mergeCell ref="T200:U200"/>
    <mergeCell ref="T201:U201"/>
    <mergeCell ref="T202:U202"/>
    <mergeCell ref="V200:W200"/>
    <mergeCell ref="V201:W201"/>
    <mergeCell ref="V202:W202"/>
    <mergeCell ref="R203:S203"/>
    <mergeCell ref="V203:W203"/>
    <mergeCell ref="O204:Q204"/>
    <mergeCell ref="B203:D203"/>
    <mergeCell ref="U99:W99"/>
    <mergeCell ref="U100:W100"/>
    <mergeCell ref="E97:H97"/>
    <mergeCell ref="I97:K97"/>
    <mergeCell ref="L102:N102"/>
    <mergeCell ref="O102:Q102"/>
    <mergeCell ref="R102:T102"/>
    <mergeCell ref="E100:H100"/>
    <mergeCell ref="I100:K100"/>
    <mergeCell ref="L100:N100"/>
    <mergeCell ref="O100:Q100"/>
    <mergeCell ref="O101:Q101"/>
    <mergeCell ref="E102:H102"/>
    <mergeCell ref="I102:K102"/>
    <mergeCell ref="R98:T98"/>
    <mergeCell ref="R99:T99"/>
    <mergeCell ref="E98:H98"/>
    <mergeCell ref="I98:K98"/>
    <mergeCell ref="L98:N98"/>
    <mergeCell ref="O98:Q98"/>
    <mergeCell ref="I81:J83"/>
    <mergeCell ref="K81:P83"/>
    <mergeCell ref="Q81:R83"/>
    <mergeCell ref="S81:X83"/>
    <mergeCell ref="R96:T96"/>
    <mergeCell ref="R97:T97"/>
    <mergeCell ref="O199:Q199"/>
    <mergeCell ref="R101:T101"/>
    <mergeCell ref="U101:W101"/>
    <mergeCell ref="R100:T100"/>
    <mergeCell ref="T188:W188"/>
    <mergeCell ref="U103:W103"/>
    <mergeCell ref="U95:W95"/>
    <mergeCell ref="O95:Q95"/>
    <mergeCell ref="I95:K95"/>
    <mergeCell ref="V198:W199"/>
    <mergeCell ref="I167:P167"/>
    <mergeCell ref="Q167:X167"/>
    <mergeCell ref="O188:S188"/>
    <mergeCell ref="H191:J191"/>
    <mergeCell ref="H192:J192"/>
    <mergeCell ref="I168:P175"/>
    <mergeCell ref="Q168:X175"/>
    <mergeCell ref="I176:J178"/>
    <mergeCell ref="E96:H96"/>
    <mergeCell ref="I96:K96"/>
    <mergeCell ref="L96:N96"/>
    <mergeCell ref="L97:N97"/>
    <mergeCell ref="O97:Q97"/>
    <mergeCell ref="U97:W97"/>
    <mergeCell ref="O96:Q96"/>
    <mergeCell ref="Z228:AC230"/>
    <mergeCell ref="Z96:AB96"/>
    <mergeCell ref="Z97:AB97"/>
    <mergeCell ref="AA191:AC191"/>
    <mergeCell ref="G203:H203"/>
    <mergeCell ref="A168:H178"/>
    <mergeCell ref="I203:J203"/>
    <mergeCell ref="K203:L203"/>
    <mergeCell ref="E204:F204"/>
    <mergeCell ref="G204:H204"/>
    <mergeCell ref="I204:J204"/>
    <mergeCell ref="K204:L204"/>
    <mergeCell ref="V204:W204"/>
    <mergeCell ref="T198:U198"/>
    <mergeCell ref="T199:U199"/>
    <mergeCell ref="T203:U203"/>
    <mergeCell ref="T204:U204"/>
    <mergeCell ref="Z47:AC49"/>
    <mergeCell ref="AE47:AG49"/>
    <mergeCell ref="Z50:AC51"/>
    <mergeCell ref="AE50:AF51"/>
    <mergeCell ref="Z67:AC69"/>
    <mergeCell ref="AE67:AF67"/>
    <mergeCell ref="AE69:AF69"/>
    <mergeCell ref="AA188:AC189"/>
    <mergeCell ref="AA190:AC190"/>
    <mergeCell ref="Z60:AF62"/>
    <mergeCell ref="AL188:AL189"/>
    <mergeCell ref="AA192:AC192"/>
    <mergeCell ref="AA193:AC193"/>
    <mergeCell ref="AA194:AC194"/>
    <mergeCell ref="AD188:AD189"/>
    <mergeCell ref="AE188:AE189"/>
    <mergeCell ref="AG193:AH193"/>
    <mergeCell ref="AG194:AH194"/>
    <mergeCell ref="Z138:AC139"/>
    <mergeCell ref="AE138:AF138"/>
    <mergeCell ref="A73:H83"/>
    <mergeCell ref="M202:N202"/>
    <mergeCell ref="M203:N203"/>
    <mergeCell ref="M204:N204"/>
    <mergeCell ref="K198:L198"/>
    <mergeCell ref="K199:L199"/>
    <mergeCell ref="E200:F200"/>
    <mergeCell ref="E201:F201"/>
    <mergeCell ref="E202:F202"/>
    <mergeCell ref="G200:H200"/>
    <mergeCell ref="G201:H201"/>
    <mergeCell ref="G202:H202"/>
    <mergeCell ref="I200:J200"/>
    <mergeCell ref="I201:J201"/>
    <mergeCell ref="I202:J202"/>
    <mergeCell ref="K200:L200"/>
    <mergeCell ref="B204:D204"/>
    <mergeCell ref="E198:F199"/>
    <mergeCell ref="G198:H199"/>
    <mergeCell ref="I198:J198"/>
    <mergeCell ref="I199:J199"/>
    <mergeCell ref="E203:F203"/>
    <mergeCell ref="K188:N188"/>
    <mergeCell ref="E191:G191"/>
    <mergeCell ref="I72:P72"/>
    <mergeCell ref="Q72:X72"/>
    <mergeCell ref="U102:W102"/>
    <mergeCell ref="A64:X64"/>
    <mergeCell ref="A66:B66"/>
    <mergeCell ref="K201:L201"/>
    <mergeCell ref="K202:L202"/>
    <mergeCell ref="O200:Q200"/>
    <mergeCell ref="O201:Q201"/>
    <mergeCell ref="O202:Q202"/>
    <mergeCell ref="R200:S200"/>
    <mergeCell ref="R201:S201"/>
    <mergeCell ref="R202:S202"/>
    <mergeCell ref="R198:S198"/>
    <mergeCell ref="R199:S199"/>
    <mergeCell ref="B198:D199"/>
    <mergeCell ref="B200:D200"/>
    <mergeCell ref="B201:D201"/>
    <mergeCell ref="B202:D202"/>
    <mergeCell ref="U96:W96"/>
    <mergeCell ref="B93:W93"/>
    <mergeCell ref="A167:H167"/>
    <mergeCell ref="E190:G190"/>
    <mergeCell ref="H190:J190"/>
  </mergeCells>
  <phoneticPr fontId="54" type="noConversion"/>
  <dataValidations disablePrompts="1" count="1">
    <dataValidation type="list" allowBlank="1" showInputMessage="1" showErrorMessage="1" sqref="V7:X10">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2:AR206"/>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200</v>
      </c>
      <c r="B2" s="924"/>
      <c r="C2" s="924"/>
      <c r="D2" s="924"/>
      <c r="E2" s="924"/>
      <c r="F2" s="924"/>
      <c r="G2" s="924"/>
      <c r="H2" s="924"/>
      <c r="I2" s="924"/>
      <c r="J2" s="924"/>
      <c r="K2" s="924"/>
      <c r="L2" s="924"/>
      <c r="M2" s="924"/>
      <c r="N2" s="924"/>
      <c r="O2" s="924"/>
      <c r="P2" s="924"/>
      <c r="Q2" s="924"/>
      <c r="R2" s="1115" t="s">
        <v>480</v>
      </c>
      <c r="S2" s="1116"/>
      <c r="T2" s="1117"/>
      <c r="U2" s="596" t="s">
        <v>1527</v>
      </c>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476" t="s">
        <v>2010</v>
      </c>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t="s">
        <v>2001</v>
      </c>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c r="A7" s="1779" t="s">
        <v>481</v>
      </c>
      <c r="B7" s="1779"/>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row>
    <row r="8" spans="1:24" ht="18" customHeight="1">
      <c r="A8" s="904"/>
      <c r="B8" s="904"/>
      <c r="C8" s="1446" t="s">
        <v>1622</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18" customHeight="1">
      <c r="A9" s="904"/>
      <c r="B9" s="904"/>
      <c r="C9" s="1442" t="s">
        <v>1623</v>
      </c>
      <c r="D9" s="1442"/>
      <c r="E9" s="1442"/>
      <c r="F9" s="1442"/>
      <c r="G9" s="1442"/>
      <c r="H9" s="1442"/>
      <c r="I9" s="1442"/>
      <c r="J9" s="1442"/>
      <c r="K9" s="1442"/>
      <c r="L9" s="1442"/>
      <c r="M9" s="1442"/>
      <c r="N9" s="1442"/>
      <c r="O9" s="1442"/>
      <c r="P9" s="1442"/>
      <c r="Q9" s="1442"/>
      <c r="R9" s="1442"/>
      <c r="S9" s="1442"/>
      <c r="T9" s="1442"/>
      <c r="U9" s="1442"/>
      <c r="V9" s="1443" t="s">
        <v>375</v>
      </c>
      <c r="W9" s="1443"/>
      <c r="X9" s="1443"/>
    </row>
    <row r="10" spans="1:24" ht="18" customHeight="1">
      <c r="A10" s="904" t="s">
        <v>1647</v>
      </c>
      <c r="B10" s="904"/>
      <c r="C10" s="1453" t="s">
        <v>1648</v>
      </c>
      <c r="D10" s="1453"/>
      <c r="E10" s="1453"/>
      <c r="F10" s="1453"/>
      <c r="G10" s="1453"/>
      <c r="H10" s="1453"/>
      <c r="I10" s="1453"/>
      <c r="J10" s="1453"/>
      <c r="K10" s="1453"/>
      <c r="L10" s="1453"/>
      <c r="M10" s="1453"/>
      <c r="N10" s="1453"/>
      <c r="O10" s="1453"/>
      <c r="P10" s="1453"/>
      <c r="Q10" s="1453"/>
      <c r="R10" s="1453"/>
      <c r="S10" s="1453"/>
      <c r="T10" s="1453"/>
      <c r="U10" s="1453"/>
      <c r="V10" s="1453"/>
      <c r="W10" s="1453"/>
      <c r="X10" s="1453"/>
    </row>
    <row r="11" spans="1:24" ht="18" customHeight="1">
      <c r="A11" s="904"/>
      <c r="B11" s="904"/>
      <c r="C11" s="1453"/>
      <c r="D11" s="1453"/>
      <c r="E11" s="1453"/>
      <c r="F11" s="1453"/>
      <c r="G11" s="1453"/>
      <c r="H11" s="1453"/>
      <c r="I11" s="1453"/>
      <c r="J11" s="1453"/>
      <c r="K11" s="1453"/>
      <c r="L11" s="1453"/>
      <c r="M11" s="1453"/>
      <c r="N11" s="1453"/>
      <c r="O11" s="1453"/>
      <c r="P11" s="1453"/>
      <c r="Q11" s="1453"/>
      <c r="R11" s="1453"/>
      <c r="S11" s="1453"/>
      <c r="T11" s="1453"/>
      <c r="U11" s="1453"/>
      <c r="V11" s="1453"/>
      <c r="W11" s="1453"/>
      <c r="X11" s="1453"/>
    </row>
    <row r="12" spans="1:24" ht="18" customHeight="1">
      <c r="A12" s="904"/>
      <c r="B12" s="904"/>
      <c r="C12" s="1453"/>
      <c r="D12" s="1453"/>
      <c r="E12" s="1453"/>
      <c r="F12" s="1453"/>
      <c r="G12" s="1453"/>
      <c r="H12" s="1453"/>
      <c r="I12" s="1453"/>
      <c r="J12" s="1453"/>
      <c r="K12" s="1453"/>
      <c r="L12" s="1453"/>
      <c r="M12" s="1453"/>
      <c r="N12" s="1453"/>
      <c r="O12" s="1453"/>
      <c r="P12" s="1453"/>
      <c r="Q12" s="1453"/>
      <c r="R12" s="1453"/>
      <c r="S12" s="1453"/>
      <c r="T12" s="1453"/>
      <c r="U12" s="1453"/>
      <c r="V12" s="1453"/>
      <c r="W12" s="1453"/>
      <c r="X12" s="1453"/>
    </row>
    <row r="13" spans="1:24" ht="18" customHeight="1">
      <c r="A13" s="904"/>
      <c r="B13" s="904"/>
      <c r="C13" s="912" t="s">
        <v>70</v>
      </c>
      <c r="D13" s="912"/>
      <c r="E13" s="912"/>
      <c r="F13" s="912"/>
      <c r="G13" s="912"/>
      <c r="H13" s="912"/>
      <c r="I13" s="912"/>
      <c r="J13" s="912"/>
      <c r="K13" s="912"/>
      <c r="L13" s="912"/>
      <c r="M13" s="912"/>
      <c r="N13" s="912"/>
      <c r="O13" s="912"/>
      <c r="P13" s="912"/>
      <c r="Q13" s="912"/>
      <c r="R13" s="912"/>
      <c r="S13" s="912"/>
      <c r="T13" s="912"/>
      <c r="U13" s="912"/>
      <c r="V13" s="912"/>
      <c r="W13" s="912"/>
      <c r="X13" s="912"/>
    </row>
    <row r="14" spans="1:24" ht="18" customHeight="1">
      <c r="A14" s="904"/>
      <c r="B14" s="904"/>
      <c r="C14" s="912"/>
      <c r="D14" s="912"/>
      <c r="E14" s="912"/>
      <c r="F14" s="912"/>
      <c r="G14" s="912"/>
      <c r="H14" s="912"/>
      <c r="I14" s="912"/>
      <c r="J14" s="912"/>
      <c r="K14" s="912"/>
      <c r="L14" s="912"/>
      <c r="M14" s="912"/>
      <c r="N14" s="912"/>
      <c r="O14" s="912"/>
      <c r="P14" s="912"/>
      <c r="Q14" s="912"/>
      <c r="R14" s="912"/>
      <c r="S14" s="912"/>
      <c r="T14" s="912"/>
      <c r="U14" s="912"/>
      <c r="V14" s="912"/>
      <c r="W14" s="912"/>
      <c r="X14" s="912"/>
    </row>
    <row r="15" spans="1:24" ht="18" customHeight="1">
      <c r="A15" s="904"/>
      <c r="B15" s="904"/>
      <c r="C15" s="912"/>
      <c r="D15" s="912"/>
      <c r="E15" s="912"/>
      <c r="F15" s="912"/>
      <c r="G15" s="912"/>
      <c r="H15" s="912"/>
      <c r="I15" s="912"/>
      <c r="J15" s="912"/>
      <c r="K15" s="912"/>
      <c r="L15" s="912"/>
      <c r="M15" s="912"/>
      <c r="N15" s="912"/>
      <c r="O15" s="912"/>
      <c r="P15" s="912"/>
      <c r="Q15" s="912"/>
      <c r="R15" s="912"/>
      <c r="S15" s="912"/>
      <c r="T15" s="912"/>
      <c r="U15" s="912"/>
      <c r="V15" s="912"/>
      <c r="W15" s="912"/>
      <c r="X15" s="912"/>
    </row>
    <row r="16" spans="1:24" ht="18" customHeight="1">
      <c r="A16" s="904" t="s">
        <v>503</v>
      </c>
      <c r="B16" s="904"/>
      <c r="C16" s="558"/>
      <c r="D16" s="704"/>
      <c r="E16" s="704"/>
      <c r="F16" s="704"/>
      <c r="G16" s="704"/>
      <c r="H16" s="704"/>
      <c r="I16" s="704"/>
      <c r="J16" s="704"/>
      <c r="K16" s="704"/>
      <c r="L16" s="704"/>
      <c r="M16" s="704"/>
      <c r="N16" s="704"/>
      <c r="O16" s="704"/>
      <c r="P16" s="704"/>
      <c r="Q16" s="704"/>
      <c r="R16" s="704"/>
      <c r="S16" s="704"/>
      <c r="T16" s="704"/>
      <c r="U16" s="704"/>
      <c r="V16" s="704"/>
      <c r="W16" s="704"/>
      <c r="X16" s="559"/>
    </row>
    <row r="17" spans="1:24" ht="18" customHeight="1">
      <c r="A17" s="904"/>
      <c r="B17" s="904"/>
      <c r="C17" s="550"/>
      <c r="D17" s="541"/>
      <c r="E17" s="541"/>
      <c r="F17" s="541"/>
      <c r="G17" s="541"/>
      <c r="H17" s="541"/>
      <c r="I17" s="541"/>
      <c r="J17" s="541"/>
      <c r="K17" s="541"/>
      <c r="L17" s="541"/>
      <c r="M17" s="541"/>
      <c r="N17" s="541"/>
      <c r="O17" s="541"/>
      <c r="P17" s="541"/>
      <c r="Q17" s="541"/>
      <c r="R17" s="541"/>
      <c r="S17" s="541"/>
      <c r="T17" s="541"/>
      <c r="U17" s="541"/>
      <c r="V17" s="541"/>
      <c r="W17" s="541"/>
      <c r="X17" s="551"/>
    </row>
    <row r="18" spans="1:24" ht="18" customHeight="1">
      <c r="A18" s="904"/>
      <c r="B18" s="904"/>
      <c r="C18" s="550"/>
      <c r="D18" s="541"/>
      <c r="E18" s="541"/>
      <c r="F18" s="541"/>
      <c r="G18" s="541"/>
      <c r="H18" s="541"/>
      <c r="I18" s="541"/>
      <c r="J18" s="541"/>
      <c r="K18" s="541"/>
      <c r="L18" s="541"/>
      <c r="M18" s="541"/>
      <c r="N18" s="541"/>
      <c r="O18" s="541"/>
      <c r="P18" s="541"/>
      <c r="Q18" s="541"/>
      <c r="R18" s="541"/>
      <c r="S18" s="541"/>
      <c r="T18" s="541"/>
      <c r="U18" s="541"/>
      <c r="V18" s="541"/>
      <c r="W18" s="541"/>
      <c r="X18" s="551"/>
    </row>
    <row r="19" spans="1:24" ht="18" customHeight="1">
      <c r="A19" s="904"/>
      <c r="B19" s="904"/>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904"/>
      <c r="B20" s="904"/>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3"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3" ht="18" customHeight="1">
      <c r="A34" s="904"/>
      <c r="B34" s="904"/>
      <c r="C34" s="560"/>
      <c r="D34" s="577"/>
      <c r="E34" s="577"/>
      <c r="F34" s="577"/>
      <c r="G34" s="577"/>
      <c r="H34" s="577"/>
      <c r="I34" s="577"/>
      <c r="J34" s="577"/>
      <c r="K34" s="577"/>
      <c r="L34" s="577"/>
      <c r="M34" s="577"/>
      <c r="N34" s="577"/>
      <c r="O34" s="577"/>
      <c r="P34" s="577"/>
      <c r="Q34" s="577"/>
      <c r="R34" s="577"/>
      <c r="S34" s="577"/>
      <c r="T34" s="577"/>
      <c r="U34" s="577"/>
      <c r="V34" s="577"/>
      <c r="W34" s="577"/>
      <c r="X34" s="561"/>
    </row>
    <row r="35" spans="1:33" ht="18" customHeight="1">
      <c r="A35" s="904" t="s">
        <v>368</v>
      </c>
      <c r="B35" s="904"/>
      <c r="C35" s="804"/>
      <c r="D35" s="804"/>
      <c r="E35" s="804"/>
      <c r="F35" s="804"/>
      <c r="G35" s="804"/>
      <c r="H35" s="804"/>
      <c r="I35" s="804"/>
      <c r="J35" s="804"/>
      <c r="K35" s="804"/>
      <c r="L35" s="804"/>
      <c r="M35" s="804"/>
      <c r="N35" s="804"/>
      <c r="O35" s="804"/>
      <c r="P35" s="804"/>
      <c r="Q35" s="804"/>
      <c r="R35" s="804"/>
      <c r="S35" s="804"/>
      <c r="T35" s="804"/>
      <c r="U35" s="804"/>
      <c r="V35" s="804"/>
      <c r="W35" s="804"/>
      <c r="X35" s="804"/>
    </row>
    <row r="36" spans="1:33" ht="3" customHeight="1">
      <c r="A36" s="4"/>
      <c r="B36" s="4"/>
      <c r="C36" s="5"/>
      <c r="D36" s="5"/>
      <c r="E36" s="5"/>
      <c r="F36" s="5"/>
      <c r="G36" s="5"/>
      <c r="H36" s="5"/>
      <c r="I36" s="5"/>
      <c r="J36" s="5"/>
      <c r="K36" s="5"/>
      <c r="L36" s="5"/>
      <c r="M36" s="5"/>
      <c r="N36" s="5"/>
      <c r="O36" s="5"/>
      <c r="P36" s="5"/>
      <c r="Q36" s="5"/>
      <c r="R36" s="5"/>
      <c r="S36" s="5"/>
      <c r="T36" s="5"/>
      <c r="U36" s="5"/>
      <c r="V36" s="5"/>
      <c r="W36" s="5"/>
      <c r="X36" s="5"/>
    </row>
    <row r="37" spans="1:33" ht="18" customHeight="1">
      <c r="A37" s="473" t="s">
        <v>473</v>
      </c>
      <c r="B37" s="474"/>
      <c r="C37" s="474"/>
      <c r="D37" s="474"/>
      <c r="E37" s="474"/>
      <c r="F37" s="474"/>
      <c r="G37" s="474"/>
      <c r="H37" s="474"/>
      <c r="I37" s="474"/>
      <c r="J37" s="474"/>
      <c r="K37" s="474"/>
      <c r="L37" s="474"/>
      <c r="M37" s="474"/>
      <c r="N37" s="474"/>
      <c r="O37" s="474"/>
      <c r="P37" s="474"/>
      <c r="Q37" s="474"/>
      <c r="R37" s="474"/>
      <c r="S37" s="474"/>
      <c r="T37" s="474"/>
      <c r="U37" s="474"/>
      <c r="V37" s="474"/>
      <c r="W37" s="474"/>
      <c r="X37" s="475"/>
    </row>
    <row r="38" spans="1:33" s="147" customFormat="1" ht="13.7" customHeight="1">
      <c r="A38" s="883" t="s">
        <v>93</v>
      </c>
      <c r="B38" s="884"/>
      <c r="C38" s="884"/>
      <c r="D38" s="884"/>
      <c r="E38" s="884"/>
      <c r="F38" s="884"/>
      <c r="G38" s="884"/>
      <c r="H38" s="884"/>
      <c r="I38" s="884"/>
      <c r="J38" s="884"/>
      <c r="K38" s="884"/>
      <c r="L38" s="884"/>
      <c r="M38" s="884"/>
      <c r="N38" s="884"/>
      <c r="O38" s="884"/>
      <c r="P38" s="884"/>
      <c r="Q38" s="884"/>
      <c r="R38" s="884"/>
      <c r="S38" s="884"/>
      <c r="T38" s="884"/>
      <c r="U38" s="884"/>
      <c r="V38" s="884"/>
      <c r="W38" s="884"/>
      <c r="X38" s="885"/>
    </row>
    <row r="39" spans="1:33" s="147" customFormat="1" ht="13.7" customHeight="1">
      <c r="A39" s="886" t="s">
        <v>1649</v>
      </c>
      <c r="B39" s="887"/>
      <c r="C39" s="887"/>
      <c r="D39" s="887"/>
      <c r="E39" s="887"/>
      <c r="F39" s="887"/>
      <c r="G39" s="887"/>
      <c r="H39" s="887"/>
      <c r="I39" s="887"/>
      <c r="J39" s="887"/>
      <c r="K39" s="887"/>
      <c r="L39" s="887"/>
      <c r="M39" s="887"/>
      <c r="N39" s="887"/>
      <c r="O39" s="887"/>
      <c r="P39" s="887"/>
      <c r="Q39" s="887"/>
      <c r="R39" s="887"/>
      <c r="S39" s="887"/>
      <c r="T39" s="887"/>
      <c r="U39" s="887"/>
      <c r="V39" s="887"/>
      <c r="W39" s="887"/>
      <c r="X39" s="888"/>
    </row>
    <row r="40" spans="1:33" s="147" customFormat="1" ht="13.7" customHeight="1">
      <c r="A40" s="1379" t="s">
        <v>1650</v>
      </c>
      <c r="B40" s="1380"/>
      <c r="C40" s="1380"/>
      <c r="D40" s="1380"/>
      <c r="E40" s="1380"/>
      <c r="F40" s="1380"/>
      <c r="G40" s="1380"/>
      <c r="H40" s="1380"/>
      <c r="I40" s="1380"/>
      <c r="J40" s="1380"/>
      <c r="K40" s="1380"/>
      <c r="L40" s="1380"/>
      <c r="M40" s="1380"/>
      <c r="N40" s="1380"/>
      <c r="O40" s="1380"/>
      <c r="P40" s="1380"/>
      <c r="Q40" s="1380"/>
      <c r="R40" s="1380"/>
      <c r="S40" s="1380"/>
      <c r="T40" s="1380"/>
      <c r="U40" s="1380"/>
      <c r="V40" s="1380"/>
      <c r="W40" s="1380"/>
      <c r="X40" s="1381"/>
    </row>
    <row r="41" spans="1:33" ht="18" customHeight="1">
      <c r="A41" s="9"/>
      <c r="B41" s="9"/>
      <c r="C41" s="9"/>
      <c r="D41" s="9"/>
      <c r="E41" s="9"/>
      <c r="F41" s="9"/>
      <c r="G41" s="9"/>
      <c r="H41" s="9"/>
      <c r="I41" s="9"/>
      <c r="J41" s="9"/>
      <c r="K41" s="9"/>
      <c r="L41" s="9"/>
      <c r="M41" s="9"/>
      <c r="N41" s="9"/>
      <c r="O41" s="9"/>
      <c r="P41" s="9"/>
      <c r="Q41" s="9"/>
      <c r="R41" s="9"/>
      <c r="S41" s="9"/>
      <c r="T41" s="9"/>
      <c r="U41" s="9"/>
      <c r="V41" s="9"/>
      <c r="W41" s="9"/>
      <c r="X41" s="9"/>
    </row>
    <row r="42" spans="1:33" ht="18" customHeight="1">
      <c r="A42" s="9"/>
      <c r="B42" s="9"/>
      <c r="C42" s="9"/>
      <c r="D42" s="9"/>
      <c r="E42" s="9"/>
      <c r="F42" s="9"/>
      <c r="G42" s="9"/>
      <c r="H42" s="9"/>
      <c r="I42" s="9"/>
      <c r="J42" s="9"/>
      <c r="K42" s="9"/>
      <c r="L42" s="9"/>
      <c r="M42" s="9"/>
      <c r="N42" s="9"/>
      <c r="O42" s="9"/>
      <c r="P42" s="9"/>
      <c r="Q42" s="9"/>
      <c r="R42" s="9"/>
      <c r="S42" s="9"/>
      <c r="T42" s="9"/>
      <c r="U42" s="9"/>
      <c r="V42" s="9"/>
      <c r="W42" s="9"/>
      <c r="X42" s="9"/>
    </row>
    <row r="43" spans="1:33" ht="16.5" customHeight="1">
      <c r="A43" s="652" t="s">
        <v>73</v>
      </c>
      <c r="B43" s="652"/>
      <c r="C43" s="652"/>
      <c r="D43" s="652"/>
      <c r="E43" s="652"/>
      <c r="F43" s="652"/>
      <c r="G43" s="652"/>
      <c r="H43" s="652"/>
      <c r="I43" s="652"/>
      <c r="J43" s="652"/>
      <c r="K43" s="652"/>
      <c r="L43" s="652"/>
      <c r="M43" s="652"/>
      <c r="N43" s="652"/>
      <c r="O43" s="652"/>
      <c r="P43" s="652"/>
      <c r="Q43" s="652"/>
      <c r="R43" s="652"/>
      <c r="S43" s="652"/>
      <c r="T43" s="652"/>
      <c r="U43" s="652"/>
      <c r="V43" s="652"/>
      <c r="W43" s="652"/>
      <c r="X43" s="652"/>
    </row>
    <row r="44" spans="1:33" ht="16.5" customHeight="1">
      <c r="A44" s="527"/>
      <c r="B44" s="527"/>
      <c r="C44" s="527"/>
      <c r="D44" s="2"/>
      <c r="E44" s="2"/>
      <c r="F44" s="2"/>
      <c r="G44" s="2"/>
      <c r="H44" s="527"/>
      <c r="I44" s="527"/>
      <c r="J44" s="2"/>
      <c r="K44" s="2"/>
      <c r="L44" s="2"/>
      <c r="M44" s="2"/>
      <c r="N44" s="2"/>
      <c r="O44" s="2"/>
      <c r="P44" s="2"/>
      <c r="Q44" s="2"/>
      <c r="R44" s="2"/>
      <c r="S44" s="2"/>
      <c r="T44" s="2"/>
      <c r="U44" s="2"/>
      <c r="V44" s="2"/>
      <c r="W44" s="3"/>
      <c r="X44" s="3"/>
    </row>
    <row r="45" spans="1:33" ht="16.5" customHeight="1">
      <c r="A45" s="1006" t="s">
        <v>350</v>
      </c>
      <c r="B45" s="1008"/>
      <c r="C45" s="1006" t="s">
        <v>465</v>
      </c>
      <c r="D45" s="1007"/>
      <c r="E45" s="1007"/>
      <c r="F45" s="1007"/>
      <c r="G45" s="1007"/>
      <c r="H45" s="1007"/>
      <c r="I45" s="1007"/>
      <c r="J45" s="1007"/>
      <c r="K45" s="1007"/>
      <c r="L45" s="1007"/>
      <c r="M45" s="1007"/>
      <c r="N45" s="1007"/>
      <c r="O45" s="1007"/>
      <c r="P45" s="1007"/>
      <c r="Q45" s="1007"/>
      <c r="R45" s="1007"/>
      <c r="S45" s="1007"/>
      <c r="T45" s="1007"/>
      <c r="U45" s="1007"/>
      <c r="V45" s="1007"/>
      <c r="W45" s="1007"/>
      <c r="X45" s="1008"/>
    </row>
    <row r="46" spans="1:33" ht="16.5" customHeight="1">
      <c r="A46" s="558" t="s">
        <v>491</v>
      </c>
      <c r="B46" s="559"/>
      <c r="C46" s="870" t="s">
        <v>581</v>
      </c>
      <c r="D46" s="870"/>
      <c r="E46" s="870"/>
      <c r="F46" s="870"/>
      <c r="G46" s="870"/>
      <c r="H46" s="870"/>
      <c r="I46" s="870"/>
      <c r="J46" s="870"/>
      <c r="K46" s="870"/>
      <c r="L46" s="870"/>
      <c r="M46" s="870"/>
      <c r="N46" s="870"/>
      <c r="O46" s="870"/>
      <c r="P46" s="870"/>
      <c r="Q46" s="870"/>
      <c r="R46" s="870"/>
      <c r="S46" s="870"/>
      <c r="T46" s="870"/>
      <c r="U46" s="870"/>
      <c r="V46" s="870"/>
      <c r="W46" s="870"/>
      <c r="X46" s="1186"/>
      <c r="Z46" s="490" t="s">
        <v>597</v>
      </c>
      <c r="AA46" s="490"/>
      <c r="AB46" s="490"/>
      <c r="AC46" s="490"/>
      <c r="AE46" s="490" t="s">
        <v>171</v>
      </c>
      <c r="AF46" s="490"/>
      <c r="AG46" s="490"/>
    </row>
    <row r="47" spans="1:33" ht="16.5" customHeight="1">
      <c r="A47" s="550"/>
      <c r="B47" s="551"/>
      <c r="C47" s="898" t="s">
        <v>9</v>
      </c>
      <c r="D47" s="898"/>
      <c r="E47" s="898"/>
      <c r="F47" s="898"/>
      <c r="G47" s="898"/>
      <c r="H47" s="898"/>
      <c r="I47" s="898"/>
      <c r="J47" s="898"/>
      <c r="K47" s="898"/>
      <c r="L47" s="898"/>
      <c r="M47" s="898"/>
      <c r="N47" s="898"/>
      <c r="O47" s="898"/>
      <c r="P47" s="898"/>
      <c r="Q47" s="898"/>
      <c r="R47" s="898"/>
      <c r="S47" s="898"/>
      <c r="T47" s="898"/>
      <c r="U47" s="898"/>
      <c r="V47" s="898"/>
      <c r="W47" s="898"/>
      <c r="X47" s="1033"/>
      <c r="Z47" s="490"/>
      <c r="AA47" s="490"/>
      <c r="AB47" s="490"/>
      <c r="AC47" s="490"/>
      <c r="AE47" s="490"/>
      <c r="AF47" s="490"/>
      <c r="AG47" s="490"/>
    </row>
    <row r="48" spans="1:33" ht="16.5" customHeight="1">
      <c r="A48" s="560"/>
      <c r="B48" s="561"/>
      <c r="C48" s="1035" t="s">
        <v>270</v>
      </c>
      <c r="D48" s="1035"/>
      <c r="E48" s="1035"/>
      <c r="F48" s="1035"/>
      <c r="G48" s="1035"/>
      <c r="H48" s="1035"/>
      <c r="I48" s="1035"/>
      <c r="J48" s="1035"/>
      <c r="K48" s="1035"/>
      <c r="L48" s="1035"/>
      <c r="M48" s="1035"/>
      <c r="N48" s="1035"/>
      <c r="O48" s="1035"/>
      <c r="P48" s="1035"/>
      <c r="Q48" s="1035"/>
      <c r="R48" s="1035"/>
      <c r="S48" s="1035"/>
      <c r="T48" s="1035"/>
      <c r="U48" s="1035"/>
      <c r="V48" s="1035"/>
      <c r="W48" s="1035"/>
      <c r="X48" s="1036"/>
      <c r="Z48" s="490"/>
      <c r="AA48" s="490"/>
      <c r="AB48" s="490"/>
      <c r="AC48" s="490"/>
      <c r="AE48" s="490"/>
      <c r="AF48" s="490"/>
      <c r="AG48" s="490"/>
    </row>
    <row r="49" spans="1:33">
      <c r="Z49" s="490" t="s">
        <v>428</v>
      </c>
      <c r="AA49" s="651"/>
      <c r="AB49" s="651"/>
      <c r="AC49" s="651"/>
      <c r="AE49" s="651" t="s">
        <v>305</v>
      </c>
      <c r="AF49" s="651"/>
      <c r="AG49" s="651"/>
    </row>
    <row r="50" spans="1:33">
      <c r="A50" s="1006" t="s">
        <v>490</v>
      </c>
      <c r="B50" s="1007"/>
      <c r="C50" s="1007"/>
      <c r="D50" s="1007"/>
      <c r="E50" s="1007"/>
      <c r="F50" s="1007"/>
      <c r="G50" s="1007"/>
      <c r="H50" s="1008"/>
      <c r="I50" s="1006" t="s">
        <v>390</v>
      </c>
      <c r="J50" s="1007"/>
      <c r="K50" s="1007"/>
      <c r="L50" s="1007"/>
      <c r="M50" s="1007"/>
      <c r="N50" s="1007"/>
      <c r="O50" s="1007"/>
      <c r="P50" s="1008"/>
      <c r="Q50" s="1006" t="s">
        <v>1653</v>
      </c>
      <c r="R50" s="1007"/>
      <c r="S50" s="1007"/>
      <c r="T50" s="1007"/>
      <c r="U50" s="1007"/>
      <c r="V50" s="1007"/>
      <c r="W50" s="1007"/>
      <c r="X50" s="1008"/>
      <c r="Z50" s="651"/>
      <c r="AA50" s="651"/>
      <c r="AB50" s="651"/>
      <c r="AC50" s="651"/>
    </row>
    <row r="51" spans="1:33">
      <c r="A51" s="1009" t="s">
        <v>49</v>
      </c>
      <c r="B51" s="1010"/>
      <c r="C51" s="1010"/>
      <c r="D51" s="1010"/>
      <c r="E51" s="1010"/>
      <c r="F51" s="1010"/>
      <c r="G51" s="1010"/>
      <c r="H51" s="1011"/>
      <c r="I51" s="1018" t="s">
        <v>394</v>
      </c>
      <c r="J51" s="1019"/>
      <c r="K51" s="1019"/>
      <c r="L51" s="1019"/>
      <c r="M51" s="1019"/>
      <c r="N51" s="1019"/>
      <c r="O51" s="1019"/>
      <c r="P51" s="1020"/>
      <c r="Q51" s="1018" t="s">
        <v>394</v>
      </c>
      <c r="R51" s="1019"/>
      <c r="S51" s="1019"/>
      <c r="T51" s="1019"/>
      <c r="U51" s="1019"/>
      <c r="V51" s="1019"/>
      <c r="W51" s="1019"/>
      <c r="X51" s="1020"/>
    </row>
    <row r="52" spans="1:33">
      <c r="A52" s="1012"/>
      <c r="B52" s="1013"/>
      <c r="C52" s="1013"/>
      <c r="D52" s="1013"/>
      <c r="E52" s="1013"/>
      <c r="F52" s="1013"/>
      <c r="G52" s="1013"/>
      <c r="H52" s="1014"/>
      <c r="I52" s="1021"/>
      <c r="J52" s="1022"/>
      <c r="K52" s="1022"/>
      <c r="L52" s="1022"/>
      <c r="M52" s="1022"/>
      <c r="N52" s="1022"/>
      <c r="O52" s="1022"/>
      <c r="P52" s="1023"/>
      <c r="Q52" s="1021"/>
      <c r="R52" s="1022"/>
      <c r="S52" s="1022"/>
      <c r="T52" s="1022"/>
      <c r="U52" s="1022"/>
      <c r="V52" s="1022"/>
      <c r="W52" s="1022"/>
      <c r="X52" s="1023"/>
    </row>
    <row r="53" spans="1:33">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3">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3">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3">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3">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3">
      <c r="A58" s="1012"/>
      <c r="B58" s="1013"/>
      <c r="C58" s="1013"/>
      <c r="D58" s="1013"/>
      <c r="E58" s="1013"/>
      <c r="F58" s="1013"/>
      <c r="G58" s="1013"/>
      <c r="H58" s="1014"/>
      <c r="I58" s="1024"/>
      <c r="J58" s="1025"/>
      <c r="K58" s="1025"/>
      <c r="L58" s="1025"/>
      <c r="M58" s="1025"/>
      <c r="N58" s="1025"/>
      <c r="O58" s="1025"/>
      <c r="P58" s="1026"/>
      <c r="Q58" s="1024"/>
      <c r="R58" s="1025"/>
      <c r="S58" s="1025"/>
      <c r="T58" s="1025"/>
      <c r="U58" s="1025"/>
      <c r="V58" s="1025"/>
      <c r="W58" s="1025"/>
      <c r="X58" s="1026"/>
    </row>
    <row r="59" spans="1:33">
      <c r="A59" s="1012"/>
      <c r="B59" s="1013"/>
      <c r="C59" s="1013"/>
      <c r="D59" s="1013"/>
      <c r="E59" s="1013"/>
      <c r="F59" s="1013"/>
      <c r="G59" s="1013"/>
      <c r="H59" s="1014"/>
      <c r="I59" s="558" t="s">
        <v>487</v>
      </c>
      <c r="J59" s="704"/>
      <c r="K59" s="699" t="s">
        <v>1467</v>
      </c>
      <c r="L59" s="699"/>
      <c r="M59" s="699"/>
      <c r="N59" s="699"/>
      <c r="O59" s="699"/>
      <c r="P59" s="700"/>
      <c r="Q59" s="558" t="s">
        <v>487</v>
      </c>
      <c r="R59" s="704"/>
      <c r="S59" s="699"/>
      <c r="T59" s="699"/>
      <c r="U59" s="699"/>
      <c r="V59" s="699"/>
      <c r="W59" s="699"/>
      <c r="X59" s="700"/>
      <c r="Z59" s="490" t="s">
        <v>1255</v>
      </c>
      <c r="AA59" s="490"/>
      <c r="AB59" s="490"/>
      <c r="AC59" s="490"/>
      <c r="AD59" s="490"/>
      <c r="AE59" s="490"/>
      <c r="AF59" s="490"/>
    </row>
    <row r="60" spans="1:33">
      <c r="A60" s="1012"/>
      <c r="B60" s="1013"/>
      <c r="C60" s="1013"/>
      <c r="D60" s="1013"/>
      <c r="E60" s="1013"/>
      <c r="F60" s="1013"/>
      <c r="G60" s="1013"/>
      <c r="H60" s="1014"/>
      <c r="I60" s="550"/>
      <c r="J60" s="541"/>
      <c r="K60" s="490"/>
      <c r="L60" s="490"/>
      <c r="M60" s="490"/>
      <c r="N60" s="490"/>
      <c r="O60" s="490"/>
      <c r="P60" s="701"/>
      <c r="Q60" s="550"/>
      <c r="R60" s="541"/>
      <c r="S60" s="490"/>
      <c r="T60" s="490"/>
      <c r="U60" s="490"/>
      <c r="V60" s="490"/>
      <c r="W60" s="490"/>
      <c r="X60" s="701"/>
      <c r="Z60" s="490"/>
      <c r="AA60" s="490"/>
      <c r="AB60" s="490"/>
      <c r="AC60" s="490"/>
      <c r="AD60" s="490"/>
      <c r="AE60" s="490"/>
      <c r="AF60" s="490"/>
    </row>
    <row r="61" spans="1:33">
      <c r="A61" s="1015"/>
      <c r="B61" s="1016"/>
      <c r="C61" s="1016"/>
      <c r="D61" s="1016"/>
      <c r="E61" s="1016"/>
      <c r="F61" s="1016"/>
      <c r="G61" s="1016"/>
      <c r="H61" s="1017"/>
      <c r="I61" s="560"/>
      <c r="J61" s="577"/>
      <c r="K61" s="686"/>
      <c r="L61" s="686"/>
      <c r="M61" s="686"/>
      <c r="N61" s="686"/>
      <c r="O61" s="686"/>
      <c r="P61" s="687"/>
      <c r="Q61" s="560"/>
      <c r="R61" s="577"/>
      <c r="S61" s="686"/>
      <c r="T61" s="686"/>
      <c r="U61" s="686"/>
      <c r="V61" s="686"/>
      <c r="W61" s="686"/>
      <c r="X61" s="687"/>
      <c r="Z61" s="490"/>
      <c r="AA61" s="490"/>
      <c r="AB61" s="490"/>
      <c r="AC61" s="490"/>
      <c r="AD61" s="490"/>
      <c r="AE61" s="490"/>
      <c r="AF61" s="490"/>
    </row>
    <row r="63" spans="1:33" ht="16.5" customHeight="1">
      <c r="A63" s="652" t="s">
        <v>1732</v>
      </c>
      <c r="B63" s="652"/>
      <c r="C63" s="652"/>
      <c r="D63" s="652"/>
      <c r="E63" s="652"/>
      <c r="F63" s="652"/>
      <c r="G63" s="652"/>
      <c r="H63" s="652"/>
      <c r="I63" s="652"/>
      <c r="J63" s="652"/>
      <c r="K63" s="652"/>
      <c r="L63" s="652"/>
      <c r="M63" s="652"/>
      <c r="N63" s="652"/>
      <c r="O63" s="652"/>
      <c r="P63" s="652"/>
      <c r="Q63" s="652"/>
      <c r="R63" s="652"/>
      <c r="S63" s="652"/>
      <c r="T63" s="652"/>
      <c r="U63" s="652"/>
      <c r="V63" s="652"/>
      <c r="W63" s="652"/>
      <c r="X63" s="652"/>
    </row>
    <row r="65" spans="1:31" ht="16.5" customHeight="1">
      <c r="A65" s="904" t="s">
        <v>350</v>
      </c>
      <c r="B65" s="904"/>
      <c r="C65" s="904" t="s">
        <v>465</v>
      </c>
      <c r="D65" s="904"/>
      <c r="E65" s="904"/>
      <c r="F65" s="904"/>
      <c r="G65" s="904"/>
      <c r="H65" s="904"/>
      <c r="I65" s="904"/>
      <c r="J65" s="904"/>
      <c r="K65" s="904"/>
      <c r="L65" s="904"/>
      <c r="M65" s="904"/>
      <c r="N65" s="904"/>
      <c r="O65" s="904"/>
      <c r="P65" s="904"/>
      <c r="Q65" s="904"/>
      <c r="R65" s="904"/>
      <c r="S65" s="904"/>
      <c r="T65" s="904"/>
      <c r="U65" s="904"/>
      <c r="V65" s="904"/>
      <c r="W65" s="904"/>
      <c r="X65" s="904"/>
    </row>
    <row r="66" spans="1:31" ht="15" customHeight="1">
      <c r="A66" s="803" t="s">
        <v>497</v>
      </c>
      <c r="B66" s="803"/>
      <c r="C66" s="1913" t="s">
        <v>382</v>
      </c>
      <c r="D66" s="1913"/>
      <c r="E66" s="1556" t="s">
        <v>15</v>
      </c>
      <c r="F66" s="1556"/>
      <c r="G66" s="1556"/>
      <c r="H66" s="1556"/>
      <c r="I66" s="1556"/>
      <c r="J66" s="1556"/>
      <c r="K66" s="1556"/>
      <c r="L66" s="1556"/>
      <c r="M66" s="1556"/>
      <c r="N66" s="1556"/>
      <c r="O66" s="1556"/>
      <c r="P66" s="1556"/>
      <c r="Q66" s="1556"/>
      <c r="R66" s="1556"/>
      <c r="S66" s="1556"/>
      <c r="T66" s="1556"/>
      <c r="U66" s="1556"/>
      <c r="V66" s="1556"/>
      <c r="W66" s="1556"/>
      <c r="X66" s="1556"/>
      <c r="Z66" s="1" t="s">
        <v>68</v>
      </c>
      <c r="AE66" s="1" t="s">
        <v>537</v>
      </c>
    </row>
    <row r="67" spans="1:31" ht="15" customHeight="1">
      <c r="A67" s="803"/>
      <c r="B67" s="803"/>
      <c r="C67" s="1735" t="s">
        <v>387</v>
      </c>
      <c r="D67" s="1735"/>
      <c r="E67" s="1558" t="s">
        <v>267</v>
      </c>
      <c r="F67" s="1558"/>
      <c r="G67" s="1558"/>
      <c r="H67" s="1558"/>
      <c r="I67" s="1558"/>
      <c r="J67" s="1558"/>
      <c r="K67" s="1558"/>
      <c r="L67" s="1558"/>
      <c r="M67" s="1558"/>
      <c r="N67" s="1558"/>
      <c r="O67" s="1558"/>
      <c r="P67" s="1558"/>
      <c r="Q67" s="1558"/>
      <c r="R67" s="1558"/>
      <c r="S67" s="1558"/>
      <c r="T67" s="1558"/>
      <c r="U67" s="1558"/>
      <c r="V67" s="1558"/>
      <c r="W67" s="1558"/>
      <c r="X67" s="1558"/>
      <c r="Z67" s="490" t="s">
        <v>596</v>
      </c>
      <c r="AA67" s="651"/>
      <c r="AB67" s="651"/>
      <c r="AC67" s="651"/>
      <c r="AE67" s="1" t="s">
        <v>320</v>
      </c>
    </row>
    <row r="68" spans="1:31" ht="15" customHeight="1">
      <c r="A68" s="803"/>
      <c r="B68" s="803"/>
      <c r="C68" s="804" t="s">
        <v>560</v>
      </c>
      <c r="D68" s="804"/>
      <c r="E68" s="804"/>
      <c r="F68" s="804"/>
      <c r="G68" s="804"/>
      <c r="H68" s="804"/>
      <c r="I68" s="804"/>
      <c r="J68" s="804"/>
      <c r="K68" s="804"/>
      <c r="L68" s="804"/>
      <c r="M68" s="804"/>
      <c r="N68" s="804"/>
      <c r="O68" s="804"/>
      <c r="P68" s="804"/>
      <c r="Q68" s="804"/>
      <c r="R68" s="804"/>
      <c r="S68" s="804"/>
      <c r="T68" s="804"/>
      <c r="U68" s="804"/>
      <c r="V68" s="804"/>
      <c r="W68" s="804"/>
      <c r="X68" s="804"/>
      <c r="Z68" s="651"/>
      <c r="AA68" s="651"/>
      <c r="AB68" s="651"/>
      <c r="AC68" s="651"/>
    </row>
    <row r="69" spans="1:31" ht="17.25" customHeight="1">
      <c r="A69" s="803" t="s">
        <v>491</v>
      </c>
      <c r="B69" s="803"/>
      <c r="C69" s="1913" t="s">
        <v>382</v>
      </c>
      <c r="D69" s="1913"/>
      <c r="E69" s="1556" t="s">
        <v>328</v>
      </c>
      <c r="F69" s="1556"/>
      <c r="G69" s="1556"/>
      <c r="H69" s="1556"/>
      <c r="I69" s="1556"/>
      <c r="J69" s="1556"/>
      <c r="K69" s="1556"/>
      <c r="L69" s="1556"/>
      <c r="M69" s="1556"/>
      <c r="N69" s="1556"/>
      <c r="O69" s="1556"/>
      <c r="P69" s="1556"/>
      <c r="Q69" s="1556"/>
      <c r="R69" s="1556"/>
      <c r="S69" s="1556"/>
      <c r="T69" s="1556"/>
      <c r="U69" s="1556"/>
      <c r="V69" s="1556"/>
      <c r="W69" s="1556"/>
      <c r="X69" s="1556"/>
    </row>
    <row r="70" spans="1:31" ht="17.25" customHeight="1">
      <c r="A70" s="803"/>
      <c r="B70" s="803"/>
      <c r="C70" s="1735" t="s">
        <v>387</v>
      </c>
      <c r="D70" s="1735"/>
      <c r="E70" s="1558" t="s">
        <v>160</v>
      </c>
      <c r="F70" s="1558"/>
      <c r="G70" s="1558"/>
      <c r="H70" s="1558"/>
      <c r="I70" s="1558"/>
      <c r="J70" s="1558"/>
      <c r="K70" s="1558"/>
      <c r="L70" s="1558"/>
      <c r="M70" s="1558"/>
      <c r="N70" s="1558"/>
      <c r="O70" s="1558"/>
      <c r="P70" s="1558"/>
      <c r="Q70" s="1558"/>
      <c r="R70" s="1558"/>
      <c r="S70" s="1558"/>
      <c r="T70" s="1558"/>
      <c r="U70" s="1558"/>
      <c r="V70" s="1558"/>
      <c r="W70" s="1558"/>
      <c r="X70" s="1558"/>
    </row>
    <row r="72" spans="1:31" ht="15" customHeight="1">
      <c r="A72" s="473" t="s">
        <v>490</v>
      </c>
      <c r="B72" s="474"/>
      <c r="C72" s="474"/>
      <c r="D72" s="474"/>
      <c r="E72" s="474"/>
      <c r="F72" s="474"/>
      <c r="G72" s="474"/>
      <c r="H72" s="475"/>
      <c r="I72" s="473" t="s">
        <v>390</v>
      </c>
      <c r="J72" s="474"/>
      <c r="K72" s="474"/>
      <c r="L72" s="474"/>
      <c r="M72" s="474"/>
      <c r="N72" s="474"/>
      <c r="O72" s="474"/>
      <c r="P72" s="475"/>
      <c r="Q72" s="1006" t="s">
        <v>1653</v>
      </c>
      <c r="R72" s="1007"/>
      <c r="S72" s="1007"/>
      <c r="T72" s="1007"/>
      <c r="U72" s="1007"/>
      <c r="V72" s="1007"/>
      <c r="W72" s="1007"/>
      <c r="X72" s="1008"/>
    </row>
    <row r="73" spans="1:31" ht="15" customHeight="1">
      <c r="A73" s="1018" t="s">
        <v>394</v>
      </c>
      <c r="B73" s="1019"/>
      <c r="C73" s="1019"/>
      <c r="D73" s="1019"/>
      <c r="E73" s="1019"/>
      <c r="F73" s="1019"/>
      <c r="G73" s="1019"/>
      <c r="H73" s="1020"/>
      <c r="I73" s="1018" t="s">
        <v>394</v>
      </c>
      <c r="J73" s="1019"/>
      <c r="K73" s="1019"/>
      <c r="L73" s="1019"/>
      <c r="M73" s="1019"/>
      <c r="N73" s="1019"/>
      <c r="O73" s="1019"/>
      <c r="P73" s="1020"/>
      <c r="Q73" s="1018" t="s">
        <v>394</v>
      </c>
      <c r="R73" s="1019"/>
      <c r="S73" s="1019"/>
      <c r="T73" s="1019"/>
      <c r="U73" s="1019"/>
      <c r="V73" s="1019"/>
      <c r="W73" s="1019"/>
      <c r="X73" s="1020"/>
    </row>
    <row r="74" spans="1:31">
      <c r="A74" s="1021"/>
      <c r="B74" s="1022"/>
      <c r="C74" s="1022"/>
      <c r="D74" s="1022"/>
      <c r="E74" s="1022"/>
      <c r="F74" s="1022"/>
      <c r="G74" s="1022"/>
      <c r="H74" s="1023"/>
      <c r="I74" s="1021"/>
      <c r="J74" s="1022"/>
      <c r="K74" s="1022"/>
      <c r="L74" s="1022"/>
      <c r="M74" s="1022"/>
      <c r="N74" s="1022"/>
      <c r="O74" s="1022"/>
      <c r="P74" s="1023"/>
      <c r="Q74" s="1021"/>
      <c r="R74" s="1022"/>
      <c r="S74" s="1022"/>
      <c r="T74" s="1022"/>
      <c r="U74" s="1022"/>
      <c r="V74" s="1022"/>
      <c r="W74" s="1022"/>
      <c r="X74" s="1023"/>
    </row>
    <row r="75" spans="1:31">
      <c r="A75" s="1021"/>
      <c r="B75" s="1022"/>
      <c r="C75" s="1022"/>
      <c r="D75" s="1022"/>
      <c r="E75" s="1022"/>
      <c r="F75" s="1022"/>
      <c r="G75" s="1022"/>
      <c r="H75" s="1023"/>
      <c r="I75" s="1021"/>
      <c r="J75" s="1022"/>
      <c r="K75" s="1022"/>
      <c r="L75" s="1022"/>
      <c r="M75" s="1022"/>
      <c r="N75" s="1022"/>
      <c r="O75" s="1022"/>
      <c r="P75" s="1023"/>
      <c r="Q75" s="1021"/>
      <c r="R75" s="1022"/>
      <c r="S75" s="1022"/>
      <c r="T75" s="1022"/>
      <c r="U75" s="1022"/>
      <c r="V75" s="1022"/>
      <c r="W75" s="1022"/>
      <c r="X75" s="1023"/>
    </row>
    <row r="76" spans="1:31">
      <c r="A76" s="1021"/>
      <c r="B76" s="1022"/>
      <c r="C76" s="1022"/>
      <c r="D76" s="1022"/>
      <c r="E76" s="1022"/>
      <c r="F76" s="1022"/>
      <c r="G76" s="1022"/>
      <c r="H76" s="1023"/>
      <c r="I76" s="1021"/>
      <c r="J76" s="1022"/>
      <c r="K76" s="1022"/>
      <c r="L76" s="1022"/>
      <c r="M76" s="1022"/>
      <c r="N76" s="1022"/>
      <c r="O76" s="1022"/>
      <c r="P76" s="1023"/>
      <c r="Q76" s="1021"/>
      <c r="R76" s="1022"/>
      <c r="S76" s="1022"/>
      <c r="T76" s="1022"/>
      <c r="U76" s="1022"/>
      <c r="V76" s="1022"/>
      <c r="W76" s="1022"/>
      <c r="X76" s="1023"/>
    </row>
    <row r="77" spans="1:31">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31">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31">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1">
      <c r="A80" s="1021"/>
      <c r="B80" s="1022"/>
      <c r="C80" s="1022"/>
      <c r="D80" s="1022"/>
      <c r="E80" s="1022"/>
      <c r="F80" s="1022"/>
      <c r="G80" s="1022"/>
      <c r="H80" s="1023"/>
      <c r="I80" s="1024"/>
      <c r="J80" s="1025"/>
      <c r="K80" s="1025"/>
      <c r="L80" s="1025"/>
      <c r="M80" s="1025"/>
      <c r="N80" s="1025"/>
      <c r="O80" s="1025"/>
      <c r="P80" s="1026"/>
      <c r="Q80" s="1024"/>
      <c r="R80" s="1025"/>
      <c r="S80" s="1025"/>
      <c r="T80" s="1025"/>
      <c r="U80" s="1025"/>
      <c r="V80" s="1025"/>
      <c r="W80" s="1025"/>
      <c r="X80" s="1026"/>
    </row>
    <row r="81" spans="1:32" ht="15" customHeight="1">
      <c r="A81" s="1021"/>
      <c r="B81" s="1022"/>
      <c r="C81" s="1022"/>
      <c r="D81" s="1022"/>
      <c r="E81" s="1022"/>
      <c r="F81" s="1022"/>
      <c r="G81" s="1022"/>
      <c r="H81" s="1023"/>
      <c r="I81" s="558" t="s">
        <v>487</v>
      </c>
      <c r="J81" s="704"/>
      <c r="K81" s="699" t="s">
        <v>1528</v>
      </c>
      <c r="L81" s="699"/>
      <c r="M81" s="699"/>
      <c r="N81" s="699"/>
      <c r="O81" s="699"/>
      <c r="P81" s="700"/>
      <c r="Q81" s="558" t="s">
        <v>487</v>
      </c>
      <c r="R81" s="704"/>
      <c r="S81" s="699"/>
      <c r="T81" s="699"/>
      <c r="U81" s="699"/>
      <c r="V81" s="699"/>
      <c r="W81" s="699"/>
      <c r="X81" s="700"/>
    </row>
    <row r="82" spans="1:32">
      <c r="A82" s="1021"/>
      <c r="B82" s="1022"/>
      <c r="C82" s="1022"/>
      <c r="D82" s="1022"/>
      <c r="E82" s="1022"/>
      <c r="F82" s="1022"/>
      <c r="G82" s="1022"/>
      <c r="H82" s="1023"/>
      <c r="I82" s="550"/>
      <c r="J82" s="541"/>
      <c r="K82" s="490"/>
      <c r="L82" s="490"/>
      <c r="M82" s="490"/>
      <c r="N82" s="490"/>
      <c r="O82" s="490"/>
      <c r="P82" s="701"/>
      <c r="Q82" s="550"/>
      <c r="R82" s="541"/>
      <c r="S82" s="490"/>
      <c r="T82" s="490"/>
      <c r="U82" s="490"/>
      <c r="V82" s="490"/>
      <c r="W82" s="490"/>
      <c r="X82" s="701"/>
    </row>
    <row r="83" spans="1:32">
      <c r="A83" s="1024"/>
      <c r="B83" s="1025"/>
      <c r="C83" s="1025"/>
      <c r="D83" s="1025"/>
      <c r="E83" s="1025"/>
      <c r="F83" s="1025"/>
      <c r="G83" s="1025"/>
      <c r="H83" s="1026"/>
      <c r="I83" s="560"/>
      <c r="J83" s="577"/>
      <c r="K83" s="686"/>
      <c r="L83" s="686"/>
      <c r="M83" s="686"/>
      <c r="N83" s="686"/>
      <c r="O83" s="686"/>
      <c r="P83" s="687"/>
      <c r="Q83" s="560"/>
      <c r="R83" s="577"/>
      <c r="S83" s="686"/>
      <c r="T83" s="686"/>
      <c r="U83" s="686"/>
      <c r="V83" s="686"/>
      <c r="W83" s="686"/>
      <c r="X83" s="687"/>
    </row>
    <row r="90" spans="1:32" ht="16.5" customHeight="1">
      <c r="A90" s="1270" t="s">
        <v>1623</v>
      </c>
      <c r="B90" s="1270"/>
      <c r="C90" s="1270"/>
      <c r="D90" s="1270"/>
      <c r="E90" s="1270"/>
      <c r="F90" s="1270"/>
      <c r="G90" s="1270"/>
      <c r="H90" s="1270"/>
      <c r="I90" s="1270"/>
      <c r="J90" s="1270"/>
      <c r="K90" s="1270"/>
      <c r="L90" s="1270"/>
      <c r="M90" s="1270"/>
      <c r="N90" s="1270"/>
      <c r="O90" s="1270"/>
      <c r="P90" s="1270"/>
      <c r="Q90" s="1270"/>
      <c r="R90" s="1270"/>
      <c r="S90" s="1270"/>
      <c r="T90" s="1270"/>
      <c r="U90" s="1270"/>
      <c r="V90" s="1270"/>
      <c r="W90" s="1270"/>
      <c r="X90" s="1270"/>
    </row>
    <row r="92" spans="1:32" ht="16.5" customHeight="1">
      <c r="A92" s="904" t="s">
        <v>350</v>
      </c>
      <c r="B92" s="904"/>
      <c r="C92" s="904" t="s">
        <v>465</v>
      </c>
      <c r="D92" s="904"/>
      <c r="E92" s="904"/>
      <c r="F92" s="904"/>
      <c r="G92" s="904"/>
      <c r="H92" s="904"/>
      <c r="I92" s="904"/>
      <c r="J92" s="904"/>
      <c r="K92" s="904"/>
      <c r="L92" s="904"/>
      <c r="M92" s="904"/>
      <c r="N92" s="904"/>
      <c r="O92" s="904"/>
      <c r="P92" s="904"/>
      <c r="Q92" s="904"/>
      <c r="R92" s="904"/>
      <c r="S92" s="904"/>
      <c r="T92" s="904"/>
      <c r="U92" s="904"/>
      <c r="V92" s="904"/>
      <c r="W92" s="904"/>
      <c r="X92" s="904"/>
    </row>
    <row r="93" spans="1:32" ht="15" customHeight="1">
      <c r="A93" s="803" t="s">
        <v>497</v>
      </c>
      <c r="B93" s="803"/>
      <c r="C93" s="1556" t="s">
        <v>1641</v>
      </c>
      <c r="D93" s="1556"/>
      <c r="E93" s="1556"/>
      <c r="F93" s="1556"/>
      <c r="G93" s="1556"/>
      <c r="H93" s="1556"/>
      <c r="I93" s="1556"/>
      <c r="J93" s="1556"/>
      <c r="K93" s="1556"/>
      <c r="L93" s="1556"/>
      <c r="M93" s="1556"/>
      <c r="N93" s="1556"/>
      <c r="O93" s="1556"/>
      <c r="P93" s="1556"/>
      <c r="Q93" s="1556"/>
      <c r="R93" s="1556"/>
      <c r="S93" s="1556"/>
      <c r="T93" s="1556"/>
      <c r="U93" s="1556"/>
      <c r="V93" s="1556"/>
      <c r="W93" s="1556"/>
      <c r="X93" s="1556"/>
    </row>
    <row r="94" spans="1:32" ht="15" customHeight="1">
      <c r="A94" s="803"/>
      <c r="B94" s="803"/>
      <c r="C94" s="1557" t="s">
        <v>269</v>
      </c>
      <c r="D94" s="1557"/>
      <c r="E94" s="1557"/>
      <c r="F94" s="1557"/>
      <c r="G94" s="1557"/>
      <c r="H94" s="1557"/>
      <c r="I94" s="1557"/>
      <c r="J94" s="1557"/>
      <c r="K94" s="1557"/>
      <c r="L94" s="1557"/>
      <c r="M94" s="1557"/>
      <c r="N94" s="1557"/>
      <c r="O94" s="1557"/>
      <c r="P94" s="1557"/>
      <c r="Q94" s="1557"/>
      <c r="R94" s="1557"/>
      <c r="S94" s="1557"/>
      <c r="T94" s="1557"/>
      <c r="U94" s="1557"/>
      <c r="V94" s="1557"/>
      <c r="W94" s="1557"/>
      <c r="X94" s="1557"/>
    </row>
    <row r="95" spans="1:32" ht="15" customHeight="1">
      <c r="A95" s="803"/>
      <c r="B95" s="803"/>
      <c r="C95" s="1558" t="s">
        <v>184</v>
      </c>
      <c r="D95" s="1558"/>
      <c r="E95" s="1558"/>
      <c r="F95" s="1558"/>
      <c r="G95" s="1558"/>
      <c r="H95" s="1558"/>
      <c r="I95" s="1558"/>
      <c r="J95" s="1558"/>
      <c r="K95" s="1558"/>
      <c r="L95" s="1558"/>
      <c r="M95" s="1558"/>
      <c r="N95" s="1558"/>
      <c r="O95" s="1558"/>
      <c r="P95" s="1558"/>
      <c r="Q95" s="1558"/>
      <c r="R95" s="1558"/>
      <c r="S95" s="1558"/>
      <c r="T95" s="1558"/>
      <c r="U95" s="1558"/>
      <c r="V95" s="1558"/>
      <c r="W95" s="1558"/>
      <c r="X95" s="1558"/>
    </row>
    <row r="96" spans="1:32" ht="17.25" customHeight="1">
      <c r="A96" s="803" t="s">
        <v>491</v>
      </c>
      <c r="B96" s="803"/>
      <c r="C96" s="1556" t="s">
        <v>572</v>
      </c>
      <c r="D96" s="1556"/>
      <c r="E96" s="1556"/>
      <c r="F96" s="1556"/>
      <c r="G96" s="1556"/>
      <c r="H96" s="1556"/>
      <c r="I96" s="1556"/>
      <c r="J96" s="1556"/>
      <c r="K96" s="1556"/>
      <c r="L96" s="1556"/>
      <c r="M96" s="1556"/>
      <c r="N96" s="1556"/>
      <c r="O96" s="1556"/>
      <c r="P96" s="1556"/>
      <c r="Q96" s="1556"/>
      <c r="R96" s="1556"/>
      <c r="S96" s="1556"/>
      <c r="T96" s="1556"/>
      <c r="U96" s="1556"/>
      <c r="V96" s="1556"/>
      <c r="W96" s="1556"/>
      <c r="X96" s="1556"/>
      <c r="Z96" s="490" t="s">
        <v>603</v>
      </c>
      <c r="AA96" s="651"/>
      <c r="AB96" s="651"/>
      <c r="AC96" s="651"/>
      <c r="AE96" s="490" t="s">
        <v>240</v>
      </c>
      <c r="AF96" s="651"/>
    </row>
    <row r="97" spans="1:32" ht="17.25" customHeight="1">
      <c r="A97" s="803"/>
      <c r="B97" s="803"/>
      <c r="C97" s="1558" t="s">
        <v>231</v>
      </c>
      <c r="D97" s="1558"/>
      <c r="E97" s="1558"/>
      <c r="F97" s="1558"/>
      <c r="G97" s="1558"/>
      <c r="H97" s="1558"/>
      <c r="I97" s="1558"/>
      <c r="J97" s="1558"/>
      <c r="K97" s="1558"/>
      <c r="L97" s="1558"/>
      <c r="M97" s="1558"/>
      <c r="N97" s="1558"/>
      <c r="O97" s="1558"/>
      <c r="P97" s="1558"/>
      <c r="Q97" s="1558"/>
      <c r="R97" s="1558"/>
      <c r="S97" s="1558"/>
      <c r="T97" s="1558"/>
      <c r="U97" s="1558"/>
      <c r="V97" s="1558"/>
      <c r="W97" s="1558"/>
      <c r="X97" s="1558"/>
      <c r="Z97" s="651"/>
      <c r="AA97" s="651"/>
      <c r="AB97" s="651"/>
      <c r="AC97" s="651"/>
      <c r="AE97" s="651"/>
      <c r="AF97" s="651"/>
    </row>
    <row r="98" spans="1:32">
      <c r="Z98" s="490" t="s">
        <v>612</v>
      </c>
      <c r="AA98" s="651"/>
      <c r="AB98" s="651"/>
      <c r="AC98" s="651"/>
      <c r="AE98" s="1" t="s">
        <v>321</v>
      </c>
    </row>
    <row r="99" spans="1:32" ht="15" customHeight="1">
      <c r="A99" s="473" t="s">
        <v>490</v>
      </c>
      <c r="B99" s="474"/>
      <c r="C99" s="474"/>
      <c r="D99" s="474"/>
      <c r="E99" s="474"/>
      <c r="F99" s="474"/>
      <c r="G99" s="474"/>
      <c r="H99" s="475"/>
      <c r="I99" s="473" t="s">
        <v>390</v>
      </c>
      <c r="J99" s="474"/>
      <c r="K99" s="474"/>
      <c r="L99" s="474"/>
      <c r="M99" s="474"/>
      <c r="N99" s="474"/>
      <c r="O99" s="474"/>
      <c r="P99" s="475"/>
      <c r="Q99" s="1006" t="s">
        <v>1653</v>
      </c>
      <c r="R99" s="1007"/>
      <c r="S99" s="1007"/>
      <c r="T99" s="1007"/>
      <c r="U99" s="1007"/>
      <c r="V99" s="1007"/>
      <c r="W99" s="1007"/>
      <c r="X99" s="1008"/>
      <c r="Z99" s="651"/>
      <c r="AA99" s="651"/>
      <c r="AB99" s="651"/>
      <c r="AC99" s="651"/>
    </row>
    <row r="100" spans="1:32" ht="15" customHeight="1">
      <c r="A100" s="1018" t="s">
        <v>394</v>
      </c>
      <c r="B100" s="1019"/>
      <c r="C100" s="1019"/>
      <c r="D100" s="1019"/>
      <c r="E100" s="1019"/>
      <c r="F100" s="1019"/>
      <c r="G100" s="1019"/>
      <c r="H100" s="1020"/>
      <c r="I100" s="1018" t="s">
        <v>394</v>
      </c>
      <c r="J100" s="1019"/>
      <c r="K100" s="1019"/>
      <c r="L100" s="1019"/>
      <c r="M100" s="1019"/>
      <c r="N100" s="1019"/>
      <c r="O100" s="1019"/>
      <c r="P100" s="1020"/>
      <c r="Q100" s="1018" t="s">
        <v>394</v>
      </c>
      <c r="R100" s="1019"/>
      <c r="S100" s="1019"/>
      <c r="T100" s="1019"/>
      <c r="U100" s="1019"/>
      <c r="V100" s="1019"/>
      <c r="W100" s="1019"/>
      <c r="X100" s="1020"/>
    </row>
    <row r="101" spans="1:32">
      <c r="A101" s="1021"/>
      <c r="B101" s="1022"/>
      <c r="C101" s="1022"/>
      <c r="D101" s="1022"/>
      <c r="E101" s="1022"/>
      <c r="F101" s="1022"/>
      <c r="G101" s="1022"/>
      <c r="H101" s="1023"/>
      <c r="I101" s="1021"/>
      <c r="J101" s="1022"/>
      <c r="K101" s="1022"/>
      <c r="L101" s="1022"/>
      <c r="M101" s="1022"/>
      <c r="N101" s="1022"/>
      <c r="O101" s="1022"/>
      <c r="P101" s="1023"/>
      <c r="Q101" s="1021"/>
      <c r="R101" s="1022"/>
      <c r="S101" s="1022"/>
      <c r="T101" s="1022"/>
      <c r="U101" s="1022"/>
      <c r="V101" s="1022"/>
      <c r="W101" s="1022"/>
      <c r="X101" s="1023"/>
    </row>
    <row r="102" spans="1:32">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32">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32">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32">
      <c r="A105" s="1021"/>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023"/>
    </row>
    <row r="106" spans="1:32">
      <c r="A106" s="1021"/>
      <c r="B106" s="1022"/>
      <c r="C106" s="1022"/>
      <c r="D106" s="1022"/>
      <c r="E106" s="1022"/>
      <c r="F106" s="1022"/>
      <c r="G106" s="1022"/>
      <c r="H106" s="1023"/>
      <c r="I106" s="1021"/>
      <c r="J106" s="1022"/>
      <c r="K106" s="1022"/>
      <c r="L106" s="1022"/>
      <c r="M106" s="1022"/>
      <c r="N106" s="1022"/>
      <c r="O106" s="1022"/>
      <c r="P106" s="1023"/>
      <c r="Q106" s="1021"/>
      <c r="R106" s="1022"/>
      <c r="S106" s="1022"/>
      <c r="T106" s="1022"/>
      <c r="U106" s="1022"/>
      <c r="V106" s="1022"/>
      <c r="W106" s="1022"/>
      <c r="X106" s="1023"/>
    </row>
    <row r="107" spans="1:32">
      <c r="A107" s="1021"/>
      <c r="B107" s="1022"/>
      <c r="C107" s="1022"/>
      <c r="D107" s="1022"/>
      <c r="E107" s="1022"/>
      <c r="F107" s="1022"/>
      <c r="G107" s="1022"/>
      <c r="H107" s="1023"/>
      <c r="I107" s="1024"/>
      <c r="J107" s="1025"/>
      <c r="K107" s="1025"/>
      <c r="L107" s="1025"/>
      <c r="M107" s="1025"/>
      <c r="N107" s="1025"/>
      <c r="O107" s="1025"/>
      <c r="P107" s="1026"/>
      <c r="Q107" s="1024"/>
      <c r="R107" s="1025"/>
      <c r="S107" s="1025"/>
      <c r="T107" s="1025"/>
      <c r="U107" s="1025"/>
      <c r="V107" s="1025"/>
      <c r="W107" s="1025"/>
      <c r="X107" s="1026"/>
    </row>
    <row r="108" spans="1:32" ht="15" customHeight="1">
      <c r="A108" s="1021"/>
      <c r="B108" s="1022"/>
      <c r="C108" s="1022"/>
      <c r="D108" s="1022"/>
      <c r="E108" s="1022"/>
      <c r="F108" s="1022"/>
      <c r="G108" s="1022"/>
      <c r="H108" s="1023"/>
      <c r="I108" s="558" t="s">
        <v>487</v>
      </c>
      <c r="J108" s="704"/>
      <c r="K108" s="699" t="s">
        <v>1529</v>
      </c>
      <c r="L108" s="699"/>
      <c r="M108" s="699"/>
      <c r="N108" s="699"/>
      <c r="O108" s="699"/>
      <c r="P108" s="700"/>
      <c r="Q108" s="558" t="s">
        <v>487</v>
      </c>
      <c r="R108" s="704"/>
      <c r="S108" s="699"/>
      <c r="T108" s="699"/>
      <c r="U108" s="699"/>
      <c r="V108" s="699"/>
      <c r="W108" s="699"/>
      <c r="X108" s="700"/>
    </row>
    <row r="109" spans="1:32">
      <c r="A109" s="1021"/>
      <c r="B109" s="1022"/>
      <c r="C109" s="1022"/>
      <c r="D109" s="1022"/>
      <c r="E109" s="1022"/>
      <c r="F109" s="1022"/>
      <c r="G109" s="1022"/>
      <c r="H109" s="1023"/>
      <c r="I109" s="550"/>
      <c r="J109" s="541"/>
      <c r="K109" s="490"/>
      <c r="L109" s="490"/>
      <c r="M109" s="490"/>
      <c r="N109" s="490"/>
      <c r="O109" s="490"/>
      <c r="P109" s="701"/>
      <c r="Q109" s="550"/>
      <c r="R109" s="541"/>
      <c r="S109" s="490"/>
      <c r="T109" s="490"/>
      <c r="U109" s="490"/>
      <c r="V109" s="490"/>
      <c r="W109" s="490"/>
      <c r="X109" s="701"/>
    </row>
    <row r="110" spans="1:32">
      <c r="A110" s="1024"/>
      <c r="B110" s="1025"/>
      <c r="C110" s="1025"/>
      <c r="D110" s="1025"/>
      <c r="E110" s="1025"/>
      <c r="F110" s="1025"/>
      <c r="G110" s="1025"/>
      <c r="H110" s="1026"/>
      <c r="I110" s="560"/>
      <c r="J110" s="577"/>
      <c r="K110" s="686"/>
      <c r="L110" s="686"/>
      <c r="M110" s="686"/>
      <c r="N110" s="686"/>
      <c r="O110" s="686"/>
      <c r="P110" s="687"/>
      <c r="Q110" s="560"/>
      <c r="R110" s="577"/>
      <c r="S110" s="686"/>
      <c r="T110" s="686"/>
      <c r="U110" s="686"/>
      <c r="V110" s="686"/>
      <c r="W110" s="686"/>
      <c r="X110" s="687"/>
    </row>
    <row r="139" spans="1:24" ht="20.25">
      <c r="A139" s="1670" t="s">
        <v>308</v>
      </c>
      <c r="B139" s="1670"/>
      <c r="C139" s="1670"/>
      <c r="D139" s="1670"/>
      <c r="E139" s="1670"/>
      <c r="F139" s="1670"/>
      <c r="G139" s="1670"/>
      <c r="H139" s="1670"/>
      <c r="I139" s="1670"/>
      <c r="J139" s="1670"/>
      <c r="K139" s="1670"/>
      <c r="L139" s="1670"/>
      <c r="M139" s="1670"/>
      <c r="N139" s="1670"/>
      <c r="O139" s="1670"/>
      <c r="P139" s="1670"/>
      <c r="Q139" s="1670"/>
      <c r="R139" s="1670"/>
      <c r="S139" s="1670"/>
      <c r="T139" s="1670"/>
      <c r="U139" s="1670"/>
      <c r="V139" s="1670"/>
      <c r="W139" s="1670"/>
      <c r="X139" s="1670"/>
    </row>
    <row r="141" spans="1:24" ht="32.25" customHeight="1">
      <c r="A141" s="922" t="s">
        <v>530</v>
      </c>
      <c r="B141" s="922"/>
      <c r="C141" s="922"/>
      <c r="D141" s="922"/>
      <c r="E141" s="922"/>
      <c r="F141" s="922" t="s">
        <v>523</v>
      </c>
      <c r="G141" s="922"/>
      <c r="H141" s="922"/>
      <c r="I141" s="922"/>
      <c r="J141" s="922"/>
      <c r="K141" s="922"/>
      <c r="L141" s="922" t="s">
        <v>1753</v>
      </c>
      <c r="M141" s="922"/>
      <c r="N141" s="922"/>
      <c r="O141" s="922"/>
      <c r="P141" s="922" t="s">
        <v>1754</v>
      </c>
      <c r="Q141" s="922"/>
      <c r="R141" s="922"/>
      <c r="S141" s="922"/>
      <c r="T141" s="922" t="s">
        <v>393</v>
      </c>
      <c r="U141" s="922"/>
      <c r="V141" s="922"/>
      <c r="W141" s="922"/>
      <c r="X141" s="922"/>
    </row>
    <row r="142" spans="1:24">
      <c r="A142" s="602" t="s">
        <v>515</v>
      </c>
      <c r="B142" s="603"/>
      <c r="C142" s="603"/>
      <c r="D142" s="603"/>
      <c r="E142" s="1385"/>
      <c r="F142" s="1931" t="s">
        <v>856</v>
      </c>
      <c r="G142" s="1931"/>
      <c r="H142" s="1931"/>
      <c r="I142" s="1931"/>
      <c r="J142" s="1931"/>
      <c r="K142" s="1931"/>
      <c r="L142" s="1885">
        <v>70</v>
      </c>
      <c r="M142" s="1885"/>
      <c r="N142" s="1885"/>
      <c r="O142" s="1885"/>
      <c r="P142" s="1885">
        <v>78</v>
      </c>
      <c r="Q142" s="1885"/>
      <c r="R142" s="1885"/>
      <c r="S142" s="1885"/>
      <c r="T142" s="1932"/>
      <c r="U142" s="1932"/>
      <c r="V142" s="1932"/>
      <c r="W142" s="1932"/>
      <c r="X142" s="1932"/>
    </row>
    <row r="143" spans="1:24">
      <c r="A143" s="1900"/>
      <c r="B143" s="242"/>
      <c r="C143" s="242"/>
      <c r="D143" s="242"/>
      <c r="E143" s="1901"/>
      <c r="F143" s="1927" t="s">
        <v>1072</v>
      </c>
      <c r="G143" s="1927"/>
      <c r="H143" s="1927"/>
      <c r="I143" s="1927"/>
      <c r="J143" s="1927"/>
      <c r="K143" s="1927"/>
      <c r="L143" s="1886">
        <v>70</v>
      </c>
      <c r="M143" s="1886"/>
      <c r="N143" s="1886"/>
      <c r="O143" s="1886"/>
      <c r="P143" s="1886">
        <v>72</v>
      </c>
      <c r="Q143" s="1886"/>
      <c r="R143" s="1886"/>
      <c r="S143" s="1886"/>
      <c r="T143" s="1852"/>
      <c r="U143" s="1852"/>
      <c r="V143" s="1852"/>
      <c r="W143" s="1852"/>
      <c r="X143" s="1852"/>
    </row>
    <row r="144" spans="1:24">
      <c r="A144" s="1900"/>
      <c r="B144" s="242"/>
      <c r="C144" s="242"/>
      <c r="D144" s="242"/>
      <c r="E144" s="1901"/>
      <c r="F144" s="1927" t="s">
        <v>1073</v>
      </c>
      <c r="G144" s="1927"/>
      <c r="H144" s="1927"/>
      <c r="I144" s="1927"/>
      <c r="J144" s="1927"/>
      <c r="K144" s="1927"/>
      <c r="L144" s="1886">
        <v>70</v>
      </c>
      <c r="M144" s="1886"/>
      <c r="N144" s="1886"/>
      <c r="O144" s="1886"/>
      <c r="P144" s="1886">
        <v>75</v>
      </c>
      <c r="Q144" s="1886"/>
      <c r="R144" s="1886"/>
      <c r="S144" s="1886"/>
      <c r="T144" s="1852"/>
      <c r="U144" s="1852"/>
      <c r="V144" s="1852"/>
      <c r="W144" s="1852"/>
      <c r="X144" s="1852"/>
    </row>
    <row r="145" spans="1:31">
      <c r="A145" s="1900"/>
      <c r="B145" s="242"/>
      <c r="C145" s="242"/>
      <c r="D145" s="242"/>
      <c r="E145" s="1901"/>
      <c r="F145" s="1927" t="s">
        <v>1085</v>
      </c>
      <c r="G145" s="1927"/>
      <c r="H145" s="1927"/>
      <c r="I145" s="1927"/>
      <c r="J145" s="1927"/>
      <c r="K145" s="1927"/>
      <c r="L145" s="1886">
        <v>70</v>
      </c>
      <c r="M145" s="1886"/>
      <c r="N145" s="1886"/>
      <c r="O145" s="1886"/>
      <c r="P145" s="1886">
        <v>72</v>
      </c>
      <c r="Q145" s="1886"/>
      <c r="R145" s="1886"/>
      <c r="S145" s="1886"/>
      <c r="T145" s="1852"/>
      <c r="U145" s="1852"/>
      <c r="V145" s="1852"/>
      <c r="W145" s="1852"/>
      <c r="X145" s="1852"/>
    </row>
    <row r="146" spans="1:31">
      <c r="A146" s="1900"/>
      <c r="B146" s="242"/>
      <c r="C146" s="242"/>
      <c r="D146" s="242"/>
      <c r="E146" s="1901"/>
      <c r="F146" s="1927" t="s">
        <v>1071</v>
      </c>
      <c r="G146" s="1927"/>
      <c r="H146" s="1927"/>
      <c r="I146" s="1927"/>
      <c r="J146" s="1927"/>
      <c r="K146" s="1927"/>
      <c r="L146" s="1886">
        <v>70</v>
      </c>
      <c r="M146" s="1886"/>
      <c r="N146" s="1886"/>
      <c r="O146" s="1886"/>
      <c r="P146" s="1886">
        <v>74</v>
      </c>
      <c r="Q146" s="1886"/>
      <c r="R146" s="1886"/>
      <c r="S146" s="1886"/>
      <c r="T146" s="1852"/>
      <c r="U146" s="1852"/>
      <c r="V146" s="1852"/>
      <c r="W146" s="1852"/>
      <c r="X146" s="1852"/>
    </row>
    <row r="147" spans="1:31">
      <c r="A147" s="1900"/>
      <c r="B147" s="242"/>
      <c r="C147" s="242"/>
      <c r="D147" s="242"/>
      <c r="E147" s="1901"/>
      <c r="F147" s="1927" t="s">
        <v>1081</v>
      </c>
      <c r="G147" s="1927"/>
      <c r="H147" s="1927"/>
      <c r="I147" s="1927"/>
      <c r="J147" s="1927"/>
      <c r="K147" s="1927"/>
      <c r="L147" s="1886">
        <v>70</v>
      </c>
      <c r="M147" s="1886"/>
      <c r="N147" s="1886"/>
      <c r="O147" s="1886"/>
      <c r="P147" s="1886">
        <v>73</v>
      </c>
      <c r="Q147" s="1886"/>
      <c r="R147" s="1886"/>
      <c r="S147" s="1886"/>
      <c r="T147" s="1852"/>
      <c r="U147" s="1852"/>
      <c r="V147" s="1852"/>
      <c r="W147" s="1852"/>
      <c r="X147" s="1852"/>
    </row>
    <row r="148" spans="1:31">
      <c r="A148" s="1900"/>
      <c r="B148" s="242"/>
      <c r="C148" s="242"/>
      <c r="D148" s="242"/>
      <c r="E148" s="1901"/>
      <c r="F148" s="1927" t="s">
        <v>1074</v>
      </c>
      <c r="G148" s="1927"/>
      <c r="H148" s="1927"/>
      <c r="I148" s="1927"/>
      <c r="J148" s="1927"/>
      <c r="K148" s="1927"/>
      <c r="L148" s="1886">
        <v>70</v>
      </c>
      <c r="M148" s="1886"/>
      <c r="N148" s="1886"/>
      <c r="O148" s="1886"/>
      <c r="P148" s="1886">
        <v>75</v>
      </c>
      <c r="Q148" s="1886"/>
      <c r="R148" s="1886"/>
      <c r="S148" s="1886"/>
      <c r="T148" s="1852"/>
      <c r="U148" s="1852"/>
      <c r="V148" s="1852"/>
      <c r="W148" s="1852"/>
      <c r="X148" s="1852"/>
    </row>
    <row r="149" spans="1:31">
      <c r="A149" s="1900"/>
      <c r="B149" s="242"/>
      <c r="C149" s="242"/>
      <c r="D149" s="242"/>
      <c r="E149" s="1901"/>
      <c r="F149" s="1927" t="s">
        <v>883</v>
      </c>
      <c r="G149" s="1927"/>
      <c r="H149" s="1927"/>
      <c r="I149" s="1927"/>
      <c r="J149" s="1927"/>
      <c r="K149" s="1927"/>
      <c r="L149" s="1886">
        <v>70</v>
      </c>
      <c r="M149" s="1886"/>
      <c r="N149" s="1886"/>
      <c r="O149" s="1886"/>
      <c r="P149" s="1886">
        <v>76</v>
      </c>
      <c r="Q149" s="1886"/>
      <c r="R149" s="1886"/>
      <c r="S149" s="1886"/>
      <c r="T149" s="1852"/>
      <c r="U149" s="1852"/>
      <c r="V149" s="1852"/>
      <c r="W149" s="1852"/>
      <c r="X149" s="1852"/>
    </row>
    <row r="150" spans="1:31">
      <c r="A150" s="1900"/>
      <c r="B150" s="242"/>
      <c r="C150" s="242"/>
      <c r="D150" s="242"/>
      <c r="E150" s="1901"/>
      <c r="F150" s="1927" t="s">
        <v>874</v>
      </c>
      <c r="G150" s="1927"/>
      <c r="H150" s="1927"/>
      <c r="I150" s="1927"/>
      <c r="J150" s="1927"/>
      <c r="K150" s="1927"/>
      <c r="L150" s="1886">
        <v>70</v>
      </c>
      <c r="M150" s="1886"/>
      <c r="N150" s="1886"/>
      <c r="O150" s="1886"/>
      <c r="P150" s="1886">
        <v>76</v>
      </c>
      <c r="Q150" s="1886"/>
      <c r="R150" s="1886"/>
      <c r="S150" s="1886"/>
      <c r="T150" s="1852"/>
      <c r="U150" s="1852"/>
      <c r="V150" s="1852"/>
      <c r="W150" s="1852"/>
      <c r="X150" s="1852"/>
    </row>
    <row r="151" spans="1:31">
      <c r="A151" s="581"/>
      <c r="B151" s="582"/>
      <c r="C151" s="582"/>
      <c r="D151" s="582"/>
      <c r="E151" s="583"/>
      <c r="F151" s="1933" t="s">
        <v>905</v>
      </c>
      <c r="G151" s="1933"/>
      <c r="H151" s="1933"/>
      <c r="I151" s="1933"/>
      <c r="J151" s="1933"/>
      <c r="K151" s="1933"/>
      <c r="L151" s="1934">
        <v>70</v>
      </c>
      <c r="M151" s="1934"/>
      <c r="N151" s="1934"/>
      <c r="O151" s="1934"/>
      <c r="P151" s="1934">
        <v>76</v>
      </c>
      <c r="Q151" s="1934"/>
      <c r="R151" s="1934"/>
      <c r="S151" s="1934"/>
      <c r="T151" s="1912"/>
      <c r="U151" s="1912"/>
      <c r="V151" s="1912"/>
      <c r="W151" s="1912"/>
      <c r="X151" s="1912"/>
    </row>
    <row r="152" spans="1:31" ht="3.75" customHeight="1">
      <c r="A152" s="597"/>
      <c r="B152" s="597"/>
      <c r="C152" s="597"/>
      <c r="D152" s="597"/>
      <c r="E152" s="597"/>
      <c r="F152" s="597"/>
      <c r="G152" s="597"/>
      <c r="H152" s="597"/>
      <c r="I152" s="597"/>
      <c r="J152" s="597"/>
      <c r="K152" s="597"/>
      <c r="L152" s="597"/>
      <c r="M152" s="597"/>
      <c r="N152" s="597"/>
      <c r="O152" s="597"/>
      <c r="P152" s="597"/>
      <c r="Q152" s="597"/>
      <c r="R152" s="597"/>
      <c r="S152" s="597"/>
      <c r="T152" s="597"/>
      <c r="U152" s="597"/>
      <c r="V152" s="597"/>
      <c r="W152" s="597"/>
      <c r="X152" s="597"/>
    </row>
    <row r="153" spans="1:31" ht="32.25" customHeight="1">
      <c r="A153" s="922" t="s">
        <v>530</v>
      </c>
      <c r="B153" s="922"/>
      <c r="C153" s="922"/>
      <c r="D153" s="922"/>
      <c r="E153" s="922"/>
      <c r="F153" s="922" t="s">
        <v>523</v>
      </c>
      <c r="G153" s="922"/>
      <c r="H153" s="922"/>
      <c r="I153" s="922"/>
      <c r="J153" s="922"/>
      <c r="K153" s="922"/>
      <c r="L153" s="922" t="s">
        <v>293</v>
      </c>
      <c r="M153" s="922"/>
      <c r="N153" s="922"/>
      <c r="O153" s="922"/>
      <c r="P153" s="922" t="s">
        <v>290</v>
      </c>
      <c r="Q153" s="922"/>
      <c r="R153" s="922"/>
      <c r="S153" s="922"/>
      <c r="T153" s="473" t="s">
        <v>273</v>
      </c>
      <c r="U153" s="474"/>
      <c r="V153" s="474"/>
      <c r="W153" s="474"/>
      <c r="X153" s="475"/>
      <c r="AB153" s="1" t="s">
        <v>738</v>
      </c>
    </row>
    <row r="154" spans="1:31">
      <c r="A154" s="602" t="s">
        <v>533</v>
      </c>
      <c r="B154" s="603"/>
      <c r="C154" s="603"/>
      <c r="D154" s="603"/>
      <c r="E154" s="1385"/>
      <c r="F154" s="1931" t="s">
        <v>865</v>
      </c>
      <c r="G154" s="1931"/>
      <c r="H154" s="1931"/>
      <c r="I154" s="1931"/>
      <c r="J154" s="1931"/>
      <c r="K154" s="1931"/>
      <c r="L154" s="1935">
        <v>4000</v>
      </c>
      <c r="M154" s="1935"/>
      <c r="N154" s="1935"/>
      <c r="O154" s="1935"/>
      <c r="P154" s="1935">
        <v>4115</v>
      </c>
      <c r="Q154" s="1935"/>
      <c r="R154" s="1935"/>
      <c r="S154" s="1935"/>
      <c r="T154" s="1936">
        <f>P154/L154-1</f>
        <v>2.8750000000000053E-2</v>
      </c>
      <c r="U154" s="1936"/>
      <c r="V154" s="1936"/>
      <c r="W154" s="1936"/>
      <c r="X154" s="1936"/>
      <c r="AB154" s="20">
        <v>66.7</v>
      </c>
      <c r="AC154" s="1" t="s">
        <v>754</v>
      </c>
      <c r="AD154" s="70">
        <f>AB154*60</f>
        <v>4002</v>
      </c>
      <c r="AE154" s="1" t="s">
        <v>757</v>
      </c>
    </row>
    <row r="155" spans="1:31">
      <c r="A155" s="1900"/>
      <c r="B155" s="242"/>
      <c r="C155" s="242"/>
      <c r="D155" s="242"/>
      <c r="E155" s="1901"/>
      <c r="F155" s="1927" t="s">
        <v>1076</v>
      </c>
      <c r="G155" s="1927"/>
      <c r="H155" s="1927"/>
      <c r="I155" s="1927"/>
      <c r="J155" s="1927"/>
      <c r="K155" s="1927"/>
      <c r="L155" s="1928">
        <v>15000</v>
      </c>
      <c r="M155" s="1928"/>
      <c r="N155" s="1928"/>
      <c r="O155" s="1928"/>
      <c r="P155" s="1928">
        <v>11115</v>
      </c>
      <c r="Q155" s="1928"/>
      <c r="R155" s="1928"/>
      <c r="S155" s="1928"/>
      <c r="T155" s="1929">
        <f t="shared" ref="T155:T161" si="0">P155/L155-1</f>
        <v>-0.25900000000000001</v>
      </c>
      <c r="U155" s="1929"/>
      <c r="V155" s="1929"/>
      <c r="W155" s="1929"/>
      <c r="X155" s="1929"/>
      <c r="AB155" s="20">
        <v>250</v>
      </c>
      <c r="AC155" s="1" t="s">
        <v>754</v>
      </c>
      <c r="AD155" s="70">
        <f t="shared" ref="AD155:AD161" si="1">AB155*60</f>
        <v>15000</v>
      </c>
      <c r="AE155" s="1" t="s">
        <v>757</v>
      </c>
    </row>
    <row r="156" spans="1:31">
      <c r="A156" s="1900"/>
      <c r="B156" s="242"/>
      <c r="C156" s="242"/>
      <c r="D156" s="242"/>
      <c r="E156" s="1901"/>
      <c r="F156" s="1927" t="s">
        <v>1067</v>
      </c>
      <c r="G156" s="1927"/>
      <c r="H156" s="1927"/>
      <c r="I156" s="1927"/>
      <c r="J156" s="1927"/>
      <c r="K156" s="1927"/>
      <c r="L156" s="1928">
        <v>4400</v>
      </c>
      <c r="M156" s="1928"/>
      <c r="N156" s="1928"/>
      <c r="O156" s="1928"/>
      <c r="P156" s="1928">
        <v>4340</v>
      </c>
      <c r="Q156" s="1928"/>
      <c r="R156" s="1928"/>
      <c r="S156" s="1928"/>
      <c r="T156" s="1929">
        <f t="shared" si="0"/>
        <v>-1.3636363636363669E-2</v>
      </c>
      <c r="U156" s="1929"/>
      <c r="V156" s="1929"/>
      <c r="W156" s="1929"/>
      <c r="X156" s="1929"/>
      <c r="AB156" s="20">
        <v>73.400000000000006</v>
      </c>
      <c r="AC156" s="1" t="s">
        <v>754</v>
      </c>
      <c r="AD156" s="70">
        <f t="shared" si="1"/>
        <v>4404</v>
      </c>
      <c r="AE156" s="1" t="s">
        <v>757</v>
      </c>
    </row>
    <row r="157" spans="1:31">
      <c r="A157" s="1900"/>
      <c r="B157" s="242"/>
      <c r="C157" s="242"/>
      <c r="D157" s="242"/>
      <c r="E157" s="1901"/>
      <c r="F157" s="1927" t="s">
        <v>1084</v>
      </c>
      <c r="G157" s="1927"/>
      <c r="H157" s="1927"/>
      <c r="I157" s="1927"/>
      <c r="J157" s="1927"/>
      <c r="K157" s="1927"/>
      <c r="L157" s="1928">
        <v>2000</v>
      </c>
      <c r="M157" s="1928"/>
      <c r="N157" s="1928"/>
      <c r="O157" s="1928"/>
      <c r="P157" s="1928">
        <v>1986</v>
      </c>
      <c r="Q157" s="1928"/>
      <c r="R157" s="1928"/>
      <c r="S157" s="1928"/>
      <c r="T157" s="1929">
        <f t="shared" si="0"/>
        <v>-7.0000000000000062E-3</v>
      </c>
      <c r="U157" s="1929"/>
      <c r="V157" s="1929"/>
      <c r="W157" s="1929"/>
      <c r="X157" s="1929"/>
      <c r="AB157" s="20">
        <v>33.4</v>
      </c>
      <c r="AC157" s="1" t="s">
        <v>754</v>
      </c>
      <c r="AD157" s="70">
        <f t="shared" si="1"/>
        <v>2004</v>
      </c>
      <c r="AE157" s="1" t="s">
        <v>757</v>
      </c>
    </row>
    <row r="158" spans="1:31">
      <c r="A158" s="1900"/>
      <c r="B158" s="242"/>
      <c r="C158" s="242"/>
      <c r="D158" s="242"/>
      <c r="E158" s="1901"/>
      <c r="F158" s="1927" t="s">
        <v>1079</v>
      </c>
      <c r="G158" s="1927"/>
      <c r="H158" s="1927"/>
      <c r="I158" s="1927"/>
      <c r="J158" s="1927"/>
      <c r="K158" s="1927"/>
      <c r="L158" s="1928">
        <v>15000</v>
      </c>
      <c r="M158" s="1928"/>
      <c r="N158" s="1928"/>
      <c r="O158" s="1928"/>
      <c r="P158" s="1928">
        <v>16429</v>
      </c>
      <c r="Q158" s="1928"/>
      <c r="R158" s="1928"/>
      <c r="S158" s="1928"/>
      <c r="T158" s="1929">
        <f t="shared" si="0"/>
        <v>9.5266666666666611E-2</v>
      </c>
      <c r="U158" s="1929"/>
      <c r="V158" s="1929"/>
      <c r="W158" s="1929"/>
      <c r="X158" s="1929"/>
      <c r="AB158" s="20">
        <v>250</v>
      </c>
      <c r="AC158" s="1" t="s">
        <v>754</v>
      </c>
      <c r="AD158" s="70">
        <f t="shared" si="1"/>
        <v>15000</v>
      </c>
      <c r="AE158" s="1" t="s">
        <v>757</v>
      </c>
    </row>
    <row r="159" spans="1:31">
      <c r="A159" s="1900"/>
      <c r="B159" s="242"/>
      <c r="C159" s="242"/>
      <c r="D159" s="242"/>
      <c r="E159" s="1901"/>
      <c r="F159" s="1927" t="s">
        <v>861</v>
      </c>
      <c r="G159" s="1927"/>
      <c r="H159" s="1927"/>
      <c r="I159" s="1927"/>
      <c r="J159" s="1927"/>
      <c r="K159" s="1927"/>
      <c r="L159" s="1928">
        <v>22000</v>
      </c>
      <c r="M159" s="1928"/>
      <c r="N159" s="1928"/>
      <c r="O159" s="1928"/>
      <c r="P159" s="1928">
        <v>22858</v>
      </c>
      <c r="Q159" s="1928"/>
      <c r="R159" s="1928"/>
      <c r="S159" s="1928"/>
      <c r="T159" s="1929">
        <f t="shared" si="0"/>
        <v>3.8999999999999924E-2</v>
      </c>
      <c r="U159" s="1929"/>
      <c r="V159" s="1929"/>
      <c r="W159" s="1929"/>
      <c r="X159" s="1929"/>
      <c r="AB159" s="20">
        <v>366.7</v>
      </c>
      <c r="AC159" s="1" t="s">
        <v>754</v>
      </c>
      <c r="AD159" s="70">
        <f t="shared" si="1"/>
        <v>22002</v>
      </c>
      <c r="AE159" s="1" t="s">
        <v>757</v>
      </c>
    </row>
    <row r="160" spans="1:31">
      <c r="A160" s="1900"/>
      <c r="B160" s="242"/>
      <c r="C160" s="242"/>
      <c r="D160" s="242"/>
      <c r="E160" s="1901"/>
      <c r="F160" s="1927" t="s">
        <v>1080</v>
      </c>
      <c r="G160" s="1927"/>
      <c r="H160" s="1927"/>
      <c r="I160" s="1927"/>
      <c r="J160" s="1927"/>
      <c r="K160" s="1927"/>
      <c r="L160" s="1928">
        <v>4000</v>
      </c>
      <c r="M160" s="1928"/>
      <c r="N160" s="1928"/>
      <c r="O160" s="1928"/>
      <c r="P160" s="1928">
        <v>3239</v>
      </c>
      <c r="Q160" s="1928"/>
      <c r="R160" s="1928"/>
      <c r="S160" s="1928"/>
      <c r="T160" s="1929">
        <f t="shared" si="0"/>
        <v>-0.19025000000000003</v>
      </c>
      <c r="U160" s="1929"/>
      <c r="V160" s="1929"/>
      <c r="W160" s="1929"/>
      <c r="X160" s="1929"/>
      <c r="AB160" s="20">
        <v>66.7</v>
      </c>
      <c r="AC160" s="1" t="s">
        <v>754</v>
      </c>
      <c r="AD160" s="70">
        <f t="shared" si="1"/>
        <v>4002</v>
      </c>
      <c r="AE160" s="1" t="s">
        <v>757</v>
      </c>
    </row>
    <row r="161" spans="1:44">
      <c r="A161" s="1900"/>
      <c r="B161" s="242"/>
      <c r="C161" s="242"/>
      <c r="D161" s="242"/>
      <c r="E161" s="1901"/>
      <c r="F161" s="1927" t="s">
        <v>894</v>
      </c>
      <c r="G161" s="1927"/>
      <c r="H161" s="1927"/>
      <c r="I161" s="1927"/>
      <c r="J161" s="1927"/>
      <c r="K161" s="1927"/>
      <c r="L161" s="1928">
        <v>21300</v>
      </c>
      <c r="M161" s="1928"/>
      <c r="N161" s="1928"/>
      <c r="O161" s="1928"/>
      <c r="P161" s="1928">
        <v>21361</v>
      </c>
      <c r="Q161" s="1928"/>
      <c r="R161" s="1928"/>
      <c r="S161" s="1928"/>
      <c r="T161" s="1929">
        <f t="shared" si="0"/>
        <v>2.8638497652582195E-3</v>
      </c>
      <c r="U161" s="1929"/>
      <c r="V161" s="1929"/>
      <c r="W161" s="1929"/>
      <c r="X161" s="1929"/>
      <c r="AB161" s="20">
        <v>355.7</v>
      </c>
      <c r="AC161" s="1" t="s">
        <v>754</v>
      </c>
      <c r="AD161" s="70">
        <f t="shared" si="1"/>
        <v>21342</v>
      </c>
      <c r="AE161" s="1" t="s">
        <v>757</v>
      </c>
    </row>
    <row r="162" spans="1:44">
      <c r="A162" s="1900"/>
      <c r="B162" s="242"/>
      <c r="C162" s="242"/>
      <c r="D162" s="242"/>
      <c r="E162" s="1901"/>
      <c r="F162" s="1916"/>
      <c r="G162" s="1916"/>
      <c r="H162" s="1916"/>
      <c r="I162" s="1916"/>
      <c r="J162" s="1916"/>
      <c r="K162" s="1916"/>
      <c r="L162" s="1852"/>
      <c r="M162" s="1852"/>
      <c r="N162" s="1852"/>
      <c r="O162" s="1852"/>
      <c r="P162" s="1852"/>
      <c r="Q162" s="1852"/>
      <c r="R162" s="1852"/>
      <c r="S162" s="1852"/>
      <c r="T162" s="1852"/>
      <c r="U162" s="1852"/>
      <c r="V162" s="1852"/>
      <c r="W162" s="1852"/>
      <c r="X162" s="1852"/>
    </row>
    <row r="163" spans="1:44">
      <c r="A163" s="581"/>
      <c r="B163" s="582"/>
      <c r="C163" s="582"/>
      <c r="D163" s="582"/>
      <c r="E163" s="583"/>
      <c r="F163" s="1937"/>
      <c r="G163" s="1937"/>
      <c r="H163" s="1937"/>
      <c r="I163" s="1937"/>
      <c r="J163" s="1937"/>
      <c r="K163" s="1937"/>
      <c r="L163" s="1912"/>
      <c r="M163" s="1912"/>
      <c r="N163" s="1912"/>
      <c r="O163" s="1912"/>
      <c r="P163" s="1912"/>
      <c r="Q163" s="1912"/>
      <c r="R163" s="1912"/>
      <c r="S163" s="1912"/>
      <c r="T163" s="1912"/>
      <c r="U163" s="1912"/>
      <c r="V163" s="1912"/>
      <c r="W163" s="1912"/>
      <c r="X163" s="1912"/>
    </row>
    <row r="164" spans="1:44" ht="16.5" customHeight="1">
      <c r="A164" s="558" t="s">
        <v>288</v>
      </c>
      <c r="B164" s="704"/>
      <c r="C164" s="704"/>
      <c r="D164" s="704"/>
      <c r="E164" s="559"/>
      <c r="F164" s="1930" t="s">
        <v>86</v>
      </c>
      <c r="G164" s="1930"/>
      <c r="H164" s="1930"/>
      <c r="I164" s="1930"/>
      <c r="J164" s="1930"/>
      <c r="K164" s="1930"/>
      <c r="L164" s="1930"/>
      <c r="M164" s="1930"/>
      <c r="N164" s="1930"/>
      <c r="O164" s="1930"/>
      <c r="P164" s="1930"/>
      <c r="Q164" s="1930"/>
      <c r="R164" s="1930"/>
      <c r="S164" s="1930"/>
      <c r="T164" s="1930"/>
      <c r="U164" s="1930"/>
      <c r="V164" s="1930"/>
      <c r="W164" s="1930"/>
      <c r="X164" s="1930"/>
      <c r="Z164" s="1926" t="s">
        <v>1736</v>
      </c>
      <c r="AA164" s="1926"/>
      <c r="AB164" s="1926"/>
      <c r="AC164" s="1926"/>
      <c r="AD164" s="1926"/>
      <c r="AE164" s="1926"/>
      <c r="AF164" s="1926"/>
      <c r="AG164" s="1926"/>
      <c r="AH164" s="1926"/>
      <c r="AI164" s="1926"/>
      <c r="AJ164" s="1926"/>
      <c r="AK164" s="1926"/>
      <c r="AL164" s="1926"/>
      <c r="AM164" s="1926"/>
      <c r="AN164" s="1926"/>
      <c r="AO164" s="1926"/>
      <c r="AP164" s="1926"/>
      <c r="AQ164" s="1926"/>
      <c r="AR164" s="1926"/>
    </row>
    <row r="165" spans="1:44" ht="21" customHeight="1">
      <c r="A165" s="550"/>
      <c r="B165" s="541"/>
      <c r="C165" s="541"/>
      <c r="D165" s="541"/>
      <c r="E165" s="551"/>
      <c r="F165" s="1930"/>
      <c r="G165" s="1930"/>
      <c r="H165" s="1930"/>
      <c r="I165" s="1930"/>
      <c r="J165" s="1930"/>
      <c r="K165" s="1930"/>
      <c r="L165" s="1930"/>
      <c r="M165" s="1930"/>
      <c r="N165" s="1930"/>
      <c r="O165" s="1930"/>
      <c r="P165" s="1930"/>
      <c r="Q165" s="1930"/>
      <c r="R165" s="1930"/>
      <c r="S165" s="1930"/>
      <c r="T165" s="1930"/>
      <c r="U165" s="1930"/>
      <c r="V165" s="1930"/>
      <c r="W165" s="1930"/>
      <c r="X165" s="1930"/>
      <c r="Z165" s="1926"/>
      <c r="AA165" s="1926"/>
      <c r="AB165" s="1926"/>
      <c r="AC165" s="1926"/>
      <c r="AD165" s="1926"/>
      <c r="AE165" s="1926"/>
      <c r="AF165" s="1926"/>
      <c r="AG165" s="1926"/>
      <c r="AH165" s="1926"/>
      <c r="AI165" s="1926"/>
      <c r="AJ165" s="1926"/>
      <c r="AK165" s="1926"/>
      <c r="AL165" s="1926"/>
      <c r="AM165" s="1926"/>
      <c r="AN165" s="1926"/>
      <c r="AO165" s="1926"/>
      <c r="AP165" s="1926"/>
      <c r="AQ165" s="1926"/>
      <c r="AR165" s="1926"/>
    </row>
    <row r="166" spans="1:44" ht="23.25" customHeight="1">
      <c r="A166" s="550"/>
      <c r="B166" s="541"/>
      <c r="C166" s="541"/>
      <c r="D166" s="541"/>
      <c r="E166" s="551"/>
      <c r="F166" s="1930"/>
      <c r="G166" s="1930"/>
      <c r="H166" s="1930"/>
      <c r="I166" s="1930"/>
      <c r="J166" s="1930"/>
      <c r="K166" s="1930"/>
      <c r="L166" s="1930"/>
      <c r="M166" s="1930"/>
      <c r="N166" s="1930"/>
      <c r="O166" s="1930"/>
      <c r="P166" s="1930"/>
      <c r="Q166" s="1930"/>
      <c r="R166" s="1930"/>
      <c r="S166" s="1930"/>
      <c r="T166" s="1930"/>
      <c r="U166" s="1930"/>
      <c r="V166" s="1930"/>
      <c r="W166" s="1930"/>
      <c r="X166" s="1930"/>
      <c r="Z166" s="1926"/>
      <c r="AA166" s="1926"/>
      <c r="AB166" s="1926"/>
      <c r="AC166" s="1926"/>
      <c r="AD166" s="1926"/>
      <c r="AE166" s="1926"/>
      <c r="AF166" s="1926"/>
      <c r="AG166" s="1926"/>
      <c r="AH166" s="1926"/>
      <c r="AI166" s="1926"/>
      <c r="AJ166" s="1926"/>
      <c r="AK166" s="1926"/>
      <c r="AL166" s="1926"/>
      <c r="AM166" s="1926"/>
      <c r="AN166" s="1926"/>
      <c r="AO166" s="1926"/>
      <c r="AP166" s="1926"/>
      <c r="AQ166" s="1926"/>
      <c r="AR166" s="1926"/>
    </row>
    <row r="167" spans="1:44" ht="23.25" customHeight="1">
      <c r="A167" s="550"/>
      <c r="B167" s="541"/>
      <c r="C167" s="541"/>
      <c r="D167" s="541"/>
      <c r="E167" s="551"/>
      <c r="F167" s="1930"/>
      <c r="G167" s="1930"/>
      <c r="H167" s="1930"/>
      <c r="I167" s="1930"/>
      <c r="J167" s="1930"/>
      <c r="K167" s="1930"/>
      <c r="L167" s="1930"/>
      <c r="M167" s="1930"/>
      <c r="N167" s="1930"/>
      <c r="O167" s="1930"/>
      <c r="P167" s="1930"/>
      <c r="Q167" s="1930"/>
      <c r="R167" s="1930"/>
      <c r="S167" s="1930"/>
      <c r="T167" s="1930"/>
      <c r="U167" s="1930"/>
      <c r="V167" s="1930"/>
      <c r="W167" s="1930"/>
      <c r="X167" s="1930"/>
      <c r="Z167" s="1926"/>
      <c r="AA167" s="1926"/>
      <c r="AB167" s="1926"/>
      <c r="AC167" s="1926"/>
      <c r="AD167" s="1926"/>
      <c r="AE167" s="1926"/>
      <c r="AF167" s="1926"/>
      <c r="AG167" s="1926"/>
      <c r="AH167" s="1926"/>
      <c r="AI167" s="1926"/>
      <c r="AJ167" s="1926"/>
      <c r="AK167" s="1926"/>
      <c r="AL167" s="1926"/>
      <c r="AM167" s="1926"/>
      <c r="AN167" s="1926"/>
      <c r="AO167" s="1926"/>
      <c r="AP167" s="1926"/>
      <c r="AQ167" s="1926"/>
      <c r="AR167" s="1926"/>
    </row>
    <row r="168" spans="1:44">
      <c r="A168" s="550"/>
      <c r="B168" s="541"/>
      <c r="C168" s="541"/>
      <c r="D168" s="541"/>
      <c r="E168" s="551"/>
      <c r="F168" s="1930"/>
      <c r="G168" s="1930"/>
      <c r="H168" s="1930"/>
      <c r="I168" s="1930"/>
      <c r="J168" s="1930"/>
      <c r="K168" s="1930"/>
      <c r="L168" s="1930"/>
      <c r="M168" s="1930"/>
      <c r="N168" s="1930"/>
      <c r="O168" s="1930"/>
      <c r="P168" s="1930"/>
      <c r="Q168" s="1930"/>
      <c r="R168" s="1930"/>
      <c r="S168" s="1930"/>
      <c r="T168" s="1930"/>
      <c r="U168" s="1930"/>
      <c r="V168" s="1930"/>
      <c r="W168" s="1930"/>
      <c r="X168" s="1930"/>
      <c r="Z168" s="1926"/>
      <c r="AA168" s="1926"/>
      <c r="AB168" s="1926"/>
      <c r="AC168" s="1926"/>
      <c r="AD168" s="1926"/>
      <c r="AE168" s="1926"/>
      <c r="AF168" s="1926"/>
      <c r="AG168" s="1926"/>
      <c r="AH168" s="1926"/>
      <c r="AI168" s="1926"/>
      <c r="AJ168" s="1926"/>
      <c r="AK168" s="1926"/>
      <c r="AL168" s="1926"/>
      <c r="AM168" s="1926"/>
      <c r="AN168" s="1926"/>
      <c r="AO168" s="1926"/>
      <c r="AP168" s="1926"/>
      <c r="AQ168" s="1926"/>
      <c r="AR168" s="1926"/>
    </row>
    <row r="169" spans="1:44">
      <c r="A169" s="560"/>
      <c r="B169" s="577"/>
      <c r="C169" s="577"/>
      <c r="D169" s="577"/>
      <c r="E169" s="561"/>
      <c r="F169" s="1930"/>
      <c r="G169" s="1930"/>
      <c r="H169" s="1930"/>
      <c r="I169" s="1930"/>
      <c r="J169" s="1930"/>
      <c r="K169" s="1930"/>
      <c r="L169" s="1930"/>
      <c r="M169" s="1930"/>
      <c r="N169" s="1930"/>
      <c r="O169" s="1930"/>
      <c r="P169" s="1930"/>
      <c r="Q169" s="1930"/>
      <c r="R169" s="1930"/>
      <c r="S169" s="1930"/>
      <c r="T169" s="1930"/>
      <c r="U169" s="1930"/>
      <c r="V169" s="1930"/>
      <c r="W169" s="1930"/>
      <c r="X169" s="1930"/>
      <c r="Z169" s="1926"/>
      <c r="AA169" s="1926"/>
      <c r="AB169" s="1926"/>
      <c r="AC169" s="1926"/>
      <c r="AD169" s="1926"/>
      <c r="AE169" s="1926"/>
      <c r="AF169" s="1926"/>
      <c r="AG169" s="1926"/>
      <c r="AH169" s="1926"/>
      <c r="AI169" s="1926"/>
      <c r="AJ169" s="1926"/>
      <c r="AK169" s="1926"/>
      <c r="AL169" s="1926"/>
      <c r="AM169" s="1926"/>
      <c r="AN169" s="1926"/>
      <c r="AO169" s="1926"/>
      <c r="AP169" s="1926"/>
      <c r="AQ169" s="1926"/>
      <c r="AR169" s="1926"/>
    </row>
    <row r="182" spans="2:23" s="147" customFormat="1"/>
    <row r="183" spans="2:23" s="147" customFormat="1"/>
    <row r="184" spans="2:23" s="147" customFormat="1"/>
    <row r="185" spans="2:23" s="147" customFormat="1" ht="15" customHeight="1">
      <c r="B185" s="1918" t="s">
        <v>1973</v>
      </c>
      <c r="C185" s="1919"/>
      <c r="D185" s="1924" t="str">
        <f>F142</f>
        <v>3층 내용고형제공조실</v>
      </c>
      <c r="E185" s="1925"/>
      <c r="F185" s="1925"/>
      <c r="G185" s="1925"/>
      <c r="H185" s="1924" t="str">
        <f>F143</f>
        <v>주사제공조실 DC101</v>
      </c>
      <c r="I185" s="1925"/>
      <c r="J185" s="1925"/>
      <c r="K185" s="1925"/>
      <c r="L185" s="1924" t="str">
        <f>F144</f>
        <v>주사제공조실 AHU-G106</v>
      </c>
      <c r="M185" s="1925"/>
      <c r="N185" s="1925"/>
      <c r="O185" s="1925"/>
      <c r="P185" s="1924" t="str">
        <f>F145</f>
        <v>주사제공조실 AHU-G103</v>
      </c>
      <c r="Q185" s="1925"/>
      <c r="R185" s="1925"/>
      <c r="S185" s="1925"/>
      <c r="T185" s="1924" t="str">
        <f>F146</f>
        <v>주사제공조실 AHU-G107</v>
      </c>
      <c r="U185" s="1925"/>
      <c r="V185" s="1925"/>
      <c r="W185" s="1925"/>
    </row>
    <row r="186" spans="2:23" s="147" customFormat="1">
      <c r="B186" s="1920"/>
      <c r="C186" s="1921"/>
      <c r="D186" s="1197"/>
      <c r="E186" s="1197"/>
      <c r="F186" s="1197"/>
      <c r="G186" s="1197"/>
      <c r="H186" s="1197"/>
      <c r="I186" s="1197"/>
      <c r="J186" s="1197"/>
      <c r="K186" s="1197"/>
      <c r="L186" s="1197"/>
      <c r="M186" s="1197"/>
      <c r="N186" s="1197"/>
      <c r="O186" s="1197"/>
      <c r="P186" s="1197"/>
      <c r="Q186" s="1197"/>
      <c r="R186" s="1197"/>
      <c r="S186" s="1197"/>
      <c r="T186" s="1197"/>
      <c r="U186" s="1197"/>
      <c r="V186" s="1197"/>
      <c r="W186" s="1197"/>
    </row>
    <row r="187" spans="2:23" s="147" customFormat="1">
      <c r="B187" s="1920"/>
      <c r="C187" s="1921"/>
      <c r="D187" s="1197"/>
      <c r="E187" s="1197"/>
      <c r="F187" s="1197"/>
      <c r="G187" s="1197"/>
      <c r="H187" s="1197"/>
      <c r="I187" s="1197"/>
      <c r="J187" s="1197"/>
      <c r="K187" s="1197"/>
      <c r="L187" s="1197"/>
      <c r="M187" s="1197"/>
      <c r="N187" s="1197"/>
      <c r="O187" s="1197"/>
      <c r="P187" s="1197"/>
      <c r="Q187" s="1197"/>
      <c r="R187" s="1197"/>
      <c r="S187" s="1197"/>
      <c r="T187" s="1197"/>
      <c r="U187" s="1197"/>
      <c r="V187" s="1197"/>
      <c r="W187" s="1197"/>
    </row>
    <row r="188" spans="2:23" s="147" customFormat="1">
      <c r="B188" s="1920"/>
      <c r="C188" s="1921"/>
      <c r="D188" s="1197"/>
      <c r="E188" s="1197"/>
      <c r="F188" s="1197"/>
      <c r="G188" s="1197"/>
      <c r="H188" s="1197"/>
      <c r="I188" s="1197"/>
      <c r="J188" s="1197"/>
      <c r="K188" s="1197"/>
      <c r="L188" s="1197"/>
      <c r="M188" s="1197"/>
      <c r="N188" s="1197"/>
      <c r="O188" s="1197"/>
      <c r="P188" s="1197"/>
      <c r="Q188" s="1197"/>
      <c r="R188" s="1197"/>
      <c r="S188" s="1197"/>
      <c r="T188" s="1197"/>
      <c r="U188" s="1197"/>
      <c r="V188" s="1197"/>
      <c r="W188" s="1197"/>
    </row>
    <row r="189" spans="2:23" s="147" customFormat="1">
      <c r="B189" s="1920"/>
      <c r="C189" s="1921"/>
      <c r="D189" s="1197"/>
      <c r="E189" s="1197"/>
      <c r="F189" s="1197"/>
      <c r="G189" s="1197"/>
      <c r="H189" s="1197"/>
      <c r="I189" s="1197"/>
      <c r="J189" s="1197"/>
      <c r="K189" s="1197"/>
      <c r="L189" s="1197"/>
      <c r="M189" s="1197"/>
      <c r="N189" s="1197"/>
      <c r="O189" s="1197"/>
      <c r="P189" s="1197"/>
      <c r="Q189" s="1197"/>
      <c r="R189" s="1197"/>
      <c r="S189" s="1197"/>
      <c r="T189" s="1197"/>
      <c r="U189" s="1197"/>
      <c r="V189" s="1197"/>
      <c r="W189" s="1197"/>
    </row>
    <row r="190" spans="2:23" s="147" customFormat="1" ht="15" customHeight="1">
      <c r="B190" s="1920"/>
      <c r="C190" s="1921"/>
      <c r="D190" s="1924" t="str">
        <f>F147</f>
        <v>주사제공조실 SF-601</v>
      </c>
      <c r="E190" s="1925"/>
      <c r="F190" s="1925"/>
      <c r="G190" s="1925"/>
      <c r="H190" s="1924" t="str">
        <f>F148</f>
        <v>주사제공조실 AHU-G105</v>
      </c>
      <c r="I190" s="1925"/>
      <c r="J190" s="1925"/>
      <c r="K190" s="1925"/>
      <c r="L190" s="1924" t="str">
        <f>F149</f>
        <v>내용고형제공조실 SF-G202A</v>
      </c>
      <c r="M190" s="1925"/>
      <c r="N190" s="1925"/>
      <c r="O190" s="1925"/>
      <c r="P190" s="1924" t="str">
        <f>F150</f>
        <v>내용고형제공조실 EF-G213A</v>
      </c>
      <c r="Q190" s="1925"/>
      <c r="R190" s="1925"/>
      <c r="S190" s="1925"/>
      <c r="T190" s="1924" t="str">
        <f>F151</f>
        <v>내용고형제공조실 EF-G220</v>
      </c>
      <c r="U190" s="1925"/>
      <c r="V190" s="1925"/>
      <c r="W190" s="1925"/>
    </row>
    <row r="191" spans="2:23" s="147" customFormat="1">
      <c r="B191" s="1920"/>
      <c r="C191" s="1921"/>
      <c r="D191" s="1197"/>
      <c r="E191" s="1197"/>
      <c r="F191" s="1197"/>
      <c r="G191" s="1197"/>
      <c r="H191" s="1197"/>
      <c r="I191" s="1197"/>
      <c r="J191" s="1197"/>
      <c r="K191" s="1197"/>
      <c r="L191" s="1197"/>
      <c r="M191" s="1197"/>
      <c r="N191" s="1197"/>
      <c r="O191" s="1197"/>
      <c r="P191" s="1197"/>
      <c r="Q191" s="1197"/>
      <c r="R191" s="1197"/>
      <c r="S191" s="1197"/>
      <c r="T191" s="1197"/>
      <c r="U191" s="1197"/>
      <c r="V191" s="1197"/>
      <c r="W191" s="1197"/>
    </row>
    <row r="192" spans="2:23" s="147" customFormat="1">
      <c r="B192" s="1920"/>
      <c r="C192" s="1921"/>
      <c r="D192" s="1197"/>
      <c r="E192" s="1197"/>
      <c r="F192" s="1197"/>
      <c r="G192" s="1197"/>
      <c r="H192" s="1197"/>
      <c r="I192" s="1197"/>
      <c r="J192" s="1197"/>
      <c r="K192" s="1197"/>
      <c r="L192" s="1197"/>
      <c r="M192" s="1197"/>
      <c r="N192" s="1197"/>
      <c r="O192" s="1197"/>
      <c r="P192" s="1197"/>
      <c r="Q192" s="1197"/>
      <c r="R192" s="1197"/>
      <c r="S192" s="1197"/>
      <c r="T192" s="1197"/>
      <c r="U192" s="1197"/>
      <c r="V192" s="1197"/>
      <c r="W192" s="1197"/>
    </row>
    <row r="193" spans="2:23" s="147" customFormat="1">
      <c r="B193" s="1920"/>
      <c r="C193" s="1921"/>
      <c r="D193" s="1197"/>
      <c r="E193" s="1197"/>
      <c r="F193" s="1197"/>
      <c r="G193" s="1197"/>
      <c r="H193" s="1197"/>
      <c r="I193" s="1197"/>
      <c r="J193" s="1197"/>
      <c r="K193" s="1197"/>
      <c r="L193" s="1197"/>
      <c r="M193" s="1197"/>
      <c r="N193" s="1197"/>
      <c r="O193" s="1197"/>
      <c r="P193" s="1197"/>
      <c r="Q193" s="1197"/>
      <c r="R193" s="1197"/>
      <c r="S193" s="1197"/>
      <c r="T193" s="1197"/>
      <c r="U193" s="1197"/>
      <c r="V193" s="1197"/>
      <c r="W193" s="1197"/>
    </row>
    <row r="194" spans="2:23" s="147" customFormat="1">
      <c r="B194" s="1922"/>
      <c r="C194" s="1923"/>
      <c r="D194" s="1197"/>
      <c r="E194" s="1197"/>
      <c r="F194" s="1197"/>
      <c r="G194" s="1197"/>
      <c r="H194" s="1197"/>
      <c r="I194" s="1197"/>
      <c r="J194" s="1197"/>
      <c r="K194" s="1197"/>
      <c r="L194" s="1197"/>
      <c r="M194" s="1197"/>
      <c r="N194" s="1197"/>
      <c r="O194" s="1197"/>
      <c r="P194" s="1197"/>
      <c r="Q194" s="1197"/>
      <c r="R194" s="1197"/>
      <c r="S194" s="1197"/>
      <c r="T194" s="1197"/>
      <c r="U194" s="1197"/>
      <c r="V194" s="1197"/>
      <c r="W194" s="1197"/>
    </row>
    <row r="195" spans="2:23" s="147" customFormat="1"/>
    <row r="196" spans="2:23" s="147" customFormat="1" ht="15" customHeight="1">
      <c r="B196" s="1918" t="s">
        <v>1974</v>
      </c>
      <c r="C196" s="1919"/>
      <c r="D196" s="1924" t="str">
        <f>F154</f>
        <v>3층 공조실 배기EF-G220</v>
      </c>
      <c r="E196" s="1925"/>
      <c r="F196" s="1925"/>
      <c r="G196" s="1925"/>
      <c r="H196" s="1924" t="str">
        <f>F155</f>
        <v>주사제공조실 SF-G101</v>
      </c>
      <c r="I196" s="1925"/>
      <c r="J196" s="1925"/>
      <c r="K196" s="1925"/>
      <c r="L196" s="1924" t="str">
        <f>F156</f>
        <v>주사제공조실 EF-G107</v>
      </c>
      <c r="M196" s="1925"/>
      <c r="N196" s="1925"/>
      <c r="O196" s="1925"/>
      <c r="P196" s="1924" t="str">
        <f>F157</f>
        <v>주사제공조실 EF-G109</v>
      </c>
      <c r="Q196" s="1925"/>
      <c r="R196" s="1925"/>
      <c r="S196" s="1925"/>
      <c r="T196" s="1924" t="str">
        <f>F158</f>
        <v>주사제공조실 EF-G108</v>
      </c>
      <c r="U196" s="1925"/>
      <c r="V196" s="1925"/>
      <c r="W196" s="1925"/>
    </row>
    <row r="197" spans="2:23" s="147" customFormat="1">
      <c r="B197" s="1920"/>
      <c r="C197" s="1921"/>
      <c r="D197" s="1197"/>
      <c r="E197" s="1197"/>
      <c r="F197" s="1197"/>
      <c r="G197" s="1197"/>
      <c r="H197" s="1197"/>
      <c r="I197" s="1197"/>
      <c r="J197" s="1197"/>
      <c r="K197" s="1197"/>
      <c r="L197" s="1197"/>
      <c r="M197" s="1197"/>
      <c r="N197" s="1197"/>
      <c r="O197" s="1197"/>
      <c r="P197" s="1197"/>
      <c r="Q197" s="1197"/>
      <c r="R197" s="1197"/>
      <c r="S197" s="1197"/>
      <c r="T197" s="1197"/>
      <c r="U197" s="1197"/>
      <c r="V197" s="1197"/>
      <c r="W197" s="1197"/>
    </row>
    <row r="198" spans="2:23" s="147" customFormat="1">
      <c r="B198" s="1920"/>
      <c r="C198" s="1921"/>
      <c r="D198" s="1197"/>
      <c r="E198" s="1197"/>
      <c r="F198" s="1197"/>
      <c r="G198" s="1197"/>
      <c r="H198" s="1197"/>
      <c r="I198" s="1197"/>
      <c r="J198" s="1197"/>
      <c r="K198" s="1197"/>
      <c r="L198" s="1197"/>
      <c r="M198" s="1197"/>
      <c r="N198" s="1197"/>
      <c r="O198" s="1197"/>
      <c r="P198" s="1197"/>
      <c r="Q198" s="1197"/>
      <c r="R198" s="1197"/>
      <c r="S198" s="1197"/>
      <c r="T198" s="1197"/>
      <c r="U198" s="1197"/>
      <c r="V198" s="1197"/>
      <c r="W198" s="1197"/>
    </row>
    <row r="199" spans="2:23" s="147" customFormat="1">
      <c r="B199" s="1920"/>
      <c r="C199" s="1921"/>
      <c r="D199" s="1197"/>
      <c r="E199" s="1197"/>
      <c r="F199" s="1197"/>
      <c r="G199" s="1197"/>
      <c r="H199" s="1197"/>
      <c r="I199" s="1197"/>
      <c r="J199" s="1197"/>
      <c r="K199" s="1197"/>
      <c r="L199" s="1197"/>
      <c r="M199" s="1197"/>
      <c r="N199" s="1197"/>
      <c r="O199" s="1197"/>
      <c r="P199" s="1197"/>
      <c r="Q199" s="1197"/>
      <c r="R199" s="1197"/>
      <c r="S199" s="1197"/>
      <c r="T199" s="1197"/>
      <c r="U199" s="1197"/>
      <c r="V199" s="1197"/>
      <c r="W199" s="1197"/>
    </row>
    <row r="200" spans="2:23" s="147" customFormat="1">
      <c r="B200" s="1920"/>
      <c r="C200" s="1921"/>
      <c r="D200" s="1197"/>
      <c r="E200" s="1197"/>
      <c r="F200" s="1197"/>
      <c r="G200" s="1197"/>
      <c r="H200" s="1197"/>
      <c r="I200" s="1197"/>
      <c r="J200" s="1197"/>
      <c r="K200" s="1197"/>
      <c r="L200" s="1197"/>
      <c r="M200" s="1197"/>
      <c r="N200" s="1197"/>
      <c r="O200" s="1197"/>
      <c r="P200" s="1197"/>
      <c r="Q200" s="1197"/>
      <c r="R200" s="1197"/>
      <c r="S200" s="1197"/>
      <c r="T200" s="1197"/>
      <c r="U200" s="1197"/>
      <c r="V200" s="1197"/>
      <c r="W200" s="1197"/>
    </row>
    <row r="201" spans="2:23" s="147" customFormat="1" ht="15" customHeight="1">
      <c r="B201" s="1920"/>
      <c r="C201" s="1921"/>
      <c r="D201" s="1924" t="str">
        <f>F159</f>
        <v>내용고형제공조실EF-G213A</v>
      </c>
      <c r="E201" s="1925"/>
      <c r="F201" s="1925"/>
      <c r="G201" s="1925"/>
      <c r="H201" s="1924" t="str">
        <f>F160</f>
        <v>내용고형제공조실SF-G220</v>
      </c>
      <c r="I201" s="1925"/>
      <c r="J201" s="1925"/>
      <c r="K201" s="1925"/>
      <c r="L201" s="1924" t="str">
        <f>F161</f>
        <v>내용고형제공조실SF-G202A</v>
      </c>
      <c r="M201" s="1925"/>
      <c r="N201" s="1925"/>
      <c r="O201" s="1925"/>
      <c r="P201" s="1924">
        <f>F162</f>
        <v>0</v>
      </c>
      <c r="Q201" s="1925"/>
      <c r="R201" s="1925"/>
      <c r="S201" s="1925"/>
      <c r="T201" s="1924">
        <f>F163</f>
        <v>0</v>
      </c>
      <c r="U201" s="1925"/>
      <c r="V201" s="1925"/>
      <c r="W201" s="1925"/>
    </row>
    <row r="202" spans="2:23" s="147" customFormat="1">
      <c r="B202" s="1920"/>
      <c r="C202" s="1921"/>
      <c r="D202" s="1197"/>
      <c r="E202" s="1197"/>
      <c r="F202" s="1197"/>
      <c r="G202" s="1197"/>
      <c r="H202" s="1197"/>
      <c r="I202" s="1197"/>
      <c r="J202" s="1197"/>
      <c r="K202" s="1197"/>
      <c r="L202" s="1197"/>
      <c r="M202" s="1197"/>
      <c r="N202" s="1197"/>
      <c r="O202" s="1197"/>
      <c r="P202" s="1197"/>
      <c r="Q202" s="1197"/>
      <c r="R202" s="1197"/>
      <c r="S202" s="1197"/>
      <c r="T202" s="1197"/>
      <c r="U202" s="1197"/>
      <c r="V202" s="1197"/>
      <c r="W202" s="1197"/>
    </row>
    <row r="203" spans="2:23" s="147" customFormat="1">
      <c r="B203" s="1920"/>
      <c r="C203" s="1921"/>
      <c r="D203" s="1197"/>
      <c r="E203" s="1197"/>
      <c r="F203" s="1197"/>
      <c r="G203" s="1197"/>
      <c r="H203" s="1197"/>
      <c r="I203" s="1197"/>
      <c r="J203" s="1197"/>
      <c r="K203" s="1197"/>
      <c r="L203" s="1197"/>
      <c r="M203" s="1197"/>
      <c r="N203" s="1197"/>
      <c r="O203" s="1197"/>
      <c r="P203" s="1197"/>
      <c r="Q203" s="1197"/>
      <c r="R203" s="1197"/>
      <c r="S203" s="1197"/>
      <c r="T203" s="1197"/>
      <c r="U203" s="1197"/>
      <c r="V203" s="1197"/>
      <c r="W203" s="1197"/>
    </row>
    <row r="204" spans="2:23" s="147" customFormat="1">
      <c r="B204" s="1920"/>
      <c r="C204" s="1921"/>
      <c r="D204" s="1197"/>
      <c r="E204" s="1197"/>
      <c r="F204" s="1197"/>
      <c r="G204" s="1197"/>
      <c r="H204" s="1197"/>
      <c r="I204" s="1197"/>
      <c r="J204" s="1197"/>
      <c r="K204" s="1197"/>
      <c r="L204" s="1197"/>
      <c r="M204" s="1197"/>
      <c r="N204" s="1197"/>
      <c r="O204" s="1197"/>
      <c r="P204" s="1197"/>
      <c r="Q204" s="1197"/>
      <c r="R204" s="1197"/>
      <c r="S204" s="1197"/>
      <c r="T204" s="1197"/>
      <c r="U204" s="1197"/>
      <c r="V204" s="1197"/>
      <c r="W204" s="1197"/>
    </row>
    <row r="205" spans="2:23" s="147" customFormat="1">
      <c r="B205" s="1922"/>
      <c r="C205" s="1923"/>
      <c r="D205" s="1197"/>
      <c r="E205" s="1197"/>
      <c r="F205" s="1197"/>
      <c r="G205" s="1197"/>
      <c r="H205" s="1197"/>
      <c r="I205" s="1197"/>
      <c r="J205" s="1197"/>
      <c r="K205" s="1197"/>
      <c r="L205" s="1197"/>
      <c r="M205" s="1197"/>
      <c r="N205" s="1197"/>
      <c r="O205" s="1197"/>
      <c r="P205" s="1197"/>
      <c r="Q205" s="1197"/>
      <c r="R205" s="1197"/>
      <c r="S205" s="1197"/>
      <c r="T205" s="1197"/>
      <c r="U205" s="1197"/>
      <c r="V205" s="1197"/>
      <c r="W205" s="1197"/>
    </row>
    <row r="206" spans="2:23" s="147" customFormat="1"/>
  </sheetData>
  <mergeCells count="246">
    <mergeCell ref="A154:E163"/>
    <mergeCell ref="F163:K163"/>
    <mergeCell ref="L163:O163"/>
    <mergeCell ref="P163:S163"/>
    <mergeCell ref="T163:X163"/>
    <mergeCell ref="F162:K162"/>
    <mergeCell ref="L162:O162"/>
    <mergeCell ref="P162:S162"/>
    <mergeCell ref="T162:X162"/>
    <mergeCell ref="F161:K161"/>
    <mergeCell ref="L161:O161"/>
    <mergeCell ref="P161:S161"/>
    <mergeCell ref="T161:X161"/>
    <mergeCell ref="F158:K158"/>
    <mergeCell ref="L158:O158"/>
    <mergeCell ref="P158:S158"/>
    <mergeCell ref="T158:X158"/>
    <mergeCell ref="F157:K157"/>
    <mergeCell ref="L157:O157"/>
    <mergeCell ref="P157:S157"/>
    <mergeCell ref="T157:X157"/>
    <mergeCell ref="F156:K156"/>
    <mergeCell ref="L156:O156"/>
    <mergeCell ref="P156:S156"/>
    <mergeCell ref="T156:X156"/>
    <mergeCell ref="F155:K155"/>
    <mergeCell ref="L155:O155"/>
    <mergeCell ref="P155:S155"/>
    <mergeCell ref="T155:X155"/>
    <mergeCell ref="F154:K154"/>
    <mergeCell ref="L154:O154"/>
    <mergeCell ref="P154:S154"/>
    <mergeCell ref="T154:X154"/>
    <mergeCell ref="A153:E153"/>
    <mergeCell ref="F153:K153"/>
    <mergeCell ref="L153:O153"/>
    <mergeCell ref="P153:S153"/>
    <mergeCell ref="T153:X153"/>
    <mergeCell ref="F151:K151"/>
    <mergeCell ref="L151:O151"/>
    <mergeCell ref="P151:S151"/>
    <mergeCell ref="T151:X151"/>
    <mergeCell ref="A152:X152"/>
    <mergeCell ref="A142:E151"/>
    <mergeCell ref="F150:K150"/>
    <mergeCell ref="L150:O150"/>
    <mergeCell ref="P150:S150"/>
    <mergeCell ref="T150:X150"/>
    <mergeCell ref="F149:K149"/>
    <mergeCell ref="L149:O149"/>
    <mergeCell ref="P149:S149"/>
    <mergeCell ref="T149:X149"/>
    <mergeCell ref="F148:K148"/>
    <mergeCell ref="L148:O148"/>
    <mergeCell ref="P148:S148"/>
    <mergeCell ref="T148:X148"/>
    <mergeCell ref="F147:K147"/>
    <mergeCell ref="L147:O147"/>
    <mergeCell ref="P147:S147"/>
    <mergeCell ref="T147:X147"/>
    <mergeCell ref="F146:K146"/>
    <mergeCell ref="L146:O146"/>
    <mergeCell ref="P146:S146"/>
    <mergeCell ref="T146:X146"/>
    <mergeCell ref="F145:K145"/>
    <mergeCell ref="L145:O145"/>
    <mergeCell ref="P145:S145"/>
    <mergeCell ref="T145:X145"/>
    <mergeCell ref="F144:K144"/>
    <mergeCell ref="L144:O144"/>
    <mergeCell ref="P144:S144"/>
    <mergeCell ref="T144:X144"/>
    <mergeCell ref="F143:K143"/>
    <mergeCell ref="L143:O143"/>
    <mergeCell ref="P143:S143"/>
    <mergeCell ref="T143:X143"/>
    <mergeCell ref="F142:K142"/>
    <mergeCell ref="L142:O142"/>
    <mergeCell ref="P142:S142"/>
    <mergeCell ref="T142:X142"/>
    <mergeCell ref="A141:E141"/>
    <mergeCell ref="F141:K141"/>
    <mergeCell ref="L141:O141"/>
    <mergeCell ref="P141:S141"/>
    <mergeCell ref="T141:X141"/>
    <mergeCell ref="R3:T3"/>
    <mergeCell ref="U3:X3"/>
    <mergeCell ref="A4:B4"/>
    <mergeCell ref="C4:H4"/>
    <mergeCell ref="I4:K4"/>
    <mergeCell ref="L4:Q4"/>
    <mergeCell ref="R4:T4"/>
    <mergeCell ref="U4:X4"/>
    <mergeCell ref="A5:C5"/>
    <mergeCell ref="H5:I5"/>
    <mergeCell ref="T5:X5"/>
    <mergeCell ref="A6:B6"/>
    <mergeCell ref="C6:U6"/>
    <mergeCell ref="V6:X6"/>
    <mergeCell ref="A7:B9"/>
    <mergeCell ref="C7:U7"/>
    <mergeCell ref="V7:X7"/>
    <mergeCell ref="C8:U8"/>
    <mergeCell ref="A139:X139"/>
    <mergeCell ref="V8:X8"/>
    <mergeCell ref="C9:U9"/>
    <mergeCell ref="V9:X9"/>
    <mergeCell ref="A43:X43"/>
    <mergeCell ref="A10:B15"/>
    <mergeCell ref="C10:X12"/>
    <mergeCell ref="C13:X15"/>
    <mergeCell ref="A16:B34"/>
    <mergeCell ref="A35:B35"/>
    <mergeCell ref="C35:X35"/>
    <mergeCell ref="A37:X37"/>
    <mergeCell ref="C16:X34"/>
    <mergeCell ref="A38:X38"/>
    <mergeCell ref="A39:X39"/>
    <mergeCell ref="A40:X40"/>
    <mergeCell ref="A51:H61"/>
    <mergeCell ref="A63:X63"/>
    <mergeCell ref="A65:B65"/>
    <mergeCell ref="C65:X65"/>
    <mergeCell ref="A66:B68"/>
    <mergeCell ref="C66:D66"/>
    <mergeCell ref="E66:X66"/>
    <mergeCell ref="C67:D67"/>
    <mergeCell ref="E67:X67"/>
    <mergeCell ref="C68:X68"/>
    <mergeCell ref="I51:P58"/>
    <mergeCell ref="Q51:X58"/>
    <mergeCell ref="I59:J61"/>
    <mergeCell ref="K59:P61"/>
    <mergeCell ref="Q59:R61"/>
    <mergeCell ref="S59:X61"/>
    <mergeCell ref="A44:C44"/>
    <mergeCell ref="H44:I44"/>
    <mergeCell ref="A45:B45"/>
    <mergeCell ref="C45:X45"/>
    <mergeCell ref="A46:B48"/>
    <mergeCell ref="C46:X46"/>
    <mergeCell ref="C47:X47"/>
    <mergeCell ref="C48:X48"/>
    <mergeCell ref="A50:H50"/>
    <mergeCell ref="C70:D70"/>
    <mergeCell ref="E70:X70"/>
    <mergeCell ref="A72:H72"/>
    <mergeCell ref="A73:H83"/>
    <mergeCell ref="I73:P80"/>
    <mergeCell ref="Q73:X80"/>
    <mergeCell ref="I72:P72"/>
    <mergeCell ref="Q72:X72"/>
    <mergeCell ref="A69:B70"/>
    <mergeCell ref="AE46:AG48"/>
    <mergeCell ref="Z46:AC48"/>
    <mergeCell ref="Z49:AC50"/>
    <mergeCell ref="AE49:AG49"/>
    <mergeCell ref="Z67:AC68"/>
    <mergeCell ref="Z96:AC97"/>
    <mergeCell ref="A100:H110"/>
    <mergeCell ref="I100:P107"/>
    <mergeCell ref="Q100:X107"/>
    <mergeCell ref="I108:J110"/>
    <mergeCell ref="K108:P110"/>
    <mergeCell ref="Q108:R110"/>
    <mergeCell ref="S108:X110"/>
    <mergeCell ref="I50:P50"/>
    <mergeCell ref="Q50:X50"/>
    <mergeCell ref="I81:J83"/>
    <mergeCell ref="K81:P83"/>
    <mergeCell ref="Q81:R83"/>
    <mergeCell ref="S81:X83"/>
    <mergeCell ref="A99:H99"/>
    <mergeCell ref="I99:P99"/>
    <mergeCell ref="Q99:X99"/>
    <mergeCell ref="C69:D69"/>
    <mergeCell ref="E69:X69"/>
    <mergeCell ref="Z164:AR169"/>
    <mergeCell ref="Z59:AF61"/>
    <mergeCell ref="A164:E169"/>
    <mergeCell ref="F159:K159"/>
    <mergeCell ref="F160:K160"/>
    <mergeCell ref="L159:O159"/>
    <mergeCell ref="P159:S159"/>
    <mergeCell ref="T159:X159"/>
    <mergeCell ref="L160:O160"/>
    <mergeCell ref="P160:S160"/>
    <mergeCell ref="T160:X160"/>
    <mergeCell ref="F164:X169"/>
    <mergeCell ref="Z98:AC99"/>
    <mergeCell ref="AE96:AF97"/>
    <mergeCell ref="A92:B92"/>
    <mergeCell ref="C92:X92"/>
    <mergeCell ref="A93:B95"/>
    <mergeCell ref="C93:X93"/>
    <mergeCell ref="C94:X94"/>
    <mergeCell ref="C95:X95"/>
    <mergeCell ref="A96:B97"/>
    <mergeCell ref="C96:X96"/>
    <mergeCell ref="C97:X97"/>
    <mergeCell ref="A90:X90"/>
    <mergeCell ref="A2:Q3"/>
    <mergeCell ref="R2:T2"/>
    <mergeCell ref="U2:X2"/>
    <mergeCell ref="B185:C194"/>
    <mergeCell ref="D185:G185"/>
    <mergeCell ref="H185:K185"/>
    <mergeCell ref="L185:O185"/>
    <mergeCell ref="P185:S185"/>
    <mergeCell ref="T185:W185"/>
    <mergeCell ref="D186:G189"/>
    <mergeCell ref="H186:K189"/>
    <mergeCell ref="L186:O189"/>
    <mergeCell ref="P186:S189"/>
    <mergeCell ref="T186:W189"/>
    <mergeCell ref="D190:G190"/>
    <mergeCell ref="H190:K190"/>
    <mergeCell ref="L190:O190"/>
    <mergeCell ref="P190:S190"/>
    <mergeCell ref="T190:W190"/>
    <mergeCell ref="D191:G194"/>
    <mergeCell ref="H191:K194"/>
    <mergeCell ref="L191:O194"/>
    <mergeCell ref="P191:S194"/>
    <mergeCell ref="T191:W194"/>
    <mergeCell ref="B196:C205"/>
    <mergeCell ref="D196:G196"/>
    <mergeCell ref="H196:K196"/>
    <mergeCell ref="L196:O196"/>
    <mergeCell ref="P196:S196"/>
    <mergeCell ref="T196:W196"/>
    <mergeCell ref="D197:G200"/>
    <mergeCell ref="H197:K200"/>
    <mergeCell ref="L197:O200"/>
    <mergeCell ref="P197:S200"/>
    <mergeCell ref="T197:W200"/>
    <mergeCell ref="D201:G201"/>
    <mergeCell ref="H201:K201"/>
    <mergeCell ref="L201:O201"/>
    <mergeCell ref="P201:S201"/>
    <mergeCell ref="T201:W201"/>
    <mergeCell ref="D202:G205"/>
    <mergeCell ref="H202:K205"/>
    <mergeCell ref="L202:O205"/>
    <mergeCell ref="P202:S205"/>
    <mergeCell ref="T202:W205"/>
  </mergeCells>
  <phoneticPr fontId="54" type="noConversion"/>
  <dataValidations count="1">
    <dataValidation type="list" allowBlank="1" showInputMessage="1" showErrorMessage="1" sqref="V7:X9">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drawing r:id="rId2"/>
  <legacyDrawingHF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2:AG279"/>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161</v>
      </c>
      <c r="B2" s="924"/>
      <c r="C2" s="924"/>
      <c r="D2" s="924"/>
      <c r="E2" s="924"/>
      <c r="F2" s="924"/>
      <c r="G2" s="924"/>
      <c r="H2" s="924"/>
      <c r="I2" s="924"/>
      <c r="J2" s="924"/>
      <c r="K2" s="924"/>
      <c r="L2" s="924"/>
      <c r="M2" s="924"/>
      <c r="N2" s="924"/>
      <c r="O2" s="924"/>
      <c r="P2" s="924"/>
      <c r="Q2" s="924"/>
      <c r="R2" s="1816" t="s">
        <v>480</v>
      </c>
      <c r="S2" s="1817"/>
      <c r="T2" s="1818"/>
      <c r="U2" s="596" t="s">
        <v>1530</v>
      </c>
      <c r="V2" s="597"/>
      <c r="W2" s="597"/>
      <c r="X2" s="598"/>
    </row>
    <row r="3" spans="1:24" ht="25.15" customHeight="1">
      <c r="A3" s="925"/>
      <c r="B3" s="925"/>
      <c r="C3" s="925"/>
      <c r="D3" s="925"/>
      <c r="E3" s="925"/>
      <c r="F3" s="925"/>
      <c r="G3" s="925"/>
      <c r="H3" s="925"/>
      <c r="I3" s="925"/>
      <c r="J3" s="925"/>
      <c r="K3" s="925"/>
      <c r="L3" s="925"/>
      <c r="M3" s="925"/>
      <c r="N3" s="925"/>
      <c r="O3" s="925"/>
      <c r="P3" s="925"/>
      <c r="Q3" s="925"/>
      <c r="R3" s="1816" t="s">
        <v>1837</v>
      </c>
      <c r="S3" s="1817"/>
      <c r="T3" s="1818"/>
      <c r="U3" s="476" t="s">
        <v>2011</v>
      </c>
      <c r="V3" s="477"/>
      <c r="W3" s="477"/>
      <c r="X3" s="478"/>
    </row>
    <row r="4" spans="1:24" ht="30" customHeight="1">
      <c r="A4" s="528" t="s">
        <v>352</v>
      </c>
      <c r="B4" s="528"/>
      <c r="C4" s="476" t="str">
        <f>'정보입력-Rev.2'!$C$9</f>
        <v>홍길동</v>
      </c>
      <c r="D4" s="477"/>
      <c r="E4" s="477"/>
      <c r="F4" s="477"/>
      <c r="G4" s="477"/>
      <c r="H4" s="478"/>
      <c r="I4" s="529" t="s">
        <v>458</v>
      </c>
      <c r="J4" s="1819"/>
      <c r="K4" s="530"/>
      <c r="L4" s="923" t="str">
        <f>'정보입력-Rev.2'!$C$5&amp;"."&amp;'정보입력-Rev.2'!$E$5&amp;"."&amp;'정보입력-Rev.2'!$G$5&amp;" ~ "&amp;'정보입력-Rev.2'!$J$5&amp;"."&amp;'정보입력-Rev.2'!$L$5&amp;"."&amp;'정보입력-Rev.2'!$N$5</f>
        <v>2026.9.2 ~ 2026.9.2</v>
      </c>
      <c r="M4" s="923"/>
      <c r="N4" s="923"/>
      <c r="O4" s="923"/>
      <c r="P4" s="923"/>
      <c r="Q4" s="923"/>
      <c r="R4" s="528" t="s">
        <v>214</v>
      </c>
      <c r="S4" s="528"/>
      <c r="T4" s="528"/>
      <c r="U4" s="803" t="s">
        <v>2001</v>
      </c>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c r="A6" s="1820" t="s">
        <v>350</v>
      </c>
      <c r="B6" s="1820"/>
      <c r="C6" s="1820" t="s">
        <v>465</v>
      </c>
      <c r="D6" s="1820"/>
      <c r="E6" s="1820"/>
      <c r="F6" s="1820"/>
      <c r="G6" s="1820"/>
      <c r="H6" s="1820"/>
      <c r="I6" s="1820"/>
      <c r="J6" s="1820"/>
      <c r="K6" s="1820"/>
      <c r="L6" s="1820"/>
      <c r="M6" s="1820"/>
      <c r="N6" s="1820"/>
      <c r="O6" s="1820"/>
      <c r="P6" s="1820"/>
      <c r="Q6" s="1820"/>
      <c r="R6" s="1820"/>
      <c r="S6" s="1820"/>
      <c r="T6" s="1820"/>
      <c r="U6" s="1820"/>
      <c r="V6" s="1820" t="s">
        <v>442</v>
      </c>
      <c r="W6" s="1820"/>
      <c r="X6" s="1820"/>
    </row>
    <row r="7" spans="1:24" ht="18" customHeight="1">
      <c r="A7" s="1821" t="s">
        <v>481</v>
      </c>
      <c r="B7" s="1821"/>
      <c r="C7" s="1838" t="s">
        <v>73</v>
      </c>
      <c r="D7" s="1838"/>
      <c r="E7" s="1838"/>
      <c r="F7" s="1838"/>
      <c r="G7" s="1838"/>
      <c r="H7" s="1838"/>
      <c r="I7" s="1838"/>
      <c r="J7" s="1838"/>
      <c r="K7" s="1838"/>
      <c r="L7" s="1838"/>
      <c r="M7" s="1838"/>
      <c r="N7" s="1838"/>
      <c r="O7" s="1838"/>
      <c r="P7" s="1838"/>
      <c r="Q7" s="1838"/>
      <c r="R7" s="1838"/>
      <c r="S7" s="1838"/>
      <c r="T7" s="1838"/>
      <c r="U7" s="1838"/>
      <c r="V7" s="1738" t="s">
        <v>375</v>
      </c>
      <c r="W7" s="1738"/>
      <c r="X7" s="1738"/>
    </row>
    <row r="8" spans="1:24" ht="18" customHeight="1">
      <c r="A8" s="528"/>
      <c r="B8" s="528"/>
      <c r="C8" s="1836" t="s">
        <v>1624</v>
      </c>
      <c r="D8" s="1836"/>
      <c r="E8" s="1836"/>
      <c r="F8" s="1836"/>
      <c r="G8" s="1836"/>
      <c r="H8" s="1836"/>
      <c r="I8" s="1836"/>
      <c r="J8" s="1836"/>
      <c r="K8" s="1836"/>
      <c r="L8" s="1836"/>
      <c r="M8" s="1836"/>
      <c r="N8" s="1836"/>
      <c r="O8" s="1836"/>
      <c r="P8" s="1836"/>
      <c r="Q8" s="1836"/>
      <c r="R8" s="1836"/>
      <c r="S8" s="1836"/>
      <c r="T8" s="1836"/>
      <c r="U8" s="1836"/>
      <c r="V8" s="1734" t="s">
        <v>375</v>
      </c>
      <c r="W8" s="1734"/>
      <c r="X8" s="1734"/>
    </row>
    <row r="9" spans="1:24" ht="18" customHeight="1">
      <c r="A9" s="528"/>
      <c r="B9" s="528"/>
      <c r="C9" s="1836" t="s">
        <v>1625</v>
      </c>
      <c r="D9" s="1836"/>
      <c r="E9" s="1836"/>
      <c r="F9" s="1836"/>
      <c r="G9" s="1836"/>
      <c r="H9" s="1836"/>
      <c r="I9" s="1836"/>
      <c r="J9" s="1836"/>
      <c r="K9" s="1836"/>
      <c r="L9" s="1836"/>
      <c r="M9" s="1836"/>
      <c r="N9" s="1836"/>
      <c r="O9" s="1836"/>
      <c r="P9" s="1836"/>
      <c r="Q9" s="1836"/>
      <c r="R9" s="1836"/>
      <c r="S9" s="1836"/>
      <c r="T9" s="1836"/>
      <c r="U9" s="1836"/>
      <c r="V9" s="1734" t="s">
        <v>375</v>
      </c>
      <c r="W9" s="1734"/>
      <c r="X9" s="1734"/>
    </row>
    <row r="10" spans="1:24" ht="18" customHeight="1">
      <c r="A10" s="528"/>
      <c r="B10" s="528"/>
      <c r="C10" s="1836" t="s">
        <v>1626</v>
      </c>
      <c r="D10" s="1836"/>
      <c r="E10" s="1836"/>
      <c r="F10" s="1836"/>
      <c r="G10" s="1836"/>
      <c r="H10" s="1836"/>
      <c r="I10" s="1836"/>
      <c r="J10" s="1836"/>
      <c r="K10" s="1836"/>
      <c r="L10" s="1836"/>
      <c r="M10" s="1836"/>
      <c r="N10" s="1836"/>
      <c r="O10" s="1836"/>
      <c r="P10" s="1836"/>
      <c r="Q10" s="1836"/>
      <c r="R10" s="1836"/>
      <c r="S10" s="1836"/>
      <c r="T10" s="1836"/>
      <c r="U10" s="1836"/>
      <c r="V10" s="1734" t="s">
        <v>375</v>
      </c>
      <c r="W10" s="1734"/>
      <c r="X10" s="1734"/>
    </row>
    <row r="11" spans="1:24" ht="18" customHeight="1">
      <c r="A11" s="528"/>
      <c r="B11" s="528"/>
      <c r="C11" s="1997" t="s">
        <v>1627</v>
      </c>
      <c r="D11" s="1442"/>
      <c r="E11" s="1442"/>
      <c r="F11" s="1442"/>
      <c r="G11" s="1442"/>
      <c r="H11" s="1442"/>
      <c r="I11" s="1442"/>
      <c r="J11" s="1442"/>
      <c r="K11" s="1442"/>
      <c r="L11" s="1442"/>
      <c r="M11" s="1442"/>
      <c r="N11" s="1442"/>
      <c r="O11" s="1442"/>
      <c r="P11" s="1442"/>
      <c r="Q11" s="1442"/>
      <c r="R11" s="1442"/>
      <c r="S11" s="1442"/>
      <c r="T11" s="1442"/>
      <c r="U11" s="1442"/>
      <c r="V11" s="1443" t="s">
        <v>375</v>
      </c>
      <c r="W11" s="1443"/>
      <c r="X11" s="1443"/>
    </row>
    <row r="12" spans="1:24" ht="18" customHeight="1">
      <c r="A12" s="528" t="s">
        <v>1647</v>
      </c>
      <c r="B12" s="528"/>
      <c r="C12" s="912" t="s">
        <v>1660</v>
      </c>
      <c r="D12" s="912"/>
      <c r="E12" s="912"/>
      <c r="F12" s="912"/>
      <c r="G12" s="912"/>
      <c r="H12" s="912"/>
      <c r="I12" s="912"/>
      <c r="J12" s="912"/>
      <c r="K12" s="912"/>
      <c r="L12" s="912"/>
      <c r="M12" s="912"/>
      <c r="N12" s="912"/>
      <c r="O12" s="912"/>
      <c r="P12" s="912"/>
      <c r="Q12" s="912"/>
      <c r="R12" s="912"/>
      <c r="S12" s="912"/>
      <c r="T12" s="912"/>
      <c r="U12" s="912"/>
      <c r="V12" s="912"/>
      <c r="W12" s="912"/>
      <c r="X12" s="912"/>
    </row>
    <row r="13" spans="1:24" ht="18" customHeight="1">
      <c r="A13" s="528"/>
      <c r="B13" s="528"/>
      <c r="C13" s="912"/>
      <c r="D13" s="912"/>
      <c r="E13" s="912"/>
      <c r="F13" s="912"/>
      <c r="G13" s="912"/>
      <c r="H13" s="912"/>
      <c r="I13" s="912"/>
      <c r="J13" s="912"/>
      <c r="K13" s="912"/>
      <c r="L13" s="912"/>
      <c r="M13" s="912"/>
      <c r="N13" s="912"/>
      <c r="O13" s="912"/>
      <c r="P13" s="912"/>
      <c r="Q13" s="912"/>
      <c r="R13" s="912"/>
      <c r="S13" s="912"/>
      <c r="T13" s="912"/>
      <c r="U13" s="912"/>
      <c r="V13" s="912"/>
      <c r="W13" s="912"/>
      <c r="X13" s="912"/>
    </row>
    <row r="14" spans="1:24" ht="18" customHeight="1">
      <c r="A14" s="528"/>
      <c r="B14" s="528"/>
      <c r="C14" s="912"/>
      <c r="D14" s="912"/>
      <c r="E14" s="912"/>
      <c r="F14" s="912"/>
      <c r="G14" s="912"/>
      <c r="H14" s="912"/>
      <c r="I14" s="912"/>
      <c r="J14" s="912"/>
      <c r="K14" s="912"/>
      <c r="L14" s="912"/>
      <c r="M14" s="912"/>
      <c r="N14" s="912"/>
      <c r="O14" s="912"/>
      <c r="P14" s="912"/>
      <c r="Q14" s="912"/>
      <c r="R14" s="912"/>
      <c r="S14" s="912"/>
      <c r="T14" s="912"/>
      <c r="U14" s="912"/>
      <c r="V14" s="912"/>
      <c r="W14" s="912"/>
      <c r="X14" s="912"/>
    </row>
    <row r="15" spans="1:24" ht="18" customHeight="1">
      <c r="A15" s="528"/>
      <c r="B15" s="528"/>
      <c r="C15" s="912" t="s">
        <v>40</v>
      </c>
      <c r="D15" s="912"/>
      <c r="E15" s="912"/>
      <c r="F15" s="912"/>
      <c r="G15" s="912"/>
      <c r="H15" s="912"/>
      <c r="I15" s="912"/>
      <c r="J15" s="912"/>
      <c r="K15" s="912"/>
      <c r="L15" s="912"/>
      <c r="M15" s="912"/>
      <c r="N15" s="912"/>
      <c r="O15" s="912"/>
      <c r="P15" s="912"/>
      <c r="Q15" s="912"/>
      <c r="R15" s="912"/>
      <c r="S15" s="912"/>
      <c r="T15" s="912"/>
      <c r="U15" s="912"/>
      <c r="V15" s="912"/>
      <c r="W15" s="912"/>
      <c r="X15" s="912"/>
    </row>
    <row r="16" spans="1:24" ht="18" customHeight="1">
      <c r="A16" s="528"/>
      <c r="B16" s="528"/>
      <c r="C16" s="912"/>
      <c r="D16" s="912"/>
      <c r="E16" s="912"/>
      <c r="F16" s="912"/>
      <c r="G16" s="912"/>
      <c r="H16" s="912"/>
      <c r="I16" s="912"/>
      <c r="J16" s="912"/>
      <c r="K16" s="912"/>
      <c r="L16" s="912"/>
      <c r="M16" s="912"/>
      <c r="N16" s="912"/>
      <c r="O16" s="912"/>
      <c r="P16" s="912"/>
      <c r="Q16" s="912"/>
      <c r="R16" s="912"/>
      <c r="S16" s="912"/>
      <c r="T16" s="912"/>
      <c r="U16" s="912"/>
      <c r="V16" s="912"/>
      <c r="W16" s="912"/>
      <c r="X16" s="912"/>
    </row>
    <row r="17" spans="1:24" ht="18" customHeight="1">
      <c r="A17" s="528"/>
      <c r="B17" s="528"/>
      <c r="C17" s="912"/>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528" t="s">
        <v>503</v>
      </c>
      <c r="B18" s="528"/>
      <c r="C18" s="558"/>
      <c r="D18" s="704"/>
      <c r="E18" s="704"/>
      <c r="F18" s="704"/>
      <c r="G18" s="704"/>
      <c r="H18" s="704"/>
      <c r="I18" s="704"/>
      <c r="J18" s="704"/>
      <c r="K18" s="704"/>
      <c r="L18" s="704"/>
      <c r="M18" s="704"/>
      <c r="N18" s="704"/>
      <c r="O18" s="704"/>
      <c r="P18" s="704"/>
      <c r="Q18" s="704"/>
      <c r="R18" s="704"/>
      <c r="S18" s="704"/>
      <c r="T18" s="704"/>
      <c r="U18" s="704"/>
      <c r="V18" s="704"/>
      <c r="W18" s="704"/>
      <c r="X18" s="559"/>
    </row>
    <row r="19" spans="1:24" ht="18" customHeight="1">
      <c r="A19" s="528"/>
      <c r="B19" s="528"/>
      <c r="C19" s="550"/>
      <c r="D19" s="541"/>
      <c r="E19" s="541"/>
      <c r="F19" s="541"/>
      <c r="G19" s="541"/>
      <c r="H19" s="541"/>
      <c r="I19" s="541"/>
      <c r="J19" s="541"/>
      <c r="K19" s="541"/>
      <c r="L19" s="541"/>
      <c r="M19" s="541"/>
      <c r="N19" s="541"/>
      <c r="O19" s="541"/>
      <c r="P19" s="541"/>
      <c r="Q19" s="541"/>
      <c r="R19" s="541"/>
      <c r="S19" s="541"/>
      <c r="T19" s="541"/>
      <c r="U19" s="541"/>
      <c r="V19" s="541"/>
      <c r="W19" s="541"/>
      <c r="X19" s="551"/>
    </row>
    <row r="20" spans="1:24" ht="18" customHeight="1">
      <c r="A20" s="528"/>
      <c r="B20" s="528"/>
      <c r="C20" s="550"/>
      <c r="D20" s="541"/>
      <c r="E20" s="541"/>
      <c r="F20" s="541"/>
      <c r="G20" s="541"/>
      <c r="H20" s="541"/>
      <c r="I20" s="541"/>
      <c r="J20" s="541"/>
      <c r="K20" s="541"/>
      <c r="L20" s="541"/>
      <c r="M20" s="541"/>
      <c r="N20" s="541"/>
      <c r="O20" s="541"/>
      <c r="P20" s="541"/>
      <c r="Q20" s="541"/>
      <c r="R20" s="541"/>
      <c r="S20" s="541"/>
      <c r="T20" s="541"/>
      <c r="U20" s="541"/>
      <c r="V20" s="541"/>
      <c r="W20" s="541"/>
      <c r="X20" s="551"/>
    </row>
    <row r="21" spans="1:24" ht="18" customHeight="1">
      <c r="A21" s="528"/>
      <c r="B21" s="528"/>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528"/>
      <c r="B22" s="528"/>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528"/>
      <c r="B23" s="528"/>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528"/>
      <c r="B24" s="528"/>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528"/>
      <c r="B25" s="528"/>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528"/>
      <c r="B26" s="528"/>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528"/>
      <c r="B27" s="528"/>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528"/>
      <c r="B28" s="528"/>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528"/>
      <c r="B29" s="528"/>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528"/>
      <c r="B30" s="528"/>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528"/>
      <c r="B31" s="528"/>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528"/>
      <c r="B32" s="528"/>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3" ht="18" customHeight="1">
      <c r="A33" s="528"/>
      <c r="B33" s="528"/>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3" ht="18" customHeight="1">
      <c r="A34" s="528"/>
      <c r="B34" s="528"/>
      <c r="C34" s="550"/>
      <c r="D34" s="541"/>
      <c r="E34" s="541"/>
      <c r="F34" s="541"/>
      <c r="G34" s="541"/>
      <c r="H34" s="541"/>
      <c r="I34" s="541"/>
      <c r="J34" s="541"/>
      <c r="K34" s="541"/>
      <c r="L34" s="541"/>
      <c r="M34" s="541"/>
      <c r="N34" s="541"/>
      <c r="O34" s="541"/>
      <c r="P34" s="541"/>
      <c r="Q34" s="541"/>
      <c r="R34" s="541"/>
      <c r="S34" s="541"/>
      <c r="T34" s="541"/>
      <c r="U34" s="541"/>
      <c r="V34" s="541"/>
      <c r="W34" s="541"/>
      <c r="X34" s="551"/>
    </row>
    <row r="35" spans="1:33" ht="18" customHeight="1">
      <c r="A35" s="528"/>
      <c r="B35" s="528"/>
      <c r="C35" s="550"/>
      <c r="D35" s="541"/>
      <c r="E35" s="541"/>
      <c r="F35" s="541"/>
      <c r="G35" s="541"/>
      <c r="H35" s="541"/>
      <c r="I35" s="541"/>
      <c r="J35" s="541"/>
      <c r="K35" s="541"/>
      <c r="L35" s="541"/>
      <c r="M35" s="541"/>
      <c r="N35" s="541"/>
      <c r="O35" s="541"/>
      <c r="P35" s="541"/>
      <c r="Q35" s="541"/>
      <c r="R35" s="541"/>
      <c r="S35" s="541"/>
      <c r="T35" s="541"/>
      <c r="U35" s="541"/>
      <c r="V35" s="541"/>
      <c r="W35" s="541"/>
      <c r="X35" s="551"/>
    </row>
    <row r="36" spans="1:33" ht="18" customHeight="1">
      <c r="A36" s="528"/>
      <c r="B36" s="528"/>
      <c r="C36" s="560"/>
      <c r="D36" s="577"/>
      <c r="E36" s="577"/>
      <c r="F36" s="577"/>
      <c r="G36" s="577"/>
      <c r="H36" s="577"/>
      <c r="I36" s="577"/>
      <c r="J36" s="577"/>
      <c r="K36" s="577"/>
      <c r="L36" s="577"/>
      <c r="M36" s="577"/>
      <c r="N36" s="577"/>
      <c r="O36" s="577"/>
      <c r="P36" s="577"/>
      <c r="Q36" s="577"/>
      <c r="R36" s="577"/>
      <c r="S36" s="577"/>
      <c r="T36" s="577"/>
      <c r="U36" s="577"/>
      <c r="V36" s="577"/>
      <c r="W36" s="577"/>
      <c r="X36" s="561"/>
    </row>
    <row r="37" spans="1:33" ht="18" customHeight="1">
      <c r="A37" s="528" t="s">
        <v>368</v>
      </c>
      <c r="B37" s="528"/>
      <c r="C37" s="804"/>
      <c r="D37" s="804"/>
      <c r="E37" s="804"/>
      <c r="F37" s="804"/>
      <c r="G37" s="804"/>
      <c r="H37" s="804"/>
      <c r="I37" s="804"/>
      <c r="J37" s="804"/>
      <c r="K37" s="804"/>
      <c r="L37" s="804"/>
      <c r="M37" s="804"/>
      <c r="N37" s="804"/>
      <c r="O37" s="804"/>
      <c r="P37" s="804"/>
      <c r="Q37" s="804"/>
      <c r="R37" s="804"/>
      <c r="S37" s="804"/>
      <c r="T37" s="804"/>
      <c r="U37" s="804"/>
      <c r="V37" s="804"/>
      <c r="W37" s="804"/>
      <c r="X37" s="804"/>
    </row>
    <row r="38" spans="1:33" ht="3.75" customHeight="1">
      <c r="A38" s="4"/>
      <c r="B38" s="4"/>
      <c r="C38" s="5"/>
      <c r="D38" s="5"/>
      <c r="E38" s="5"/>
      <c r="F38" s="5"/>
      <c r="G38" s="5"/>
      <c r="H38" s="5"/>
      <c r="I38" s="5"/>
      <c r="J38" s="5"/>
      <c r="K38" s="5"/>
      <c r="L38" s="5"/>
      <c r="M38" s="5"/>
      <c r="N38" s="5"/>
      <c r="O38" s="5"/>
      <c r="P38" s="5"/>
      <c r="Q38" s="5"/>
      <c r="R38" s="5"/>
      <c r="S38" s="5"/>
      <c r="T38" s="5"/>
      <c r="U38" s="5"/>
      <c r="V38" s="5"/>
      <c r="W38" s="5"/>
      <c r="X38" s="5"/>
    </row>
    <row r="39" spans="1:33" ht="18" customHeight="1">
      <c r="A39" s="529" t="s">
        <v>473</v>
      </c>
      <c r="B39" s="1819"/>
      <c r="C39" s="1819"/>
      <c r="D39" s="1819"/>
      <c r="E39" s="1819"/>
      <c r="F39" s="1819"/>
      <c r="G39" s="1819"/>
      <c r="H39" s="1819"/>
      <c r="I39" s="1819"/>
      <c r="J39" s="1819"/>
      <c r="K39" s="1819"/>
      <c r="L39" s="1819"/>
      <c r="M39" s="1819"/>
      <c r="N39" s="1819"/>
      <c r="O39" s="1819"/>
      <c r="P39" s="1819"/>
      <c r="Q39" s="1819"/>
      <c r="R39" s="1819"/>
      <c r="S39" s="1819"/>
      <c r="T39" s="1819"/>
      <c r="U39" s="1819"/>
      <c r="V39" s="1819"/>
      <c r="W39" s="1819"/>
      <c r="X39" s="530"/>
    </row>
    <row r="40" spans="1:33" s="147" customFormat="1" ht="13.7" customHeight="1">
      <c r="A40" s="883" t="s">
        <v>93</v>
      </c>
      <c r="B40" s="884"/>
      <c r="C40" s="884"/>
      <c r="D40" s="884"/>
      <c r="E40" s="884"/>
      <c r="F40" s="884"/>
      <c r="G40" s="884"/>
      <c r="H40" s="884"/>
      <c r="I40" s="884"/>
      <c r="J40" s="884"/>
      <c r="K40" s="884"/>
      <c r="L40" s="884"/>
      <c r="M40" s="884"/>
      <c r="N40" s="884"/>
      <c r="O40" s="884"/>
      <c r="P40" s="884"/>
      <c r="Q40" s="884"/>
      <c r="R40" s="884"/>
      <c r="S40" s="884"/>
      <c r="T40" s="884"/>
      <c r="U40" s="884"/>
      <c r="V40" s="884"/>
      <c r="W40" s="884"/>
      <c r="X40" s="885"/>
    </row>
    <row r="41" spans="1:33" s="147" customFormat="1" ht="13.7" customHeight="1">
      <c r="A41" s="886" t="s">
        <v>1649</v>
      </c>
      <c r="B41" s="887"/>
      <c r="C41" s="887"/>
      <c r="D41" s="887"/>
      <c r="E41" s="887"/>
      <c r="F41" s="887"/>
      <c r="G41" s="887"/>
      <c r="H41" s="887"/>
      <c r="I41" s="887"/>
      <c r="J41" s="887"/>
      <c r="K41" s="887"/>
      <c r="L41" s="887"/>
      <c r="M41" s="887"/>
      <c r="N41" s="887"/>
      <c r="O41" s="887"/>
      <c r="P41" s="887"/>
      <c r="Q41" s="887"/>
      <c r="R41" s="887"/>
      <c r="S41" s="887"/>
      <c r="T41" s="887"/>
      <c r="U41" s="887"/>
      <c r="V41" s="887"/>
      <c r="W41" s="887"/>
      <c r="X41" s="888"/>
    </row>
    <row r="42" spans="1:33" s="147" customFormat="1" ht="13.7" customHeight="1">
      <c r="A42" s="1379" t="s">
        <v>1650</v>
      </c>
      <c r="B42" s="1380"/>
      <c r="C42" s="1380"/>
      <c r="D42" s="1380"/>
      <c r="E42" s="1380"/>
      <c r="F42" s="1380"/>
      <c r="G42" s="1380"/>
      <c r="H42" s="1380"/>
      <c r="I42" s="1380"/>
      <c r="J42" s="1380"/>
      <c r="K42" s="1380"/>
      <c r="L42" s="1380"/>
      <c r="M42" s="1380"/>
      <c r="N42" s="1380"/>
      <c r="O42" s="1380"/>
      <c r="P42" s="1380"/>
      <c r="Q42" s="1380"/>
      <c r="R42" s="1380"/>
      <c r="S42" s="1380"/>
      <c r="T42" s="1380"/>
      <c r="U42" s="1380"/>
      <c r="V42" s="1380"/>
      <c r="W42" s="1380"/>
      <c r="X42" s="1381"/>
    </row>
    <row r="43" spans="1:33" ht="18" customHeight="1">
      <c r="A43" s="9"/>
      <c r="B43" s="9"/>
      <c r="C43" s="9"/>
      <c r="D43" s="9"/>
      <c r="E43" s="9"/>
      <c r="F43" s="9"/>
      <c r="G43" s="9"/>
      <c r="H43" s="9"/>
      <c r="I43" s="9"/>
      <c r="J43" s="9"/>
      <c r="K43" s="9"/>
      <c r="L43" s="9"/>
      <c r="M43" s="9"/>
      <c r="N43" s="9"/>
      <c r="O43" s="9"/>
      <c r="P43" s="9"/>
      <c r="Q43" s="9"/>
      <c r="R43" s="9"/>
      <c r="S43" s="9"/>
      <c r="T43" s="9"/>
      <c r="U43" s="9"/>
      <c r="V43" s="9"/>
      <c r="W43" s="9"/>
      <c r="X43" s="9"/>
    </row>
    <row r="44" spans="1:33" ht="18" customHeight="1">
      <c r="A44" s="9"/>
      <c r="B44" s="9"/>
      <c r="C44" s="9"/>
      <c r="D44" s="9"/>
      <c r="E44" s="9"/>
      <c r="F44" s="9"/>
      <c r="G44" s="9"/>
      <c r="H44" s="9"/>
      <c r="I44" s="9"/>
      <c r="J44" s="9"/>
      <c r="K44" s="9"/>
      <c r="L44" s="9"/>
      <c r="M44" s="9"/>
      <c r="N44" s="9"/>
      <c r="O44" s="9"/>
      <c r="P44" s="9"/>
      <c r="Q44" s="9"/>
      <c r="R44" s="9"/>
      <c r="S44" s="9"/>
      <c r="T44" s="9"/>
      <c r="U44" s="9"/>
      <c r="V44" s="9"/>
      <c r="W44" s="9"/>
      <c r="X44" s="9"/>
    </row>
    <row r="45" spans="1:33" ht="16.5" customHeight="1">
      <c r="A45" s="652" t="s">
        <v>73</v>
      </c>
      <c r="B45" s="652"/>
      <c r="C45" s="652"/>
      <c r="D45" s="652"/>
      <c r="E45" s="652"/>
      <c r="F45" s="652"/>
      <c r="G45" s="652"/>
      <c r="H45" s="652"/>
      <c r="I45" s="652"/>
      <c r="J45" s="652"/>
      <c r="K45" s="652"/>
      <c r="L45" s="652"/>
      <c r="M45" s="652"/>
      <c r="N45" s="652"/>
      <c r="O45" s="652"/>
      <c r="P45" s="652"/>
      <c r="Q45" s="652"/>
      <c r="R45" s="652"/>
      <c r="S45" s="652"/>
      <c r="T45" s="652"/>
      <c r="U45" s="652"/>
      <c r="V45" s="652"/>
      <c r="W45" s="652"/>
      <c r="X45" s="652"/>
    </row>
    <row r="46" spans="1:33" ht="16.5" customHeight="1">
      <c r="A46" s="527"/>
      <c r="B46" s="527"/>
      <c r="C46" s="527"/>
      <c r="D46" s="2"/>
      <c r="E46" s="2"/>
      <c r="F46" s="2"/>
      <c r="G46" s="2"/>
      <c r="H46" s="527"/>
      <c r="I46" s="527"/>
      <c r="J46" s="2"/>
      <c r="K46" s="2"/>
      <c r="L46" s="2"/>
      <c r="M46" s="2"/>
      <c r="N46" s="2"/>
      <c r="O46" s="2"/>
      <c r="P46" s="2"/>
      <c r="Q46" s="2"/>
      <c r="R46" s="2"/>
      <c r="S46" s="2"/>
      <c r="T46" s="2"/>
      <c r="U46" s="2"/>
      <c r="V46" s="2"/>
      <c r="W46" s="3"/>
      <c r="X46" s="3"/>
    </row>
    <row r="47" spans="1:33" ht="16.5" customHeight="1">
      <c r="A47" s="718" t="s">
        <v>350</v>
      </c>
      <c r="B47" s="719"/>
      <c r="C47" s="895" t="s">
        <v>465</v>
      </c>
      <c r="D47" s="875"/>
      <c r="E47" s="875"/>
      <c r="F47" s="875"/>
      <c r="G47" s="875"/>
      <c r="H47" s="875"/>
      <c r="I47" s="875"/>
      <c r="J47" s="875"/>
      <c r="K47" s="875"/>
      <c r="L47" s="875"/>
      <c r="M47" s="875"/>
      <c r="N47" s="875"/>
      <c r="O47" s="875"/>
      <c r="P47" s="875"/>
      <c r="Q47" s="875"/>
      <c r="R47" s="875"/>
      <c r="S47" s="875"/>
      <c r="T47" s="875"/>
      <c r="U47" s="875"/>
      <c r="V47" s="875"/>
      <c r="W47" s="875"/>
      <c r="X47" s="876"/>
    </row>
    <row r="48" spans="1:33" ht="16.5" customHeight="1">
      <c r="A48" s="822" t="s">
        <v>491</v>
      </c>
      <c r="B48" s="559"/>
      <c r="C48" s="831" t="s">
        <v>581</v>
      </c>
      <c r="D48" s="832"/>
      <c r="E48" s="832"/>
      <c r="F48" s="832"/>
      <c r="G48" s="832"/>
      <c r="H48" s="832"/>
      <c r="I48" s="832"/>
      <c r="J48" s="832"/>
      <c r="K48" s="832"/>
      <c r="L48" s="832"/>
      <c r="M48" s="832"/>
      <c r="N48" s="832"/>
      <c r="O48" s="832"/>
      <c r="P48" s="832"/>
      <c r="Q48" s="832"/>
      <c r="R48" s="832"/>
      <c r="S48" s="832"/>
      <c r="T48" s="832"/>
      <c r="U48" s="832"/>
      <c r="V48" s="832"/>
      <c r="W48" s="832"/>
      <c r="X48" s="833"/>
      <c r="Z48" s="490" t="s">
        <v>597</v>
      </c>
      <c r="AA48" s="651"/>
      <c r="AB48" s="651"/>
      <c r="AC48" s="651"/>
      <c r="AE48" s="490" t="s">
        <v>180</v>
      </c>
      <c r="AF48" s="651"/>
      <c r="AG48" s="651"/>
    </row>
    <row r="49" spans="1:33" ht="16.5" customHeight="1">
      <c r="A49" s="823"/>
      <c r="B49" s="551"/>
      <c r="C49" s="897" t="s">
        <v>9</v>
      </c>
      <c r="D49" s="898"/>
      <c r="E49" s="898"/>
      <c r="F49" s="898"/>
      <c r="G49" s="898"/>
      <c r="H49" s="898"/>
      <c r="I49" s="898"/>
      <c r="J49" s="898"/>
      <c r="K49" s="898"/>
      <c r="L49" s="898"/>
      <c r="M49" s="898"/>
      <c r="N49" s="898"/>
      <c r="O49" s="898"/>
      <c r="P49" s="898"/>
      <c r="Q49" s="898"/>
      <c r="R49" s="898"/>
      <c r="S49" s="898"/>
      <c r="T49" s="898"/>
      <c r="U49" s="898"/>
      <c r="V49" s="898"/>
      <c r="W49" s="898"/>
      <c r="X49" s="899"/>
      <c r="Z49" s="651"/>
      <c r="AA49" s="651"/>
      <c r="AB49" s="651"/>
      <c r="AC49" s="651"/>
      <c r="AE49" s="651"/>
      <c r="AF49" s="651"/>
      <c r="AG49" s="651"/>
    </row>
    <row r="50" spans="1:33" ht="16.5" customHeight="1">
      <c r="A50" s="896"/>
      <c r="B50" s="672"/>
      <c r="C50" s="900" t="s">
        <v>270</v>
      </c>
      <c r="D50" s="901"/>
      <c r="E50" s="901"/>
      <c r="F50" s="901"/>
      <c r="G50" s="901"/>
      <c r="H50" s="901"/>
      <c r="I50" s="901"/>
      <c r="J50" s="901"/>
      <c r="K50" s="901"/>
      <c r="L50" s="901"/>
      <c r="M50" s="901"/>
      <c r="N50" s="901"/>
      <c r="O50" s="901"/>
      <c r="P50" s="901"/>
      <c r="Q50" s="901"/>
      <c r="R50" s="901"/>
      <c r="S50" s="901"/>
      <c r="T50" s="901"/>
      <c r="U50" s="901"/>
      <c r="V50" s="901"/>
      <c r="W50" s="901"/>
      <c r="X50" s="902"/>
      <c r="AE50" s="651"/>
      <c r="AF50" s="651"/>
      <c r="AG50" s="651"/>
    </row>
    <row r="51" spans="1:33">
      <c r="Z51" s="490" t="s">
        <v>428</v>
      </c>
      <c r="AA51" s="651"/>
      <c r="AB51" s="651"/>
      <c r="AC51" s="651"/>
      <c r="AE51" s="651" t="s">
        <v>305</v>
      </c>
      <c r="AF51" s="651"/>
      <c r="AG51" s="651"/>
    </row>
    <row r="52" spans="1:33">
      <c r="A52" s="874" t="s">
        <v>490</v>
      </c>
      <c r="B52" s="875"/>
      <c r="C52" s="875"/>
      <c r="D52" s="875"/>
      <c r="E52" s="875"/>
      <c r="F52" s="875"/>
      <c r="G52" s="875"/>
      <c r="H52" s="894"/>
      <c r="I52" s="895" t="s">
        <v>390</v>
      </c>
      <c r="J52" s="875"/>
      <c r="K52" s="875"/>
      <c r="L52" s="875"/>
      <c r="M52" s="875"/>
      <c r="N52" s="875"/>
      <c r="O52" s="875"/>
      <c r="P52" s="894"/>
      <c r="Q52" s="895" t="s">
        <v>1653</v>
      </c>
      <c r="R52" s="875"/>
      <c r="S52" s="875"/>
      <c r="T52" s="875"/>
      <c r="U52" s="875"/>
      <c r="V52" s="875"/>
      <c r="W52" s="875"/>
      <c r="X52" s="876"/>
      <c r="Z52" s="651"/>
      <c r="AA52" s="651"/>
      <c r="AB52" s="651"/>
      <c r="AC52" s="651"/>
    </row>
    <row r="53" spans="1:33">
      <c r="A53" s="1292" t="s">
        <v>49</v>
      </c>
      <c r="B53" s="1010"/>
      <c r="C53" s="1010"/>
      <c r="D53" s="1010"/>
      <c r="E53" s="1010"/>
      <c r="F53" s="1010"/>
      <c r="G53" s="1010"/>
      <c r="H53" s="1011"/>
      <c r="I53" s="1018" t="s">
        <v>394</v>
      </c>
      <c r="J53" s="1019"/>
      <c r="K53" s="1019"/>
      <c r="L53" s="1019"/>
      <c r="M53" s="1019"/>
      <c r="N53" s="1019"/>
      <c r="O53" s="1019"/>
      <c r="P53" s="1020"/>
      <c r="Q53" s="1018" t="s">
        <v>394</v>
      </c>
      <c r="R53" s="1019"/>
      <c r="S53" s="1019"/>
      <c r="T53" s="1019"/>
      <c r="U53" s="1019"/>
      <c r="V53" s="1019"/>
      <c r="W53" s="1019"/>
      <c r="X53" s="1297"/>
    </row>
    <row r="54" spans="1:33">
      <c r="A54" s="1293"/>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298"/>
    </row>
    <row r="55" spans="1:33">
      <c r="A55" s="1293"/>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298"/>
    </row>
    <row r="56" spans="1:33">
      <c r="A56" s="1293"/>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298"/>
    </row>
    <row r="57" spans="1:33">
      <c r="A57" s="1293"/>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298"/>
    </row>
    <row r="58" spans="1:33">
      <c r="A58" s="1293"/>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298"/>
    </row>
    <row r="59" spans="1:33">
      <c r="A59" s="1293"/>
      <c r="B59" s="1013"/>
      <c r="C59" s="1013"/>
      <c r="D59" s="1013"/>
      <c r="E59" s="1013"/>
      <c r="F59" s="1013"/>
      <c r="G59" s="1013"/>
      <c r="H59" s="1014"/>
      <c r="I59" s="1021"/>
      <c r="J59" s="1022"/>
      <c r="K59" s="1022"/>
      <c r="L59" s="1022"/>
      <c r="M59" s="1022"/>
      <c r="N59" s="1022"/>
      <c r="O59" s="1022"/>
      <c r="P59" s="1023"/>
      <c r="Q59" s="1021"/>
      <c r="R59" s="1022"/>
      <c r="S59" s="1022"/>
      <c r="T59" s="1022"/>
      <c r="U59" s="1022"/>
      <c r="V59" s="1022"/>
      <c r="W59" s="1022"/>
      <c r="X59" s="1298"/>
    </row>
    <row r="60" spans="1:33">
      <c r="A60" s="1293"/>
      <c r="B60" s="1013"/>
      <c r="C60" s="1013"/>
      <c r="D60" s="1013"/>
      <c r="E60" s="1013"/>
      <c r="F60" s="1013"/>
      <c r="G60" s="1013"/>
      <c r="H60" s="1014"/>
      <c r="I60" s="1024"/>
      <c r="J60" s="1025"/>
      <c r="K60" s="1025"/>
      <c r="L60" s="1025"/>
      <c r="M60" s="1025"/>
      <c r="N60" s="1025"/>
      <c r="O60" s="1025"/>
      <c r="P60" s="1026"/>
      <c r="Q60" s="1024"/>
      <c r="R60" s="1025"/>
      <c r="S60" s="1025"/>
      <c r="T60" s="1025"/>
      <c r="U60" s="1025"/>
      <c r="V60" s="1025"/>
      <c r="W60" s="1025"/>
      <c r="X60" s="1299"/>
    </row>
    <row r="61" spans="1:33" ht="15" customHeight="1">
      <c r="A61" s="1293"/>
      <c r="B61" s="1013"/>
      <c r="C61" s="1013"/>
      <c r="D61" s="1013"/>
      <c r="E61" s="1013"/>
      <c r="F61" s="1013"/>
      <c r="G61" s="1013"/>
      <c r="H61" s="1014"/>
      <c r="I61" s="558" t="s">
        <v>487</v>
      </c>
      <c r="J61" s="704"/>
      <c r="K61" s="699" t="s">
        <v>1467</v>
      </c>
      <c r="L61" s="699"/>
      <c r="M61" s="699"/>
      <c r="N61" s="699"/>
      <c r="O61" s="699"/>
      <c r="P61" s="700"/>
      <c r="Q61" s="558" t="s">
        <v>487</v>
      </c>
      <c r="R61" s="704"/>
      <c r="S61" s="699"/>
      <c r="T61" s="699"/>
      <c r="U61" s="699"/>
      <c r="V61" s="699"/>
      <c r="W61" s="699"/>
      <c r="X61" s="706"/>
      <c r="Z61" s="490" t="s">
        <v>1255</v>
      </c>
      <c r="AA61" s="490"/>
      <c r="AB61" s="490"/>
      <c r="AC61" s="490"/>
      <c r="AD61" s="490"/>
      <c r="AE61" s="490"/>
      <c r="AF61" s="490"/>
    </row>
    <row r="62" spans="1:33">
      <c r="A62" s="1293"/>
      <c r="B62" s="1013"/>
      <c r="C62" s="1013"/>
      <c r="D62" s="1013"/>
      <c r="E62" s="1013"/>
      <c r="F62" s="1013"/>
      <c r="G62" s="1013"/>
      <c r="H62" s="1014"/>
      <c r="I62" s="550"/>
      <c r="J62" s="541"/>
      <c r="K62" s="490"/>
      <c r="L62" s="490"/>
      <c r="M62" s="490"/>
      <c r="N62" s="490"/>
      <c r="O62" s="490"/>
      <c r="P62" s="701"/>
      <c r="Q62" s="550"/>
      <c r="R62" s="541"/>
      <c r="S62" s="490"/>
      <c r="T62" s="490"/>
      <c r="U62" s="490"/>
      <c r="V62" s="490"/>
      <c r="W62" s="490"/>
      <c r="X62" s="707"/>
      <c r="Z62" s="490"/>
      <c r="AA62" s="490"/>
      <c r="AB62" s="490"/>
      <c r="AC62" s="490"/>
      <c r="AD62" s="490"/>
      <c r="AE62" s="490"/>
      <c r="AF62" s="490"/>
    </row>
    <row r="63" spans="1:33">
      <c r="A63" s="1294"/>
      <c r="B63" s="1295"/>
      <c r="C63" s="1295"/>
      <c r="D63" s="1295"/>
      <c r="E63" s="1295"/>
      <c r="F63" s="1295"/>
      <c r="G63" s="1295"/>
      <c r="H63" s="1296"/>
      <c r="I63" s="671"/>
      <c r="J63" s="705"/>
      <c r="K63" s="702"/>
      <c r="L63" s="702"/>
      <c r="M63" s="702"/>
      <c r="N63" s="702"/>
      <c r="O63" s="702"/>
      <c r="P63" s="703"/>
      <c r="Q63" s="671"/>
      <c r="R63" s="705"/>
      <c r="S63" s="702"/>
      <c r="T63" s="702"/>
      <c r="U63" s="702"/>
      <c r="V63" s="702"/>
      <c r="W63" s="702"/>
      <c r="X63" s="708"/>
      <c r="Z63" s="490"/>
      <c r="AA63" s="490"/>
      <c r="AB63" s="490"/>
      <c r="AC63" s="490"/>
      <c r="AD63" s="490"/>
      <c r="AE63" s="490"/>
      <c r="AF63" s="490"/>
    </row>
    <row r="65" spans="1:32" ht="16.5" customHeight="1">
      <c r="A65" s="652" t="s">
        <v>1624</v>
      </c>
      <c r="B65" s="652"/>
      <c r="C65" s="652"/>
      <c r="D65" s="652"/>
      <c r="E65" s="652"/>
      <c r="F65" s="652"/>
      <c r="G65" s="652"/>
      <c r="H65" s="652"/>
      <c r="I65" s="652"/>
      <c r="J65" s="652"/>
      <c r="K65" s="652"/>
      <c r="L65" s="652"/>
      <c r="M65" s="652"/>
      <c r="N65" s="652"/>
      <c r="O65" s="652"/>
      <c r="P65" s="652"/>
      <c r="Q65" s="652"/>
      <c r="R65" s="652"/>
      <c r="S65" s="652"/>
      <c r="T65" s="652"/>
      <c r="U65" s="652"/>
      <c r="V65" s="652"/>
      <c r="W65" s="652"/>
      <c r="X65" s="652"/>
    </row>
    <row r="67" spans="1:32" ht="16.5" customHeight="1">
      <c r="A67" s="718" t="s">
        <v>350</v>
      </c>
      <c r="B67" s="719"/>
      <c r="C67" s="719" t="s">
        <v>465</v>
      </c>
      <c r="D67" s="719"/>
      <c r="E67" s="719"/>
      <c r="F67" s="719"/>
      <c r="G67" s="719"/>
      <c r="H67" s="719"/>
      <c r="I67" s="719"/>
      <c r="J67" s="719"/>
      <c r="K67" s="719"/>
      <c r="L67" s="719"/>
      <c r="M67" s="719"/>
      <c r="N67" s="719"/>
      <c r="O67" s="719"/>
      <c r="P67" s="719"/>
      <c r="Q67" s="719"/>
      <c r="R67" s="719"/>
      <c r="S67" s="719"/>
      <c r="T67" s="719"/>
      <c r="U67" s="719"/>
      <c r="V67" s="719"/>
      <c r="W67" s="719"/>
      <c r="X67" s="720"/>
    </row>
    <row r="68" spans="1:32" ht="15" customHeight="1">
      <c r="A68" s="812" t="s">
        <v>497</v>
      </c>
      <c r="B68" s="803"/>
      <c r="C68" s="804" t="s">
        <v>1371</v>
      </c>
      <c r="D68" s="804"/>
      <c r="E68" s="804"/>
      <c r="F68" s="804"/>
      <c r="G68" s="804"/>
      <c r="H68" s="804"/>
      <c r="I68" s="804"/>
      <c r="J68" s="804"/>
      <c r="K68" s="804"/>
      <c r="L68" s="804"/>
      <c r="M68" s="804"/>
      <c r="N68" s="804"/>
      <c r="O68" s="804"/>
      <c r="P68" s="804"/>
      <c r="Q68" s="804"/>
      <c r="R68" s="804"/>
      <c r="S68" s="804"/>
      <c r="T68" s="804"/>
      <c r="U68" s="804"/>
      <c r="V68" s="804"/>
      <c r="W68" s="804"/>
      <c r="X68" s="813"/>
    </row>
    <row r="69" spans="1:32" ht="15" customHeight="1">
      <c r="A69" s="812"/>
      <c r="B69" s="803"/>
      <c r="C69" s="804"/>
      <c r="D69" s="804"/>
      <c r="E69" s="804"/>
      <c r="F69" s="804"/>
      <c r="G69" s="804"/>
      <c r="H69" s="804"/>
      <c r="I69" s="804"/>
      <c r="J69" s="804"/>
      <c r="K69" s="804"/>
      <c r="L69" s="804"/>
      <c r="M69" s="804"/>
      <c r="N69" s="804"/>
      <c r="O69" s="804"/>
      <c r="P69" s="804"/>
      <c r="Q69" s="804"/>
      <c r="R69" s="804"/>
      <c r="S69" s="804"/>
      <c r="T69" s="804"/>
      <c r="U69" s="804"/>
      <c r="V69" s="804"/>
      <c r="W69" s="804"/>
      <c r="X69" s="813"/>
    </row>
    <row r="70" spans="1:32" ht="15" customHeight="1">
      <c r="A70" s="812"/>
      <c r="B70" s="803"/>
      <c r="C70" s="804"/>
      <c r="D70" s="804"/>
      <c r="E70" s="804"/>
      <c r="F70" s="804"/>
      <c r="G70" s="804"/>
      <c r="H70" s="804"/>
      <c r="I70" s="804"/>
      <c r="J70" s="804"/>
      <c r="K70" s="804"/>
      <c r="L70" s="804"/>
      <c r="M70" s="804"/>
      <c r="N70" s="804"/>
      <c r="O70" s="804"/>
      <c r="P70" s="804"/>
      <c r="Q70" s="804"/>
      <c r="R70" s="804"/>
      <c r="S70" s="804"/>
      <c r="T70" s="804"/>
      <c r="U70" s="804"/>
      <c r="V70" s="804"/>
      <c r="W70" s="804"/>
      <c r="X70" s="813"/>
    </row>
    <row r="71" spans="1:32" ht="15" customHeight="1">
      <c r="A71" s="812"/>
      <c r="B71" s="803"/>
      <c r="C71" s="804"/>
      <c r="D71" s="804"/>
      <c r="E71" s="804"/>
      <c r="F71" s="804"/>
      <c r="G71" s="804"/>
      <c r="H71" s="804"/>
      <c r="I71" s="804"/>
      <c r="J71" s="804"/>
      <c r="K71" s="804"/>
      <c r="L71" s="804"/>
      <c r="M71" s="804"/>
      <c r="N71" s="804"/>
      <c r="O71" s="804"/>
      <c r="P71" s="804"/>
      <c r="Q71" s="804"/>
      <c r="R71" s="804"/>
      <c r="S71" s="804"/>
      <c r="T71" s="804"/>
      <c r="U71" s="804"/>
      <c r="V71" s="804"/>
      <c r="W71" s="804"/>
      <c r="X71" s="813"/>
    </row>
    <row r="72" spans="1:32" ht="17.25" customHeight="1">
      <c r="A72" s="812" t="s">
        <v>491</v>
      </c>
      <c r="B72" s="803"/>
      <c r="C72" s="804" t="s">
        <v>146</v>
      </c>
      <c r="D72" s="804"/>
      <c r="E72" s="804"/>
      <c r="F72" s="804"/>
      <c r="G72" s="804"/>
      <c r="H72" s="804"/>
      <c r="I72" s="804"/>
      <c r="J72" s="804"/>
      <c r="K72" s="804"/>
      <c r="L72" s="804"/>
      <c r="M72" s="804"/>
      <c r="N72" s="804"/>
      <c r="O72" s="804"/>
      <c r="P72" s="804"/>
      <c r="Q72" s="804"/>
      <c r="R72" s="804"/>
      <c r="S72" s="804"/>
      <c r="T72" s="804"/>
      <c r="U72" s="804"/>
      <c r="V72" s="804"/>
      <c r="W72" s="804"/>
      <c r="X72" s="813"/>
      <c r="Z72" s="490" t="s">
        <v>219</v>
      </c>
      <c r="AA72" s="651"/>
      <c r="AB72" s="651"/>
      <c r="AC72" s="651"/>
      <c r="AE72" s="651" t="s">
        <v>325</v>
      </c>
      <c r="AF72" s="651"/>
    </row>
    <row r="73" spans="1:32" ht="17.25" customHeight="1">
      <c r="A73" s="805"/>
      <c r="B73" s="806"/>
      <c r="C73" s="807"/>
      <c r="D73" s="807"/>
      <c r="E73" s="807"/>
      <c r="F73" s="807"/>
      <c r="G73" s="807"/>
      <c r="H73" s="807"/>
      <c r="I73" s="807"/>
      <c r="J73" s="807"/>
      <c r="K73" s="807"/>
      <c r="L73" s="807"/>
      <c r="M73" s="807"/>
      <c r="N73" s="807"/>
      <c r="O73" s="807"/>
      <c r="P73" s="807"/>
      <c r="Q73" s="807"/>
      <c r="R73" s="807"/>
      <c r="S73" s="807"/>
      <c r="T73" s="807"/>
      <c r="U73" s="807"/>
      <c r="V73" s="807"/>
      <c r="W73" s="807"/>
      <c r="X73" s="808"/>
      <c r="Z73" s="651"/>
      <c r="AA73" s="651"/>
      <c r="AB73" s="651"/>
      <c r="AC73" s="651"/>
      <c r="AE73" s="8"/>
      <c r="AF73" s="8"/>
    </row>
    <row r="74" spans="1:32">
      <c r="Z74" s="651"/>
      <c r="AA74" s="651"/>
      <c r="AB74" s="651"/>
      <c r="AC74" s="651"/>
      <c r="AE74" s="651" t="s">
        <v>325</v>
      </c>
      <c r="AF74" s="651"/>
    </row>
    <row r="75" spans="1:32" ht="15" customHeight="1">
      <c r="A75" s="1096" t="s">
        <v>490</v>
      </c>
      <c r="B75" s="1098"/>
      <c r="C75" s="1098"/>
      <c r="D75" s="1098"/>
      <c r="E75" s="1098"/>
      <c r="F75" s="1098"/>
      <c r="G75" s="1098"/>
      <c r="H75" s="1097"/>
      <c r="I75" s="1096" t="s">
        <v>390</v>
      </c>
      <c r="J75" s="1098"/>
      <c r="K75" s="1098"/>
      <c r="L75" s="1098"/>
      <c r="M75" s="1098"/>
      <c r="N75" s="1098"/>
      <c r="O75" s="1098"/>
      <c r="P75" s="1097"/>
      <c r="Q75" s="1096" t="s">
        <v>1653</v>
      </c>
      <c r="R75" s="1098"/>
      <c r="S75" s="1098"/>
      <c r="T75" s="1098"/>
      <c r="U75" s="1098"/>
      <c r="V75" s="1098"/>
      <c r="W75" s="1098"/>
      <c r="X75" s="1097"/>
      <c r="Z75" s="651"/>
      <c r="AA75" s="651"/>
      <c r="AB75" s="651"/>
      <c r="AC75" s="651"/>
    </row>
    <row r="76" spans="1:32" ht="15" customHeight="1">
      <c r="A76" s="1993" t="s">
        <v>394</v>
      </c>
      <c r="B76" s="1022"/>
      <c r="C76" s="1022"/>
      <c r="D76" s="1022"/>
      <c r="E76" s="1022"/>
      <c r="F76" s="1022"/>
      <c r="G76" s="1022"/>
      <c r="H76" s="1023"/>
      <c r="I76" s="1021" t="s">
        <v>394</v>
      </c>
      <c r="J76" s="1022"/>
      <c r="K76" s="1022"/>
      <c r="L76" s="1022"/>
      <c r="M76" s="1022"/>
      <c r="N76" s="1022"/>
      <c r="O76" s="1022"/>
      <c r="P76" s="1023"/>
      <c r="Q76" s="1021" t="s">
        <v>394</v>
      </c>
      <c r="R76" s="1022"/>
      <c r="S76" s="1022"/>
      <c r="T76" s="1022"/>
      <c r="U76" s="1022"/>
      <c r="V76" s="1022"/>
      <c r="W76" s="1022"/>
      <c r="X76" s="1298"/>
    </row>
    <row r="77" spans="1:32">
      <c r="A77" s="1993"/>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298"/>
    </row>
    <row r="78" spans="1:32">
      <c r="A78" s="1993"/>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298"/>
    </row>
    <row r="79" spans="1:32">
      <c r="A79" s="1993"/>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298"/>
    </row>
    <row r="80" spans="1:32">
      <c r="A80" s="1993"/>
      <c r="B80" s="1022"/>
      <c r="C80" s="1022"/>
      <c r="D80" s="1022"/>
      <c r="E80" s="1022"/>
      <c r="F80" s="1022"/>
      <c r="G80" s="1022"/>
      <c r="H80" s="1023"/>
      <c r="I80" s="1021"/>
      <c r="J80" s="1022"/>
      <c r="K80" s="1022"/>
      <c r="L80" s="1022"/>
      <c r="M80" s="1022"/>
      <c r="N80" s="1022"/>
      <c r="O80" s="1022"/>
      <c r="P80" s="1023"/>
      <c r="Q80" s="1021"/>
      <c r="R80" s="1022"/>
      <c r="S80" s="1022"/>
      <c r="T80" s="1022"/>
      <c r="U80" s="1022"/>
      <c r="V80" s="1022"/>
      <c r="W80" s="1022"/>
      <c r="X80" s="1298"/>
    </row>
    <row r="81" spans="1:24">
      <c r="A81" s="1993"/>
      <c r="B81" s="1022"/>
      <c r="C81" s="1022"/>
      <c r="D81" s="1022"/>
      <c r="E81" s="1022"/>
      <c r="F81" s="1022"/>
      <c r="G81" s="1022"/>
      <c r="H81" s="1023"/>
      <c r="I81" s="1021"/>
      <c r="J81" s="1022"/>
      <c r="K81" s="1022"/>
      <c r="L81" s="1022"/>
      <c r="M81" s="1022"/>
      <c r="N81" s="1022"/>
      <c r="O81" s="1022"/>
      <c r="P81" s="1023"/>
      <c r="Q81" s="1021"/>
      <c r="R81" s="1022"/>
      <c r="S81" s="1022"/>
      <c r="T81" s="1022"/>
      <c r="U81" s="1022"/>
      <c r="V81" s="1022"/>
      <c r="W81" s="1022"/>
      <c r="X81" s="1298"/>
    </row>
    <row r="82" spans="1:24">
      <c r="A82" s="1993"/>
      <c r="B82" s="1022"/>
      <c r="C82" s="1022"/>
      <c r="D82" s="1022"/>
      <c r="E82" s="1022"/>
      <c r="F82" s="1022"/>
      <c r="G82" s="1022"/>
      <c r="H82" s="1023"/>
      <c r="I82" s="1021"/>
      <c r="J82" s="1022"/>
      <c r="K82" s="1022"/>
      <c r="L82" s="1022"/>
      <c r="M82" s="1022"/>
      <c r="N82" s="1022"/>
      <c r="O82" s="1022"/>
      <c r="P82" s="1023"/>
      <c r="Q82" s="1021"/>
      <c r="R82" s="1022"/>
      <c r="S82" s="1022"/>
      <c r="T82" s="1022"/>
      <c r="U82" s="1022"/>
      <c r="V82" s="1022"/>
      <c r="W82" s="1022"/>
      <c r="X82" s="1298"/>
    </row>
    <row r="83" spans="1:24">
      <c r="A83" s="1993"/>
      <c r="B83" s="1022"/>
      <c r="C83" s="1022"/>
      <c r="D83" s="1022"/>
      <c r="E83" s="1022"/>
      <c r="F83" s="1022"/>
      <c r="G83" s="1022"/>
      <c r="H83" s="1023"/>
      <c r="I83" s="1024"/>
      <c r="J83" s="1025"/>
      <c r="K83" s="1025"/>
      <c r="L83" s="1025"/>
      <c r="M83" s="1025"/>
      <c r="N83" s="1025"/>
      <c r="O83" s="1025"/>
      <c r="P83" s="1026"/>
      <c r="Q83" s="1024"/>
      <c r="R83" s="1025"/>
      <c r="S83" s="1025"/>
      <c r="T83" s="1025"/>
      <c r="U83" s="1025"/>
      <c r="V83" s="1025"/>
      <c r="W83" s="1025"/>
      <c r="X83" s="1299"/>
    </row>
    <row r="84" spans="1:24" ht="15" customHeight="1">
      <c r="A84" s="1993"/>
      <c r="B84" s="1022"/>
      <c r="C84" s="1022"/>
      <c r="D84" s="1022"/>
      <c r="E84" s="1022"/>
      <c r="F84" s="1022"/>
      <c r="G84" s="1022"/>
      <c r="H84" s="1023"/>
      <c r="I84" s="558" t="s">
        <v>487</v>
      </c>
      <c r="J84" s="704"/>
      <c r="K84" s="699" t="s">
        <v>1531</v>
      </c>
      <c r="L84" s="699"/>
      <c r="M84" s="699"/>
      <c r="N84" s="699"/>
      <c r="O84" s="699"/>
      <c r="P84" s="700"/>
      <c r="Q84" s="558" t="s">
        <v>487</v>
      </c>
      <c r="R84" s="704"/>
      <c r="S84" s="699"/>
      <c r="T84" s="699"/>
      <c r="U84" s="699"/>
      <c r="V84" s="699"/>
      <c r="W84" s="699"/>
      <c r="X84" s="706"/>
    </row>
    <row r="85" spans="1:24">
      <c r="A85" s="1993"/>
      <c r="B85" s="1022"/>
      <c r="C85" s="1022"/>
      <c r="D85" s="1022"/>
      <c r="E85" s="1022"/>
      <c r="F85" s="1022"/>
      <c r="G85" s="1022"/>
      <c r="H85" s="1023"/>
      <c r="I85" s="550"/>
      <c r="J85" s="541"/>
      <c r="K85" s="490"/>
      <c r="L85" s="490"/>
      <c r="M85" s="490"/>
      <c r="N85" s="490"/>
      <c r="O85" s="490"/>
      <c r="P85" s="701"/>
      <c r="Q85" s="550"/>
      <c r="R85" s="541"/>
      <c r="S85" s="490"/>
      <c r="T85" s="490"/>
      <c r="U85" s="490"/>
      <c r="V85" s="490"/>
      <c r="W85" s="490"/>
      <c r="X85" s="707"/>
    </row>
    <row r="86" spans="1:24">
      <c r="A86" s="1993"/>
      <c r="B86" s="1022"/>
      <c r="C86" s="1022"/>
      <c r="D86" s="1022"/>
      <c r="E86" s="1022"/>
      <c r="F86" s="1022"/>
      <c r="G86" s="1022"/>
      <c r="H86" s="1023"/>
      <c r="I86" s="550"/>
      <c r="J86" s="541"/>
      <c r="K86" s="490"/>
      <c r="L86" s="490"/>
      <c r="M86" s="490"/>
      <c r="N86" s="490"/>
      <c r="O86" s="490"/>
      <c r="P86" s="701"/>
      <c r="Q86" s="550"/>
      <c r="R86" s="541"/>
      <c r="S86" s="490"/>
      <c r="T86" s="490"/>
      <c r="U86" s="490"/>
      <c r="V86" s="490"/>
      <c r="W86" s="490"/>
      <c r="X86" s="707"/>
    </row>
    <row r="87" spans="1:24">
      <c r="A87" s="1994"/>
      <c r="B87" s="1995"/>
      <c r="C87" s="1995"/>
      <c r="D87" s="1995"/>
      <c r="E87" s="1995"/>
      <c r="F87" s="1995"/>
      <c r="G87" s="1995"/>
      <c r="H87" s="1996"/>
      <c r="I87" s="671"/>
      <c r="J87" s="705"/>
      <c r="K87" s="702"/>
      <c r="L87" s="702"/>
      <c r="M87" s="702"/>
      <c r="N87" s="702"/>
      <c r="O87" s="702"/>
      <c r="P87" s="703"/>
      <c r="Q87" s="671"/>
      <c r="R87" s="705"/>
      <c r="S87" s="702"/>
      <c r="T87" s="702"/>
      <c r="U87" s="702"/>
      <c r="V87" s="702"/>
      <c r="W87" s="702"/>
      <c r="X87" s="708"/>
    </row>
    <row r="94" spans="1:24" ht="16.5" customHeight="1">
      <c r="A94" s="1209" t="s">
        <v>1628</v>
      </c>
      <c r="B94" s="1209"/>
      <c r="C94" s="1209"/>
      <c r="D94" s="1209"/>
      <c r="E94" s="1209"/>
      <c r="F94" s="1209"/>
      <c r="G94" s="1209"/>
      <c r="H94" s="1209"/>
      <c r="I94" s="1209"/>
      <c r="J94" s="1209"/>
      <c r="K94" s="1209"/>
      <c r="L94" s="1209"/>
      <c r="M94" s="1209"/>
      <c r="N94" s="1209"/>
      <c r="O94" s="1209"/>
      <c r="P94" s="1209"/>
      <c r="Q94" s="1209"/>
      <c r="R94" s="1209"/>
      <c r="S94" s="1209"/>
      <c r="T94" s="1209"/>
      <c r="U94" s="1209"/>
      <c r="V94" s="1209"/>
      <c r="W94" s="1209"/>
      <c r="X94" s="1209"/>
    </row>
    <row r="95" spans="1:24">
      <c r="A95" s="43"/>
      <c r="B95" s="43"/>
      <c r="C95" s="43"/>
      <c r="D95" s="43"/>
      <c r="E95" s="43"/>
      <c r="F95" s="43"/>
      <c r="G95" s="43"/>
      <c r="H95" s="43"/>
      <c r="I95" s="43"/>
      <c r="J95" s="43"/>
      <c r="K95" s="43"/>
      <c r="L95" s="43"/>
      <c r="M95" s="43"/>
      <c r="N95" s="43"/>
      <c r="O95" s="43"/>
      <c r="P95" s="43"/>
      <c r="Q95" s="43"/>
      <c r="R95" s="43"/>
      <c r="S95" s="43"/>
      <c r="T95" s="43"/>
      <c r="U95" s="43"/>
      <c r="V95" s="43"/>
      <c r="W95" s="43"/>
      <c r="X95" s="43"/>
    </row>
    <row r="96" spans="1:24" ht="16.5" customHeight="1">
      <c r="A96" s="718" t="s">
        <v>350</v>
      </c>
      <c r="B96" s="719"/>
      <c r="C96" s="719" t="s">
        <v>465</v>
      </c>
      <c r="D96" s="719"/>
      <c r="E96" s="719"/>
      <c r="F96" s="719"/>
      <c r="G96" s="719"/>
      <c r="H96" s="719"/>
      <c r="I96" s="719"/>
      <c r="J96" s="719"/>
      <c r="K96" s="719"/>
      <c r="L96" s="719"/>
      <c r="M96" s="719"/>
      <c r="N96" s="719"/>
      <c r="O96" s="719"/>
      <c r="P96" s="719"/>
      <c r="Q96" s="719"/>
      <c r="R96" s="719"/>
      <c r="S96" s="719"/>
      <c r="T96" s="719"/>
      <c r="U96" s="719"/>
      <c r="V96" s="719"/>
      <c r="W96" s="719"/>
      <c r="X96" s="720"/>
    </row>
    <row r="97" spans="1:32" ht="15" customHeight="1">
      <c r="A97" s="812" t="s">
        <v>497</v>
      </c>
      <c r="B97" s="803"/>
      <c r="C97" s="804" t="s">
        <v>338</v>
      </c>
      <c r="D97" s="804"/>
      <c r="E97" s="804"/>
      <c r="F97" s="804"/>
      <c r="G97" s="804"/>
      <c r="H97" s="804"/>
      <c r="I97" s="804"/>
      <c r="J97" s="804"/>
      <c r="K97" s="804"/>
      <c r="L97" s="804"/>
      <c r="M97" s="804"/>
      <c r="N97" s="804"/>
      <c r="O97" s="804"/>
      <c r="P97" s="804"/>
      <c r="Q97" s="804"/>
      <c r="R97" s="804"/>
      <c r="S97" s="804"/>
      <c r="T97" s="804"/>
      <c r="U97" s="804"/>
      <c r="V97" s="804"/>
      <c r="W97" s="804"/>
      <c r="X97" s="813"/>
    </row>
    <row r="98" spans="1:32" ht="15" customHeight="1">
      <c r="A98" s="812"/>
      <c r="B98" s="803"/>
      <c r="C98" s="804"/>
      <c r="D98" s="804"/>
      <c r="E98" s="804"/>
      <c r="F98" s="804"/>
      <c r="G98" s="804"/>
      <c r="H98" s="804"/>
      <c r="I98" s="804"/>
      <c r="J98" s="804"/>
      <c r="K98" s="804"/>
      <c r="L98" s="804"/>
      <c r="M98" s="804"/>
      <c r="N98" s="804"/>
      <c r="O98" s="804"/>
      <c r="P98" s="804"/>
      <c r="Q98" s="804"/>
      <c r="R98" s="804"/>
      <c r="S98" s="804"/>
      <c r="T98" s="804"/>
      <c r="U98" s="804"/>
      <c r="V98" s="804"/>
      <c r="W98" s="804"/>
      <c r="X98" s="813"/>
    </row>
    <row r="99" spans="1:32" ht="17.25" customHeight="1">
      <c r="A99" s="812" t="s">
        <v>491</v>
      </c>
      <c r="B99" s="803"/>
      <c r="C99" s="804" t="s">
        <v>236</v>
      </c>
      <c r="D99" s="804"/>
      <c r="E99" s="804"/>
      <c r="F99" s="804"/>
      <c r="G99" s="804"/>
      <c r="H99" s="804"/>
      <c r="I99" s="804"/>
      <c r="J99" s="804"/>
      <c r="K99" s="804"/>
      <c r="L99" s="804"/>
      <c r="M99" s="804"/>
      <c r="N99" s="804"/>
      <c r="O99" s="804"/>
      <c r="P99" s="804"/>
      <c r="Q99" s="804"/>
      <c r="R99" s="804"/>
      <c r="S99" s="804"/>
      <c r="T99" s="804"/>
      <c r="U99" s="804"/>
      <c r="V99" s="804"/>
      <c r="W99" s="804"/>
      <c r="X99" s="813"/>
      <c r="Z99" s="490" t="s">
        <v>174</v>
      </c>
      <c r="AA99" s="490"/>
      <c r="AB99" s="490"/>
      <c r="AC99" s="490"/>
      <c r="AE99" s="651" t="s">
        <v>323</v>
      </c>
      <c r="AF99" s="651"/>
    </row>
    <row r="100" spans="1:32" ht="17.25" customHeight="1">
      <c r="A100" s="805"/>
      <c r="B100" s="806"/>
      <c r="C100" s="807"/>
      <c r="D100" s="807"/>
      <c r="E100" s="807"/>
      <c r="F100" s="807"/>
      <c r="G100" s="807"/>
      <c r="H100" s="807"/>
      <c r="I100" s="807"/>
      <c r="J100" s="807"/>
      <c r="K100" s="807"/>
      <c r="L100" s="807"/>
      <c r="M100" s="807"/>
      <c r="N100" s="807"/>
      <c r="O100" s="807"/>
      <c r="P100" s="807"/>
      <c r="Q100" s="807"/>
      <c r="R100" s="807"/>
      <c r="S100" s="807"/>
      <c r="T100" s="807"/>
      <c r="U100" s="807"/>
      <c r="V100" s="807"/>
      <c r="W100" s="807"/>
      <c r="X100" s="808"/>
      <c r="Z100" s="490"/>
      <c r="AA100" s="490"/>
      <c r="AB100" s="490"/>
      <c r="AC100" s="490"/>
    </row>
    <row r="102" spans="1:32" ht="15" customHeight="1">
      <c r="A102" s="1218" t="s">
        <v>490</v>
      </c>
      <c r="B102" s="1233"/>
      <c r="C102" s="1233"/>
      <c r="D102" s="1233"/>
      <c r="E102" s="1233"/>
      <c r="F102" s="1233"/>
      <c r="G102" s="1233"/>
      <c r="H102" s="1219"/>
      <c r="I102" s="1235" t="s">
        <v>390</v>
      </c>
      <c r="J102" s="1233"/>
      <c r="K102" s="1233"/>
      <c r="L102" s="1233"/>
      <c r="M102" s="1233"/>
      <c r="N102" s="1233"/>
      <c r="O102" s="1233"/>
      <c r="P102" s="1219"/>
      <c r="Q102" s="1096" t="s">
        <v>1653</v>
      </c>
      <c r="R102" s="1098"/>
      <c r="S102" s="1098"/>
      <c r="T102" s="1098"/>
      <c r="U102" s="1098"/>
      <c r="V102" s="1098"/>
      <c r="W102" s="1098"/>
      <c r="X102" s="1097"/>
    </row>
    <row r="103" spans="1:32" ht="15" customHeight="1">
      <c r="A103" s="1992" t="s">
        <v>394</v>
      </c>
      <c r="B103" s="1019"/>
      <c r="C103" s="1019"/>
      <c r="D103" s="1019"/>
      <c r="E103" s="1019"/>
      <c r="F103" s="1019"/>
      <c r="G103" s="1019"/>
      <c r="H103" s="1020"/>
      <c r="I103" s="1018" t="s">
        <v>394</v>
      </c>
      <c r="J103" s="1019"/>
      <c r="K103" s="1019"/>
      <c r="L103" s="1019"/>
      <c r="M103" s="1019"/>
      <c r="N103" s="1019"/>
      <c r="O103" s="1019"/>
      <c r="P103" s="1020"/>
      <c r="Q103" s="1018" t="s">
        <v>394</v>
      </c>
      <c r="R103" s="1019"/>
      <c r="S103" s="1019"/>
      <c r="T103" s="1019"/>
      <c r="U103" s="1019"/>
      <c r="V103" s="1019"/>
      <c r="W103" s="1019"/>
      <c r="X103" s="1297"/>
    </row>
    <row r="104" spans="1:32">
      <c r="A104" s="1993"/>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298"/>
    </row>
    <row r="105" spans="1:32">
      <c r="A105" s="1993"/>
      <c r="B105" s="1022"/>
      <c r="C105" s="1022"/>
      <c r="D105" s="1022"/>
      <c r="E105" s="1022"/>
      <c r="F105" s="1022"/>
      <c r="G105" s="1022"/>
      <c r="H105" s="1023"/>
      <c r="I105" s="1021"/>
      <c r="J105" s="1022"/>
      <c r="K105" s="1022"/>
      <c r="L105" s="1022"/>
      <c r="M105" s="1022"/>
      <c r="N105" s="1022"/>
      <c r="O105" s="1022"/>
      <c r="P105" s="1023"/>
      <c r="Q105" s="1021"/>
      <c r="R105" s="1022"/>
      <c r="S105" s="1022"/>
      <c r="T105" s="1022"/>
      <c r="U105" s="1022"/>
      <c r="V105" s="1022"/>
      <c r="W105" s="1022"/>
      <c r="X105" s="1298"/>
    </row>
    <row r="106" spans="1:32">
      <c r="A106" s="1993"/>
      <c r="B106" s="1022"/>
      <c r="C106" s="1022"/>
      <c r="D106" s="1022"/>
      <c r="E106" s="1022"/>
      <c r="F106" s="1022"/>
      <c r="G106" s="1022"/>
      <c r="H106" s="1023"/>
      <c r="I106" s="1021"/>
      <c r="J106" s="1022"/>
      <c r="K106" s="1022"/>
      <c r="L106" s="1022"/>
      <c r="M106" s="1022"/>
      <c r="N106" s="1022"/>
      <c r="O106" s="1022"/>
      <c r="P106" s="1023"/>
      <c r="Q106" s="1021"/>
      <c r="R106" s="1022"/>
      <c r="S106" s="1022"/>
      <c r="T106" s="1022"/>
      <c r="U106" s="1022"/>
      <c r="V106" s="1022"/>
      <c r="W106" s="1022"/>
      <c r="X106" s="1298"/>
    </row>
    <row r="107" spans="1:32">
      <c r="A107" s="1993"/>
      <c r="B107" s="1022"/>
      <c r="C107" s="1022"/>
      <c r="D107" s="1022"/>
      <c r="E107" s="1022"/>
      <c r="F107" s="1022"/>
      <c r="G107" s="1022"/>
      <c r="H107" s="1023"/>
      <c r="I107" s="1021"/>
      <c r="J107" s="1022"/>
      <c r="K107" s="1022"/>
      <c r="L107" s="1022"/>
      <c r="M107" s="1022"/>
      <c r="N107" s="1022"/>
      <c r="O107" s="1022"/>
      <c r="P107" s="1023"/>
      <c r="Q107" s="1021"/>
      <c r="R107" s="1022"/>
      <c r="S107" s="1022"/>
      <c r="T107" s="1022"/>
      <c r="U107" s="1022"/>
      <c r="V107" s="1022"/>
      <c r="W107" s="1022"/>
      <c r="X107" s="1298"/>
    </row>
    <row r="108" spans="1:32">
      <c r="A108" s="1993"/>
      <c r="B108" s="1022"/>
      <c r="C108" s="1022"/>
      <c r="D108" s="1022"/>
      <c r="E108" s="1022"/>
      <c r="F108" s="1022"/>
      <c r="G108" s="1022"/>
      <c r="H108" s="1023"/>
      <c r="I108" s="1021"/>
      <c r="J108" s="1022"/>
      <c r="K108" s="1022"/>
      <c r="L108" s="1022"/>
      <c r="M108" s="1022"/>
      <c r="N108" s="1022"/>
      <c r="O108" s="1022"/>
      <c r="P108" s="1023"/>
      <c r="Q108" s="1021"/>
      <c r="R108" s="1022"/>
      <c r="S108" s="1022"/>
      <c r="T108" s="1022"/>
      <c r="U108" s="1022"/>
      <c r="V108" s="1022"/>
      <c r="W108" s="1022"/>
      <c r="X108" s="1298"/>
    </row>
    <row r="109" spans="1:32">
      <c r="A109" s="1993"/>
      <c r="B109" s="1022"/>
      <c r="C109" s="1022"/>
      <c r="D109" s="1022"/>
      <c r="E109" s="1022"/>
      <c r="F109" s="1022"/>
      <c r="G109" s="1022"/>
      <c r="H109" s="1023"/>
      <c r="I109" s="1021"/>
      <c r="J109" s="1022"/>
      <c r="K109" s="1022"/>
      <c r="L109" s="1022"/>
      <c r="M109" s="1022"/>
      <c r="N109" s="1022"/>
      <c r="O109" s="1022"/>
      <c r="P109" s="1023"/>
      <c r="Q109" s="1021"/>
      <c r="R109" s="1022"/>
      <c r="S109" s="1022"/>
      <c r="T109" s="1022"/>
      <c r="U109" s="1022"/>
      <c r="V109" s="1022"/>
      <c r="W109" s="1022"/>
      <c r="X109" s="1298"/>
    </row>
    <row r="110" spans="1:32">
      <c r="A110" s="1993"/>
      <c r="B110" s="1022"/>
      <c r="C110" s="1022"/>
      <c r="D110" s="1022"/>
      <c r="E110" s="1022"/>
      <c r="F110" s="1022"/>
      <c r="G110" s="1022"/>
      <c r="H110" s="1023"/>
      <c r="I110" s="1024"/>
      <c r="J110" s="1025"/>
      <c r="K110" s="1025"/>
      <c r="L110" s="1025"/>
      <c r="M110" s="1025"/>
      <c r="N110" s="1025"/>
      <c r="O110" s="1025"/>
      <c r="P110" s="1026"/>
      <c r="Q110" s="1024"/>
      <c r="R110" s="1025"/>
      <c r="S110" s="1025"/>
      <c r="T110" s="1025"/>
      <c r="U110" s="1025"/>
      <c r="V110" s="1025"/>
      <c r="W110" s="1025"/>
      <c r="X110" s="1299"/>
    </row>
    <row r="111" spans="1:32" ht="15" customHeight="1">
      <c r="A111" s="1993"/>
      <c r="B111" s="1022"/>
      <c r="C111" s="1022"/>
      <c r="D111" s="1022"/>
      <c r="E111" s="1022"/>
      <c r="F111" s="1022"/>
      <c r="G111" s="1022"/>
      <c r="H111" s="1023"/>
      <c r="I111" s="558" t="s">
        <v>487</v>
      </c>
      <c r="J111" s="704"/>
      <c r="K111" s="699" t="s">
        <v>1435</v>
      </c>
      <c r="L111" s="699"/>
      <c r="M111" s="699"/>
      <c r="N111" s="699"/>
      <c r="O111" s="699"/>
      <c r="P111" s="700"/>
      <c r="Q111" s="558" t="s">
        <v>487</v>
      </c>
      <c r="R111" s="704"/>
      <c r="S111" s="699"/>
      <c r="T111" s="699"/>
      <c r="U111" s="699"/>
      <c r="V111" s="699"/>
      <c r="W111" s="699"/>
      <c r="X111" s="706"/>
    </row>
    <row r="112" spans="1:32">
      <c r="A112" s="1993"/>
      <c r="B112" s="1022"/>
      <c r="C112" s="1022"/>
      <c r="D112" s="1022"/>
      <c r="E112" s="1022"/>
      <c r="F112" s="1022"/>
      <c r="G112" s="1022"/>
      <c r="H112" s="1023"/>
      <c r="I112" s="550"/>
      <c r="J112" s="541"/>
      <c r="K112" s="490"/>
      <c r="L112" s="490"/>
      <c r="M112" s="490"/>
      <c r="N112" s="490"/>
      <c r="O112" s="490"/>
      <c r="P112" s="701"/>
      <c r="Q112" s="550"/>
      <c r="R112" s="541"/>
      <c r="S112" s="490"/>
      <c r="T112" s="490"/>
      <c r="U112" s="490"/>
      <c r="V112" s="490"/>
      <c r="W112" s="490"/>
      <c r="X112" s="707"/>
    </row>
    <row r="113" spans="1:32">
      <c r="A113" s="1994"/>
      <c r="B113" s="1995"/>
      <c r="C113" s="1995"/>
      <c r="D113" s="1995"/>
      <c r="E113" s="1995"/>
      <c r="F113" s="1995"/>
      <c r="G113" s="1995"/>
      <c r="H113" s="1996"/>
      <c r="I113" s="671"/>
      <c r="J113" s="705"/>
      <c r="K113" s="702"/>
      <c r="L113" s="702"/>
      <c r="M113" s="702"/>
      <c r="N113" s="702"/>
      <c r="O113" s="702"/>
      <c r="P113" s="703"/>
      <c r="Q113" s="671"/>
      <c r="R113" s="705"/>
      <c r="S113" s="702"/>
      <c r="T113" s="702"/>
      <c r="U113" s="702"/>
      <c r="V113" s="702"/>
      <c r="W113" s="702"/>
      <c r="X113" s="708"/>
    </row>
    <row r="115" spans="1:32" ht="16.5" customHeight="1">
      <c r="A115" s="1209" t="s">
        <v>1626</v>
      </c>
      <c r="B115" s="1209"/>
      <c r="C115" s="1209"/>
      <c r="D115" s="1209"/>
      <c r="E115" s="1209"/>
      <c r="F115" s="1209"/>
      <c r="G115" s="1209"/>
      <c r="H115" s="1209"/>
      <c r="I115" s="1209"/>
      <c r="J115" s="1209"/>
      <c r="K115" s="1209"/>
      <c r="L115" s="1209"/>
      <c r="M115" s="1209"/>
      <c r="N115" s="1209"/>
      <c r="O115" s="1209"/>
      <c r="P115" s="1209"/>
      <c r="Q115" s="1209"/>
      <c r="R115" s="1209"/>
      <c r="S115" s="1209"/>
      <c r="T115" s="1209"/>
      <c r="U115" s="1209"/>
      <c r="V115" s="1209"/>
      <c r="W115" s="1209"/>
      <c r="X115" s="1209"/>
    </row>
    <row r="117" spans="1:32" ht="16.5" customHeight="1">
      <c r="A117" s="904" t="s">
        <v>350</v>
      </c>
      <c r="B117" s="904"/>
      <c r="C117" s="904" t="s">
        <v>465</v>
      </c>
      <c r="D117" s="904"/>
      <c r="E117" s="904"/>
      <c r="F117" s="904"/>
      <c r="G117" s="904"/>
      <c r="H117" s="904"/>
      <c r="I117" s="904"/>
      <c r="J117" s="904"/>
      <c r="K117" s="904"/>
      <c r="L117" s="904"/>
      <c r="M117" s="904"/>
      <c r="N117" s="904"/>
      <c r="O117" s="904"/>
      <c r="P117" s="904"/>
      <c r="Q117" s="904"/>
      <c r="R117" s="904"/>
      <c r="S117" s="904"/>
      <c r="T117" s="904"/>
      <c r="U117" s="904"/>
      <c r="V117" s="904"/>
      <c r="W117" s="904"/>
      <c r="X117" s="904"/>
    </row>
    <row r="118" spans="1:32" ht="15" customHeight="1">
      <c r="A118" s="803" t="s">
        <v>497</v>
      </c>
      <c r="B118" s="803"/>
      <c r="C118" s="804" t="s">
        <v>346</v>
      </c>
      <c r="D118" s="804"/>
      <c r="E118" s="804"/>
      <c r="F118" s="804"/>
      <c r="G118" s="804"/>
      <c r="H118" s="804"/>
      <c r="I118" s="804"/>
      <c r="J118" s="804"/>
      <c r="K118" s="804"/>
      <c r="L118" s="804"/>
      <c r="M118" s="804"/>
      <c r="N118" s="804"/>
      <c r="O118" s="804"/>
      <c r="P118" s="804"/>
      <c r="Q118" s="804"/>
      <c r="R118" s="804"/>
      <c r="S118" s="804"/>
      <c r="T118" s="804"/>
      <c r="U118" s="804"/>
      <c r="V118" s="804"/>
      <c r="W118" s="804"/>
      <c r="X118" s="804"/>
    </row>
    <row r="119" spans="1:32" ht="15" customHeight="1">
      <c r="A119" s="803"/>
      <c r="B119" s="803"/>
      <c r="C119" s="804"/>
      <c r="D119" s="804"/>
      <c r="E119" s="804"/>
      <c r="F119" s="804"/>
      <c r="G119" s="804"/>
      <c r="H119" s="804"/>
      <c r="I119" s="804"/>
      <c r="J119" s="804"/>
      <c r="K119" s="804"/>
      <c r="L119" s="804"/>
      <c r="M119" s="804"/>
      <c r="N119" s="804"/>
      <c r="O119" s="804"/>
      <c r="P119" s="804"/>
      <c r="Q119" s="804"/>
      <c r="R119" s="804"/>
      <c r="S119" s="804"/>
      <c r="T119" s="804"/>
      <c r="U119" s="804"/>
      <c r="V119" s="804"/>
      <c r="W119" s="804"/>
      <c r="X119" s="804"/>
    </row>
    <row r="120" spans="1:32" ht="17.25" customHeight="1">
      <c r="A120" s="803" t="s">
        <v>491</v>
      </c>
      <c r="B120" s="803"/>
      <c r="C120" s="1556" t="s">
        <v>562</v>
      </c>
      <c r="D120" s="1556"/>
      <c r="E120" s="1556"/>
      <c r="F120" s="1556"/>
      <c r="G120" s="1556"/>
      <c r="H120" s="1556"/>
      <c r="I120" s="1556"/>
      <c r="J120" s="1556"/>
      <c r="K120" s="1556"/>
      <c r="L120" s="1556"/>
      <c r="M120" s="1556"/>
      <c r="N120" s="1556"/>
      <c r="O120" s="1556"/>
      <c r="P120" s="1556"/>
      <c r="Q120" s="1556"/>
      <c r="R120" s="1556"/>
      <c r="S120" s="1556"/>
      <c r="T120" s="1556"/>
      <c r="U120" s="1556"/>
      <c r="V120" s="1556"/>
      <c r="W120" s="1556"/>
      <c r="X120" s="1556"/>
      <c r="Z120" s="651" t="s">
        <v>64</v>
      </c>
      <c r="AA120" s="651"/>
      <c r="AB120" s="651"/>
      <c r="AC120" s="651"/>
      <c r="AE120" s="651" t="s">
        <v>324</v>
      </c>
      <c r="AF120" s="651"/>
    </row>
    <row r="121" spans="1:32" ht="17.25" customHeight="1">
      <c r="A121" s="803"/>
      <c r="B121" s="803"/>
      <c r="C121" s="1558" t="s">
        <v>564</v>
      </c>
      <c r="D121" s="1558"/>
      <c r="E121" s="1558"/>
      <c r="F121" s="1558"/>
      <c r="G121" s="1558"/>
      <c r="H121" s="1558"/>
      <c r="I121" s="1558"/>
      <c r="J121" s="1558"/>
      <c r="K121" s="1558"/>
      <c r="L121" s="1558"/>
      <c r="M121" s="1558"/>
      <c r="N121" s="1558"/>
      <c r="O121" s="1558"/>
      <c r="P121" s="1558"/>
      <c r="Q121" s="1558"/>
      <c r="R121" s="1558"/>
      <c r="S121" s="1558"/>
      <c r="T121" s="1558"/>
      <c r="U121" s="1558"/>
      <c r="V121" s="1558"/>
      <c r="W121" s="1558"/>
      <c r="X121" s="1558"/>
    </row>
    <row r="123" spans="1:32" ht="15" customHeight="1">
      <c r="A123" s="1218" t="s">
        <v>490</v>
      </c>
      <c r="B123" s="1233"/>
      <c r="C123" s="1233"/>
      <c r="D123" s="1233"/>
      <c r="E123" s="1233"/>
      <c r="F123" s="1233"/>
      <c r="G123" s="1233"/>
      <c r="H123" s="1219"/>
      <c r="I123" s="1235" t="s">
        <v>390</v>
      </c>
      <c r="J123" s="1233"/>
      <c r="K123" s="1233"/>
      <c r="L123" s="1233"/>
      <c r="M123" s="1233"/>
      <c r="N123" s="1233"/>
      <c r="O123" s="1233"/>
      <c r="P123" s="1219"/>
      <c r="Q123" s="1096" t="s">
        <v>1653</v>
      </c>
      <c r="R123" s="1098"/>
      <c r="S123" s="1098"/>
      <c r="T123" s="1098"/>
      <c r="U123" s="1098"/>
      <c r="V123" s="1098"/>
      <c r="W123" s="1098"/>
      <c r="X123" s="1097"/>
    </row>
    <row r="124" spans="1:32" ht="15" customHeight="1">
      <c r="A124" s="1992" t="s">
        <v>394</v>
      </c>
      <c r="B124" s="1019"/>
      <c r="C124" s="1019"/>
      <c r="D124" s="1019"/>
      <c r="E124" s="1019"/>
      <c r="F124" s="1019"/>
      <c r="G124" s="1019"/>
      <c r="H124" s="1020"/>
      <c r="I124" s="1018" t="s">
        <v>394</v>
      </c>
      <c r="J124" s="1019"/>
      <c r="K124" s="1019"/>
      <c r="L124" s="1019"/>
      <c r="M124" s="1019"/>
      <c r="N124" s="1019"/>
      <c r="O124" s="1019"/>
      <c r="P124" s="1020"/>
      <c r="Q124" s="1018" t="s">
        <v>394</v>
      </c>
      <c r="R124" s="1019"/>
      <c r="S124" s="1019"/>
      <c r="T124" s="1019"/>
      <c r="U124" s="1019"/>
      <c r="V124" s="1019"/>
      <c r="W124" s="1019"/>
      <c r="X124" s="1297"/>
    </row>
    <row r="125" spans="1:32">
      <c r="A125" s="1993"/>
      <c r="B125" s="1022"/>
      <c r="C125" s="1022"/>
      <c r="D125" s="1022"/>
      <c r="E125" s="1022"/>
      <c r="F125" s="1022"/>
      <c r="G125" s="1022"/>
      <c r="H125" s="1023"/>
      <c r="I125" s="1021"/>
      <c r="J125" s="1022"/>
      <c r="K125" s="1022"/>
      <c r="L125" s="1022"/>
      <c r="M125" s="1022"/>
      <c r="N125" s="1022"/>
      <c r="O125" s="1022"/>
      <c r="P125" s="1023"/>
      <c r="Q125" s="1021"/>
      <c r="R125" s="1022"/>
      <c r="S125" s="1022"/>
      <c r="T125" s="1022"/>
      <c r="U125" s="1022"/>
      <c r="V125" s="1022"/>
      <c r="W125" s="1022"/>
      <c r="X125" s="1298"/>
    </row>
    <row r="126" spans="1:32">
      <c r="A126" s="1993"/>
      <c r="B126" s="1022"/>
      <c r="C126" s="1022"/>
      <c r="D126" s="1022"/>
      <c r="E126" s="1022"/>
      <c r="F126" s="1022"/>
      <c r="G126" s="1022"/>
      <c r="H126" s="1023"/>
      <c r="I126" s="1021"/>
      <c r="J126" s="1022"/>
      <c r="K126" s="1022"/>
      <c r="L126" s="1022"/>
      <c r="M126" s="1022"/>
      <c r="N126" s="1022"/>
      <c r="O126" s="1022"/>
      <c r="P126" s="1023"/>
      <c r="Q126" s="1021"/>
      <c r="R126" s="1022"/>
      <c r="S126" s="1022"/>
      <c r="T126" s="1022"/>
      <c r="U126" s="1022"/>
      <c r="V126" s="1022"/>
      <c r="W126" s="1022"/>
      <c r="X126" s="1298"/>
    </row>
    <row r="127" spans="1:32">
      <c r="A127" s="1993"/>
      <c r="B127" s="1022"/>
      <c r="C127" s="1022"/>
      <c r="D127" s="1022"/>
      <c r="E127" s="1022"/>
      <c r="F127" s="1022"/>
      <c r="G127" s="1022"/>
      <c r="H127" s="1023"/>
      <c r="I127" s="1021"/>
      <c r="J127" s="1022"/>
      <c r="K127" s="1022"/>
      <c r="L127" s="1022"/>
      <c r="M127" s="1022"/>
      <c r="N127" s="1022"/>
      <c r="O127" s="1022"/>
      <c r="P127" s="1023"/>
      <c r="Q127" s="1021"/>
      <c r="R127" s="1022"/>
      <c r="S127" s="1022"/>
      <c r="T127" s="1022"/>
      <c r="U127" s="1022"/>
      <c r="V127" s="1022"/>
      <c r="W127" s="1022"/>
      <c r="X127" s="1298"/>
    </row>
    <row r="128" spans="1:32">
      <c r="A128" s="1993"/>
      <c r="B128" s="1022"/>
      <c r="C128" s="1022"/>
      <c r="D128" s="1022"/>
      <c r="E128" s="1022"/>
      <c r="F128" s="1022"/>
      <c r="G128" s="1022"/>
      <c r="H128" s="1023"/>
      <c r="I128" s="1021"/>
      <c r="J128" s="1022"/>
      <c r="K128" s="1022"/>
      <c r="L128" s="1022"/>
      <c r="M128" s="1022"/>
      <c r="N128" s="1022"/>
      <c r="O128" s="1022"/>
      <c r="P128" s="1023"/>
      <c r="Q128" s="1021"/>
      <c r="R128" s="1022"/>
      <c r="S128" s="1022"/>
      <c r="T128" s="1022"/>
      <c r="U128" s="1022"/>
      <c r="V128" s="1022"/>
      <c r="W128" s="1022"/>
      <c r="X128" s="1298"/>
    </row>
    <row r="129" spans="1:24">
      <c r="A129" s="1993"/>
      <c r="B129" s="1022"/>
      <c r="C129" s="1022"/>
      <c r="D129" s="1022"/>
      <c r="E129" s="1022"/>
      <c r="F129" s="1022"/>
      <c r="G129" s="1022"/>
      <c r="H129" s="1023"/>
      <c r="I129" s="1021"/>
      <c r="J129" s="1022"/>
      <c r="K129" s="1022"/>
      <c r="L129" s="1022"/>
      <c r="M129" s="1022"/>
      <c r="N129" s="1022"/>
      <c r="O129" s="1022"/>
      <c r="P129" s="1023"/>
      <c r="Q129" s="1021"/>
      <c r="R129" s="1022"/>
      <c r="S129" s="1022"/>
      <c r="T129" s="1022"/>
      <c r="U129" s="1022"/>
      <c r="V129" s="1022"/>
      <c r="W129" s="1022"/>
      <c r="X129" s="1298"/>
    </row>
    <row r="130" spans="1:24">
      <c r="A130" s="1993"/>
      <c r="B130" s="1022"/>
      <c r="C130" s="1022"/>
      <c r="D130" s="1022"/>
      <c r="E130" s="1022"/>
      <c r="F130" s="1022"/>
      <c r="G130" s="1022"/>
      <c r="H130" s="1023"/>
      <c r="I130" s="1021"/>
      <c r="J130" s="1022"/>
      <c r="K130" s="1022"/>
      <c r="L130" s="1022"/>
      <c r="M130" s="1022"/>
      <c r="N130" s="1022"/>
      <c r="O130" s="1022"/>
      <c r="P130" s="1023"/>
      <c r="Q130" s="1021"/>
      <c r="R130" s="1022"/>
      <c r="S130" s="1022"/>
      <c r="T130" s="1022"/>
      <c r="U130" s="1022"/>
      <c r="V130" s="1022"/>
      <c r="W130" s="1022"/>
      <c r="X130" s="1298"/>
    </row>
    <row r="131" spans="1:24">
      <c r="A131" s="1993"/>
      <c r="B131" s="1022"/>
      <c r="C131" s="1022"/>
      <c r="D131" s="1022"/>
      <c r="E131" s="1022"/>
      <c r="F131" s="1022"/>
      <c r="G131" s="1022"/>
      <c r="H131" s="1023"/>
      <c r="I131" s="1024"/>
      <c r="J131" s="1025"/>
      <c r="K131" s="1025"/>
      <c r="L131" s="1025"/>
      <c r="M131" s="1025"/>
      <c r="N131" s="1025"/>
      <c r="O131" s="1025"/>
      <c r="P131" s="1026"/>
      <c r="Q131" s="1024"/>
      <c r="R131" s="1025"/>
      <c r="S131" s="1025"/>
      <c r="T131" s="1025"/>
      <c r="U131" s="1025"/>
      <c r="V131" s="1025"/>
      <c r="W131" s="1025"/>
      <c r="X131" s="1299"/>
    </row>
    <row r="132" spans="1:24" ht="15" customHeight="1">
      <c r="A132" s="1993"/>
      <c r="B132" s="1022"/>
      <c r="C132" s="1022"/>
      <c r="D132" s="1022"/>
      <c r="E132" s="1022"/>
      <c r="F132" s="1022"/>
      <c r="G132" s="1022"/>
      <c r="H132" s="1023"/>
      <c r="I132" s="558" t="s">
        <v>487</v>
      </c>
      <c r="J132" s="704"/>
      <c r="K132" s="699" t="s">
        <v>1532</v>
      </c>
      <c r="L132" s="699"/>
      <c r="M132" s="699"/>
      <c r="N132" s="699"/>
      <c r="O132" s="699"/>
      <c r="P132" s="700"/>
      <c r="Q132" s="558" t="s">
        <v>487</v>
      </c>
      <c r="R132" s="704"/>
      <c r="S132" s="699"/>
      <c r="T132" s="699"/>
      <c r="U132" s="699"/>
      <c r="V132" s="699"/>
      <c r="W132" s="699"/>
      <c r="X132" s="706"/>
    </row>
    <row r="133" spans="1:24">
      <c r="A133" s="1993"/>
      <c r="B133" s="1022"/>
      <c r="C133" s="1022"/>
      <c r="D133" s="1022"/>
      <c r="E133" s="1022"/>
      <c r="F133" s="1022"/>
      <c r="G133" s="1022"/>
      <c r="H133" s="1023"/>
      <c r="I133" s="550"/>
      <c r="J133" s="541"/>
      <c r="K133" s="490"/>
      <c r="L133" s="490"/>
      <c r="M133" s="490"/>
      <c r="N133" s="490"/>
      <c r="O133" s="490"/>
      <c r="P133" s="701"/>
      <c r="Q133" s="550"/>
      <c r="R133" s="541"/>
      <c r="S133" s="490"/>
      <c r="T133" s="490"/>
      <c r="U133" s="490"/>
      <c r="V133" s="490"/>
      <c r="W133" s="490"/>
      <c r="X133" s="707"/>
    </row>
    <row r="134" spans="1:24">
      <c r="A134" s="1994"/>
      <c r="B134" s="1995"/>
      <c r="C134" s="1995"/>
      <c r="D134" s="1995"/>
      <c r="E134" s="1995"/>
      <c r="F134" s="1995"/>
      <c r="G134" s="1995"/>
      <c r="H134" s="1996"/>
      <c r="I134" s="671"/>
      <c r="J134" s="705"/>
      <c r="K134" s="702"/>
      <c r="L134" s="702"/>
      <c r="M134" s="702"/>
      <c r="N134" s="702"/>
      <c r="O134" s="702"/>
      <c r="P134" s="703"/>
      <c r="Q134" s="671"/>
      <c r="R134" s="705"/>
      <c r="S134" s="702"/>
      <c r="T134" s="702"/>
      <c r="U134" s="702"/>
      <c r="V134" s="702"/>
      <c r="W134" s="702"/>
      <c r="X134" s="708"/>
    </row>
    <row r="135" spans="1:24">
      <c r="A135" s="7"/>
      <c r="B135" s="7"/>
      <c r="C135" s="7"/>
      <c r="D135" s="7"/>
      <c r="E135" s="7"/>
      <c r="F135" s="7"/>
      <c r="G135" s="7"/>
      <c r="H135" s="7"/>
      <c r="I135" s="4"/>
      <c r="J135" s="4"/>
      <c r="K135" s="5"/>
      <c r="L135" s="5"/>
      <c r="M135" s="5"/>
      <c r="N135" s="5"/>
      <c r="O135" s="5"/>
      <c r="P135" s="5"/>
      <c r="Q135" s="4"/>
      <c r="R135" s="4"/>
      <c r="S135" s="5"/>
      <c r="T135" s="5"/>
      <c r="U135" s="5"/>
      <c r="V135" s="5"/>
      <c r="W135" s="5"/>
      <c r="X135" s="5"/>
    </row>
    <row r="136" spans="1:24">
      <c r="A136" s="7"/>
      <c r="B136" s="7"/>
      <c r="C136" s="7"/>
      <c r="D136" s="7"/>
      <c r="E136" s="7"/>
      <c r="F136" s="7"/>
      <c r="G136" s="7"/>
      <c r="H136" s="7"/>
      <c r="I136" s="4"/>
      <c r="J136" s="4"/>
      <c r="K136" s="5"/>
      <c r="L136" s="5"/>
      <c r="M136" s="5"/>
      <c r="N136" s="5"/>
      <c r="O136" s="5"/>
      <c r="P136" s="5"/>
      <c r="Q136" s="4"/>
      <c r="R136" s="4"/>
      <c r="S136" s="5"/>
      <c r="T136" s="5"/>
      <c r="U136" s="5"/>
      <c r="V136" s="5"/>
      <c r="W136" s="5"/>
      <c r="X136" s="5"/>
    </row>
    <row r="137" spans="1:24">
      <c r="A137" s="7"/>
      <c r="B137" s="7"/>
      <c r="C137" s="7"/>
      <c r="D137" s="7"/>
      <c r="E137" s="7"/>
      <c r="F137" s="7"/>
      <c r="G137" s="7"/>
      <c r="H137" s="7"/>
      <c r="I137" s="4"/>
      <c r="J137" s="4"/>
      <c r="K137" s="5"/>
      <c r="L137" s="5"/>
      <c r="M137" s="5"/>
      <c r="N137" s="5"/>
      <c r="O137" s="5"/>
      <c r="P137" s="5"/>
      <c r="Q137" s="4"/>
      <c r="R137" s="4"/>
      <c r="S137" s="5"/>
      <c r="T137" s="5"/>
      <c r="U137" s="5"/>
      <c r="V137" s="5"/>
      <c r="W137" s="5"/>
      <c r="X137" s="5"/>
    </row>
    <row r="138" spans="1:24">
      <c r="A138" s="7"/>
      <c r="B138" s="7"/>
      <c r="C138" s="7"/>
      <c r="D138" s="7"/>
      <c r="E138" s="7"/>
      <c r="F138" s="7"/>
      <c r="G138" s="7"/>
      <c r="H138" s="7"/>
      <c r="I138" s="4"/>
      <c r="J138" s="4"/>
      <c r="K138" s="5"/>
      <c r="L138" s="5"/>
      <c r="M138" s="5"/>
      <c r="N138" s="5"/>
      <c r="O138" s="5"/>
      <c r="P138" s="5"/>
      <c r="Q138" s="4"/>
      <c r="R138" s="4"/>
      <c r="S138" s="5"/>
      <c r="T138" s="5"/>
      <c r="U138" s="5"/>
      <c r="V138" s="5"/>
      <c r="W138" s="5"/>
      <c r="X138" s="5"/>
    </row>
    <row r="139" spans="1:24">
      <c r="A139" s="7"/>
      <c r="B139" s="7"/>
      <c r="C139" s="7"/>
      <c r="D139" s="7"/>
      <c r="E139" s="7"/>
      <c r="F139" s="7"/>
      <c r="G139" s="7"/>
      <c r="H139" s="7"/>
      <c r="I139" s="4"/>
      <c r="J139" s="4"/>
      <c r="K139" s="5"/>
      <c r="L139" s="5"/>
      <c r="M139" s="5"/>
      <c r="N139" s="5"/>
      <c r="O139" s="5"/>
      <c r="P139" s="5"/>
      <c r="Q139" s="4"/>
      <c r="R139" s="4"/>
      <c r="S139" s="5"/>
      <c r="T139" s="5"/>
      <c r="U139" s="5"/>
      <c r="V139" s="5"/>
      <c r="W139" s="5"/>
      <c r="X139" s="5"/>
    </row>
    <row r="140" spans="1:24">
      <c r="A140" s="7"/>
      <c r="B140" s="7"/>
      <c r="C140" s="7"/>
      <c r="D140" s="7"/>
      <c r="E140" s="7"/>
      <c r="F140" s="7"/>
      <c r="G140" s="7"/>
      <c r="H140" s="7"/>
      <c r="I140" s="4"/>
      <c r="J140" s="4"/>
      <c r="K140" s="5"/>
      <c r="L140" s="5"/>
      <c r="M140" s="5"/>
      <c r="N140" s="5"/>
      <c r="O140" s="5"/>
      <c r="P140" s="5"/>
      <c r="Q140" s="4"/>
      <c r="R140" s="4"/>
      <c r="S140" s="5"/>
      <c r="T140" s="5"/>
      <c r="U140" s="5"/>
      <c r="V140" s="5"/>
      <c r="W140" s="5"/>
      <c r="X140" s="5"/>
    </row>
    <row r="141" spans="1:24">
      <c r="A141" s="7"/>
      <c r="B141" s="7"/>
      <c r="C141" s="7"/>
      <c r="D141" s="7"/>
      <c r="E141" s="7"/>
      <c r="F141" s="7"/>
      <c r="G141" s="7"/>
      <c r="H141" s="7"/>
      <c r="I141" s="4"/>
      <c r="J141" s="4"/>
      <c r="K141" s="5"/>
      <c r="L141" s="5"/>
      <c r="M141" s="5"/>
      <c r="N141" s="5"/>
      <c r="O141" s="5"/>
      <c r="P141" s="5"/>
      <c r="Q141" s="4"/>
      <c r="R141" s="4"/>
      <c r="S141" s="5"/>
      <c r="T141" s="5"/>
      <c r="U141" s="5"/>
      <c r="V141" s="5"/>
      <c r="W141" s="5"/>
      <c r="X141" s="5"/>
    </row>
    <row r="142" spans="1:24">
      <c r="A142" s="7"/>
      <c r="B142" s="7"/>
      <c r="C142" s="7"/>
      <c r="D142" s="7"/>
      <c r="E142" s="7"/>
      <c r="F142" s="7"/>
      <c r="G142" s="7"/>
      <c r="H142" s="7"/>
      <c r="I142" s="4"/>
      <c r="J142" s="4"/>
      <c r="K142" s="5"/>
      <c r="L142" s="5"/>
      <c r="M142" s="5"/>
      <c r="N142" s="5"/>
      <c r="O142" s="5"/>
      <c r="P142" s="5"/>
      <c r="Q142" s="4"/>
      <c r="R142" s="4"/>
      <c r="S142" s="5"/>
      <c r="T142" s="5"/>
      <c r="U142" s="5"/>
      <c r="V142" s="5"/>
      <c r="W142" s="5"/>
      <c r="X142" s="5"/>
    </row>
    <row r="143" spans="1:24" ht="16.5" customHeight="1">
      <c r="A143" s="1401" t="s">
        <v>1627</v>
      </c>
      <c r="B143" s="1401"/>
      <c r="C143" s="1401"/>
      <c r="D143" s="1401"/>
      <c r="E143" s="1401"/>
      <c r="F143" s="1401"/>
      <c r="G143" s="1401"/>
      <c r="H143" s="1401"/>
      <c r="I143" s="1401"/>
      <c r="J143" s="1401"/>
      <c r="K143" s="1401"/>
      <c r="L143" s="1401"/>
      <c r="M143" s="1401"/>
      <c r="N143" s="1401"/>
      <c r="O143" s="1401"/>
      <c r="P143" s="1401"/>
      <c r="Q143" s="1401"/>
      <c r="R143" s="1401"/>
      <c r="S143" s="1401"/>
      <c r="T143" s="1401"/>
      <c r="U143" s="1401"/>
      <c r="V143" s="1401"/>
      <c r="W143" s="1401"/>
      <c r="X143" s="1401"/>
    </row>
    <row r="145" spans="1:32" ht="16.5" customHeight="1">
      <c r="A145" s="718" t="s">
        <v>350</v>
      </c>
      <c r="B145" s="719"/>
      <c r="C145" s="719" t="s">
        <v>465</v>
      </c>
      <c r="D145" s="719"/>
      <c r="E145" s="719"/>
      <c r="F145" s="719"/>
      <c r="G145" s="719"/>
      <c r="H145" s="719"/>
      <c r="I145" s="719"/>
      <c r="J145" s="719"/>
      <c r="K145" s="719"/>
      <c r="L145" s="719"/>
      <c r="M145" s="719"/>
      <c r="N145" s="719"/>
      <c r="O145" s="719"/>
      <c r="P145" s="719"/>
      <c r="Q145" s="719"/>
      <c r="R145" s="719"/>
      <c r="S145" s="719"/>
      <c r="T145" s="719"/>
      <c r="U145" s="719"/>
      <c r="V145" s="719"/>
      <c r="W145" s="719"/>
      <c r="X145" s="720"/>
    </row>
    <row r="146" spans="1:32" ht="15" customHeight="1">
      <c r="A146" s="812" t="s">
        <v>497</v>
      </c>
      <c r="B146" s="803"/>
      <c r="C146" s="1556" t="s">
        <v>170</v>
      </c>
      <c r="D146" s="1556"/>
      <c r="E146" s="1556"/>
      <c r="F146" s="1556"/>
      <c r="G146" s="1556"/>
      <c r="H146" s="1556"/>
      <c r="I146" s="1556"/>
      <c r="J146" s="1556"/>
      <c r="K146" s="1556"/>
      <c r="L146" s="1556"/>
      <c r="M146" s="1556"/>
      <c r="N146" s="1556"/>
      <c r="O146" s="1556"/>
      <c r="P146" s="1556"/>
      <c r="Q146" s="1556"/>
      <c r="R146" s="1556"/>
      <c r="S146" s="1556"/>
      <c r="T146" s="1556"/>
      <c r="U146" s="1556"/>
      <c r="V146" s="1556"/>
      <c r="W146" s="1556"/>
      <c r="X146" s="1986"/>
    </row>
    <row r="147" spans="1:32" ht="15" customHeight="1">
      <c r="A147" s="812"/>
      <c r="B147" s="803"/>
      <c r="C147" s="1557" t="s">
        <v>576</v>
      </c>
      <c r="D147" s="1557"/>
      <c r="E147" s="1557"/>
      <c r="F147" s="1557"/>
      <c r="G147" s="1557"/>
      <c r="H147" s="1557"/>
      <c r="I147" s="1557"/>
      <c r="J147" s="1557"/>
      <c r="K147" s="1557"/>
      <c r="L147" s="1557"/>
      <c r="M147" s="1557"/>
      <c r="N147" s="1557"/>
      <c r="O147" s="1557"/>
      <c r="P147" s="1557"/>
      <c r="Q147" s="1557"/>
      <c r="R147" s="1557"/>
      <c r="S147" s="1557"/>
      <c r="T147" s="1557"/>
      <c r="U147" s="1557"/>
      <c r="V147" s="1557"/>
      <c r="W147" s="1557"/>
      <c r="X147" s="1987"/>
    </row>
    <row r="148" spans="1:32" ht="15" customHeight="1">
      <c r="A148" s="812"/>
      <c r="B148" s="803"/>
      <c r="C148" s="1558" t="s">
        <v>237</v>
      </c>
      <c r="D148" s="1558"/>
      <c r="E148" s="1558"/>
      <c r="F148" s="1558"/>
      <c r="G148" s="1558"/>
      <c r="H148" s="1558"/>
      <c r="I148" s="1558"/>
      <c r="J148" s="1558"/>
      <c r="K148" s="1558"/>
      <c r="L148" s="1558"/>
      <c r="M148" s="1558"/>
      <c r="N148" s="1558"/>
      <c r="O148" s="1558"/>
      <c r="P148" s="1558"/>
      <c r="Q148" s="1558"/>
      <c r="R148" s="1558"/>
      <c r="S148" s="1558"/>
      <c r="T148" s="1558"/>
      <c r="U148" s="1558"/>
      <c r="V148" s="1558"/>
      <c r="W148" s="1558"/>
      <c r="X148" s="1990"/>
    </row>
    <row r="149" spans="1:32" ht="17.25" customHeight="1">
      <c r="A149" s="812" t="s">
        <v>491</v>
      </c>
      <c r="B149" s="803"/>
      <c r="C149" s="1556" t="s">
        <v>336</v>
      </c>
      <c r="D149" s="1556"/>
      <c r="E149" s="1556"/>
      <c r="F149" s="1556"/>
      <c r="G149" s="1556"/>
      <c r="H149" s="1556"/>
      <c r="I149" s="1556"/>
      <c r="J149" s="1556"/>
      <c r="K149" s="1556"/>
      <c r="L149" s="1556"/>
      <c r="M149" s="1556"/>
      <c r="N149" s="1556"/>
      <c r="O149" s="1556"/>
      <c r="P149" s="1556"/>
      <c r="Q149" s="1556"/>
      <c r="R149" s="1556"/>
      <c r="S149" s="1556"/>
      <c r="T149" s="1556"/>
      <c r="U149" s="1556"/>
      <c r="V149" s="1556"/>
      <c r="W149" s="1556"/>
      <c r="X149" s="1986"/>
      <c r="Z149" s="651" t="s">
        <v>63</v>
      </c>
      <c r="AA149" s="651"/>
      <c r="AB149" s="651"/>
      <c r="AC149" s="651"/>
      <c r="AE149" s="651" t="s">
        <v>324</v>
      </c>
      <c r="AF149" s="651"/>
    </row>
    <row r="150" spans="1:32" ht="17.25" customHeight="1">
      <c r="A150" s="812"/>
      <c r="B150" s="803"/>
      <c r="C150" s="1557" t="s">
        <v>1418</v>
      </c>
      <c r="D150" s="1557"/>
      <c r="E150" s="1557"/>
      <c r="F150" s="1557"/>
      <c r="G150" s="1557"/>
      <c r="H150" s="1557"/>
      <c r="I150" s="1557"/>
      <c r="J150" s="1557"/>
      <c r="K150" s="1557"/>
      <c r="L150" s="1557"/>
      <c r="M150" s="1557"/>
      <c r="N150" s="1557"/>
      <c r="O150" s="1557"/>
      <c r="P150" s="1557"/>
      <c r="Q150" s="1557"/>
      <c r="R150" s="1557"/>
      <c r="S150" s="1557"/>
      <c r="T150" s="1557"/>
      <c r="U150" s="1557"/>
      <c r="V150" s="1557"/>
      <c r="W150" s="1557"/>
      <c r="X150" s="1987"/>
    </row>
    <row r="151" spans="1:32" ht="17.25" customHeight="1">
      <c r="A151" s="805"/>
      <c r="B151" s="806"/>
      <c r="C151" s="1988"/>
      <c r="D151" s="1988"/>
      <c r="E151" s="1988"/>
      <c r="F151" s="1988"/>
      <c r="G151" s="1988"/>
      <c r="H151" s="1988"/>
      <c r="I151" s="1988"/>
      <c r="J151" s="1988"/>
      <c r="K151" s="1988"/>
      <c r="L151" s="1988"/>
      <c r="M151" s="1988"/>
      <c r="N151" s="1988"/>
      <c r="O151" s="1988"/>
      <c r="P151" s="1988"/>
      <c r="Q151" s="1988"/>
      <c r="R151" s="1988"/>
      <c r="S151" s="1988"/>
      <c r="T151" s="1988"/>
      <c r="U151" s="1988"/>
      <c r="V151" s="1988"/>
      <c r="W151" s="1988"/>
      <c r="X151" s="1989"/>
    </row>
    <row r="152" spans="1:32">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row>
    <row r="153" spans="1:32" ht="16.5" customHeight="1">
      <c r="A153" s="1991" t="s">
        <v>490</v>
      </c>
      <c r="B153" s="474"/>
      <c r="C153" s="474"/>
      <c r="D153" s="474"/>
      <c r="E153" s="474"/>
      <c r="F153" s="474"/>
      <c r="G153" s="474"/>
      <c r="H153" s="475"/>
      <c r="I153" s="473" t="s">
        <v>390</v>
      </c>
      <c r="J153" s="474"/>
      <c r="K153" s="474"/>
      <c r="L153" s="474"/>
      <c r="M153" s="474"/>
      <c r="N153" s="474"/>
      <c r="O153" s="474"/>
      <c r="P153" s="475"/>
      <c r="Q153" s="1096" t="s">
        <v>1653</v>
      </c>
      <c r="R153" s="1098"/>
      <c r="S153" s="1098"/>
      <c r="T153" s="1098"/>
      <c r="U153" s="1098"/>
      <c r="V153" s="1098"/>
      <c r="W153" s="1098"/>
      <c r="X153" s="1097"/>
    </row>
    <row r="154" spans="1:32" ht="16.5" customHeight="1">
      <c r="A154" s="1992" t="s">
        <v>394</v>
      </c>
      <c r="B154" s="1019"/>
      <c r="C154" s="1019"/>
      <c r="D154" s="1019"/>
      <c r="E154" s="1019"/>
      <c r="F154" s="1019"/>
      <c r="G154" s="1019"/>
      <c r="H154" s="1020"/>
      <c r="I154" s="1018" t="s">
        <v>394</v>
      </c>
      <c r="J154" s="1019"/>
      <c r="K154" s="1019"/>
      <c r="L154" s="1019"/>
      <c r="M154" s="1019"/>
      <c r="N154" s="1019"/>
      <c r="O154" s="1019"/>
      <c r="P154" s="1020"/>
      <c r="Q154" s="1018" t="s">
        <v>394</v>
      </c>
      <c r="R154" s="1019"/>
      <c r="S154" s="1019"/>
      <c r="T154" s="1019"/>
      <c r="U154" s="1019"/>
      <c r="V154" s="1019"/>
      <c r="W154" s="1019"/>
      <c r="X154" s="1297"/>
    </row>
    <row r="155" spans="1:32" ht="16.5" customHeight="1">
      <c r="A155" s="1993"/>
      <c r="B155" s="1022"/>
      <c r="C155" s="1022"/>
      <c r="D155" s="1022"/>
      <c r="E155" s="1022"/>
      <c r="F155" s="1022"/>
      <c r="G155" s="1022"/>
      <c r="H155" s="1023"/>
      <c r="I155" s="1021"/>
      <c r="J155" s="1022"/>
      <c r="K155" s="1022"/>
      <c r="L155" s="1022"/>
      <c r="M155" s="1022"/>
      <c r="N155" s="1022"/>
      <c r="O155" s="1022"/>
      <c r="P155" s="1023"/>
      <c r="Q155" s="1021"/>
      <c r="R155" s="1022"/>
      <c r="S155" s="1022"/>
      <c r="T155" s="1022"/>
      <c r="U155" s="1022"/>
      <c r="V155" s="1022"/>
      <c r="W155" s="1022"/>
      <c r="X155" s="1298"/>
    </row>
    <row r="156" spans="1:32" ht="16.5" customHeight="1">
      <c r="A156" s="1993"/>
      <c r="B156" s="1022"/>
      <c r="C156" s="1022"/>
      <c r="D156" s="1022"/>
      <c r="E156" s="1022"/>
      <c r="F156" s="1022"/>
      <c r="G156" s="1022"/>
      <c r="H156" s="1023"/>
      <c r="I156" s="1021"/>
      <c r="J156" s="1022"/>
      <c r="K156" s="1022"/>
      <c r="L156" s="1022"/>
      <c r="M156" s="1022"/>
      <c r="N156" s="1022"/>
      <c r="O156" s="1022"/>
      <c r="P156" s="1023"/>
      <c r="Q156" s="1021"/>
      <c r="R156" s="1022"/>
      <c r="S156" s="1022"/>
      <c r="T156" s="1022"/>
      <c r="U156" s="1022"/>
      <c r="V156" s="1022"/>
      <c r="W156" s="1022"/>
      <c r="X156" s="1298"/>
    </row>
    <row r="157" spans="1:32" ht="16.5" customHeight="1">
      <c r="A157" s="1993"/>
      <c r="B157" s="1022"/>
      <c r="C157" s="1022"/>
      <c r="D157" s="1022"/>
      <c r="E157" s="1022"/>
      <c r="F157" s="1022"/>
      <c r="G157" s="1022"/>
      <c r="H157" s="1023"/>
      <c r="I157" s="1021"/>
      <c r="J157" s="1022"/>
      <c r="K157" s="1022"/>
      <c r="L157" s="1022"/>
      <c r="M157" s="1022"/>
      <c r="N157" s="1022"/>
      <c r="O157" s="1022"/>
      <c r="P157" s="1023"/>
      <c r="Q157" s="1021"/>
      <c r="R157" s="1022"/>
      <c r="S157" s="1022"/>
      <c r="T157" s="1022"/>
      <c r="U157" s="1022"/>
      <c r="V157" s="1022"/>
      <c r="W157" s="1022"/>
      <c r="X157" s="1298"/>
    </row>
    <row r="158" spans="1:32" ht="16.5" customHeight="1">
      <c r="A158" s="1993"/>
      <c r="B158" s="1022"/>
      <c r="C158" s="1022"/>
      <c r="D158" s="1022"/>
      <c r="E158" s="1022"/>
      <c r="F158" s="1022"/>
      <c r="G158" s="1022"/>
      <c r="H158" s="1023"/>
      <c r="I158" s="1021"/>
      <c r="J158" s="1022"/>
      <c r="K158" s="1022"/>
      <c r="L158" s="1022"/>
      <c r="M158" s="1022"/>
      <c r="N158" s="1022"/>
      <c r="O158" s="1022"/>
      <c r="P158" s="1023"/>
      <c r="Q158" s="1021"/>
      <c r="R158" s="1022"/>
      <c r="S158" s="1022"/>
      <c r="T158" s="1022"/>
      <c r="U158" s="1022"/>
      <c r="V158" s="1022"/>
      <c r="W158" s="1022"/>
      <c r="X158" s="1298"/>
    </row>
    <row r="159" spans="1:32" ht="16.5" customHeight="1">
      <c r="A159" s="1993"/>
      <c r="B159" s="1022"/>
      <c r="C159" s="1022"/>
      <c r="D159" s="1022"/>
      <c r="E159" s="1022"/>
      <c r="F159" s="1022"/>
      <c r="G159" s="1022"/>
      <c r="H159" s="1023"/>
      <c r="I159" s="1021"/>
      <c r="J159" s="1022"/>
      <c r="K159" s="1022"/>
      <c r="L159" s="1022"/>
      <c r="M159" s="1022"/>
      <c r="N159" s="1022"/>
      <c r="O159" s="1022"/>
      <c r="P159" s="1023"/>
      <c r="Q159" s="1021"/>
      <c r="R159" s="1022"/>
      <c r="S159" s="1022"/>
      <c r="T159" s="1022"/>
      <c r="U159" s="1022"/>
      <c r="V159" s="1022"/>
      <c r="W159" s="1022"/>
      <c r="X159" s="1298"/>
    </row>
    <row r="160" spans="1:32" ht="16.5" customHeight="1">
      <c r="A160" s="1993"/>
      <c r="B160" s="1022"/>
      <c r="C160" s="1022"/>
      <c r="D160" s="1022"/>
      <c r="E160" s="1022"/>
      <c r="F160" s="1022"/>
      <c r="G160" s="1022"/>
      <c r="H160" s="1023"/>
      <c r="I160" s="1021"/>
      <c r="J160" s="1022"/>
      <c r="K160" s="1022"/>
      <c r="L160" s="1022"/>
      <c r="M160" s="1022"/>
      <c r="N160" s="1022"/>
      <c r="O160" s="1022"/>
      <c r="P160" s="1023"/>
      <c r="Q160" s="1021"/>
      <c r="R160" s="1022"/>
      <c r="S160" s="1022"/>
      <c r="T160" s="1022"/>
      <c r="U160" s="1022"/>
      <c r="V160" s="1022"/>
      <c r="W160" s="1022"/>
      <c r="X160" s="1298"/>
    </row>
    <row r="161" spans="1:24" ht="16.5" customHeight="1">
      <c r="A161" s="1993"/>
      <c r="B161" s="1022"/>
      <c r="C161" s="1022"/>
      <c r="D161" s="1022"/>
      <c r="E161" s="1022"/>
      <c r="F161" s="1022"/>
      <c r="G161" s="1022"/>
      <c r="H161" s="1023"/>
      <c r="I161" s="1024"/>
      <c r="J161" s="1025"/>
      <c r="K161" s="1025"/>
      <c r="L161" s="1025"/>
      <c r="M161" s="1025"/>
      <c r="N161" s="1025"/>
      <c r="O161" s="1025"/>
      <c r="P161" s="1026"/>
      <c r="Q161" s="1024"/>
      <c r="R161" s="1025"/>
      <c r="S161" s="1025"/>
      <c r="T161" s="1025"/>
      <c r="U161" s="1025"/>
      <c r="V161" s="1025"/>
      <c r="W161" s="1025"/>
      <c r="X161" s="1299"/>
    </row>
    <row r="162" spans="1:24" ht="16.5" customHeight="1">
      <c r="A162" s="1993"/>
      <c r="B162" s="1022"/>
      <c r="C162" s="1022"/>
      <c r="D162" s="1022"/>
      <c r="E162" s="1022"/>
      <c r="F162" s="1022"/>
      <c r="G162" s="1022"/>
      <c r="H162" s="1023"/>
      <c r="I162" s="558" t="s">
        <v>487</v>
      </c>
      <c r="J162" s="704"/>
      <c r="K162" s="699" t="s">
        <v>1454</v>
      </c>
      <c r="L162" s="699"/>
      <c r="M162" s="699"/>
      <c r="N162" s="699"/>
      <c r="O162" s="699"/>
      <c r="P162" s="700"/>
      <c r="Q162" s="558" t="s">
        <v>487</v>
      </c>
      <c r="R162" s="704"/>
      <c r="S162" s="699"/>
      <c r="T162" s="699"/>
      <c r="U162" s="699"/>
      <c r="V162" s="699"/>
      <c r="W162" s="699"/>
      <c r="X162" s="706"/>
    </row>
    <row r="163" spans="1:24" ht="16.5" customHeight="1">
      <c r="A163" s="1993"/>
      <c r="B163" s="1022"/>
      <c r="C163" s="1022"/>
      <c r="D163" s="1022"/>
      <c r="E163" s="1022"/>
      <c r="F163" s="1022"/>
      <c r="G163" s="1022"/>
      <c r="H163" s="1023"/>
      <c r="I163" s="550"/>
      <c r="J163" s="541"/>
      <c r="K163" s="490"/>
      <c r="L163" s="490"/>
      <c r="M163" s="490"/>
      <c r="N163" s="490"/>
      <c r="O163" s="490"/>
      <c r="P163" s="701"/>
      <c r="Q163" s="550"/>
      <c r="R163" s="541"/>
      <c r="S163" s="490"/>
      <c r="T163" s="490"/>
      <c r="U163" s="490"/>
      <c r="V163" s="490"/>
      <c r="W163" s="490"/>
      <c r="X163" s="707"/>
    </row>
    <row r="164" spans="1:24" ht="16.5" customHeight="1">
      <c r="A164" s="1994"/>
      <c r="B164" s="1995"/>
      <c r="C164" s="1995"/>
      <c r="D164" s="1995"/>
      <c r="E164" s="1995"/>
      <c r="F164" s="1995"/>
      <c r="G164" s="1995"/>
      <c r="H164" s="1996"/>
      <c r="I164" s="671"/>
      <c r="J164" s="705"/>
      <c r="K164" s="702"/>
      <c r="L164" s="702"/>
      <c r="M164" s="702"/>
      <c r="N164" s="702"/>
      <c r="O164" s="702"/>
      <c r="P164" s="703"/>
      <c r="Q164" s="671"/>
      <c r="R164" s="705"/>
      <c r="S164" s="702"/>
      <c r="T164" s="702"/>
      <c r="U164" s="702"/>
      <c r="V164" s="702"/>
      <c r="W164" s="702"/>
      <c r="X164" s="708"/>
    </row>
    <row r="165" spans="1:24" ht="16.5" customHeight="1">
      <c r="A165" s="7"/>
      <c r="B165" s="7"/>
      <c r="C165" s="7"/>
      <c r="D165" s="7"/>
      <c r="E165" s="7"/>
      <c r="F165" s="7"/>
      <c r="G165" s="7"/>
      <c r="H165" s="7"/>
      <c r="I165" s="4"/>
      <c r="J165" s="4"/>
      <c r="K165" s="5"/>
      <c r="L165" s="5"/>
      <c r="M165" s="5"/>
      <c r="N165" s="5"/>
      <c r="O165" s="5"/>
      <c r="P165" s="5"/>
      <c r="Q165" s="4"/>
      <c r="R165" s="4"/>
      <c r="S165" s="5"/>
      <c r="T165" s="5"/>
      <c r="U165" s="5"/>
      <c r="V165" s="5"/>
      <c r="W165" s="5"/>
      <c r="X165" s="5"/>
    </row>
    <row r="166" spans="1:24" ht="16.5" customHeight="1">
      <c r="A166" s="7"/>
      <c r="B166" s="7"/>
      <c r="C166" s="7"/>
      <c r="D166" s="7"/>
      <c r="E166" s="7"/>
      <c r="F166" s="7"/>
      <c r="G166" s="7"/>
      <c r="H166" s="7"/>
      <c r="I166" s="4"/>
      <c r="J166" s="4"/>
      <c r="K166" s="5"/>
      <c r="L166" s="5"/>
      <c r="M166" s="5"/>
      <c r="N166" s="5"/>
      <c r="O166" s="5"/>
      <c r="P166" s="5"/>
      <c r="Q166" s="4"/>
      <c r="R166" s="4"/>
      <c r="S166" s="5"/>
      <c r="T166" s="5"/>
      <c r="U166" s="5"/>
      <c r="V166" s="5"/>
      <c r="W166" s="5"/>
      <c r="X166" s="5"/>
    </row>
    <row r="167" spans="1:24" ht="16.5" customHeight="1">
      <c r="A167" s="7"/>
      <c r="B167" s="7"/>
      <c r="C167" s="7"/>
      <c r="D167" s="7"/>
      <c r="E167" s="7"/>
      <c r="F167" s="7"/>
      <c r="G167" s="7"/>
      <c r="H167" s="7"/>
      <c r="I167" s="4"/>
      <c r="J167" s="4"/>
      <c r="K167" s="5"/>
      <c r="L167" s="5"/>
      <c r="M167" s="5"/>
      <c r="N167" s="5"/>
      <c r="O167" s="5"/>
      <c r="P167" s="5"/>
      <c r="Q167" s="4"/>
      <c r="R167" s="4"/>
      <c r="S167" s="5"/>
      <c r="T167" s="5"/>
      <c r="U167" s="5"/>
      <c r="V167" s="5"/>
      <c r="W167" s="5"/>
      <c r="X167" s="5"/>
    </row>
    <row r="168" spans="1:24" ht="16.5" customHeight="1">
      <c r="A168" s="7"/>
      <c r="B168" s="7"/>
      <c r="C168" s="7"/>
      <c r="D168" s="7"/>
      <c r="E168" s="7"/>
      <c r="F168" s="7"/>
      <c r="G168" s="7"/>
      <c r="H168" s="7"/>
      <c r="I168" s="4"/>
      <c r="J168" s="4"/>
      <c r="K168" s="5"/>
      <c r="L168" s="5"/>
      <c r="M168" s="5"/>
      <c r="N168" s="5"/>
      <c r="O168" s="5"/>
      <c r="P168" s="5"/>
      <c r="Q168" s="4"/>
      <c r="R168" s="4"/>
      <c r="S168" s="5"/>
      <c r="T168" s="5"/>
      <c r="U168" s="5"/>
      <c r="V168" s="5"/>
      <c r="W168" s="5"/>
      <c r="X168" s="5"/>
    </row>
    <row r="169" spans="1:24" ht="16.5" customHeight="1">
      <c r="A169" s="7"/>
      <c r="B169" s="7"/>
      <c r="C169" s="7"/>
      <c r="D169" s="7"/>
      <c r="E169" s="7"/>
      <c r="F169" s="7"/>
      <c r="G169" s="7"/>
      <c r="H169" s="7"/>
      <c r="I169" s="4"/>
      <c r="J169" s="4"/>
      <c r="K169" s="5"/>
      <c r="L169" s="5"/>
      <c r="M169" s="5"/>
      <c r="N169" s="5"/>
      <c r="O169" s="5"/>
      <c r="P169" s="5"/>
      <c r="Q169" s="4"/>
      <c r="R169" s="4"/>
      <c r="S169" s="5"/>
      <c r="T169" s="5"/>
      <c r="U169" s="5"/>
      <c r="V169" s="5"/>
      <c r="W169" s="5"/>
      <c r="X169" s="5"/>
    </row>
    <row r="170" spans="1:24" ht="16.5" customHeight="1">
      <c r="A170" s="7"/>
      <c r="B170" s="7"/>
      <c r="C170" s="7"/>
      <c r="D170" s="7"/>
      <c r="E170" s="7"/>
      <c r="F170" s="7"/>
      <c r="G170" s="7"/>
      <c r="H170" s="7"/>
      <c r="I170" s="4"/>
      <c r="J170" s="4"/>
      <c r="K170" s="5"/>
      <c r="L170" s="5"/>
      <c r="M170" s="5"/>
      <c r="N170" s="5"/>
      <c r="O170" s="5"/>
      <c r="P170" s="5"/>
      <c r="Q170" s="4"/>
      <c r="R170" s="4"/>
      <c r="S170" s="5"/>
      <c r="T170" s="5"/>
      <c r="U170" s="5"/>
      <c r="V170" s="5"/>
      <c r="W170" s="5"/>
      <c r="X170" s="5"/>
    </row>
    <row r="171" spans="1:24" ht="16.5" customHeight="1">
      <c r="A171" s="7"/>
      <c r="B171" s="7"/>
      <c r="C171" s="7"/>
      <c r="D171" s="7"/>
      <c r="E171" s="7"/>
      <c r="F171" s="7"/>
      <c r="G171" s="7"/>
      <c r="H171" s="7"/>
      <c r="I171" s="4"/>
      <c r="J171" s="4"/>
      <c r="K171" s="5"/>
      <c r="L171" s="5"/>
      <c r="M171" s="5"/>
      <c r="N171" s="5"/>
      <c r="O171" s="5"/>
      <c r="P171" s="5"/>
      <c r="Q171" s="4"/>
      <c r="R171" s="4"/>
      <c r="S171" s="5"/>
      <c r="T171" s="5"/>
      <c r="U171" s="5"/>
      <c r="V171" s="5"/>
      <c r="W171" s="5"/>
      <c r="X171" s="5"/>
    </row>
    <row r="172" spans="1:24" ht="16.5" customHeight="1">
      <c r="A172" s="7"/>
      <c r="B172" s="7"/>
      <c r="C172" s="7"/>
      <c r="D172" s="7"/>
      <c r="E172" s="7"/>
      <c r="F172" s="7"/>
      <c r="G172" s="7"/>
      <c r="H172" s="7"/>
      <c r="I172" s="4"/>
      <c r="J172" s="4"/>
      <c r="K172" s="5"/>
      <c r="L172" s="5"/>
      <c r="M172" s="5"/>
      <c r="N172" s="5"/>
      <c r="O172" s="5"/>
      <c r="P172" s="5"/>
      <c r="Q172" s="4"/>
      <c r="R172" s="4"/>
      <c r="S172" s="5"/>
      <c r="T172" s="5"/>
      <c r="U172" s="5"/>
      <c r="V172" s="5"/>
      <c r="W172" s="5"/>
      <c r="X172" s="5"/>
    </row>
    <row r="173" spans="1:24" ht="16.5" customHeight="1">
      <c r="A173" s="7"/>
      <c r="B173" s="7"/>
      <c r="C173" s="7"/>
      <c r="D173" s="7"/>
      <c r="E173" s="7"/>
      <c r="F173" s="7"/>
      <c r="G173" s="7"/>
      <c r="H173" s="7"/>
      <c r="I173" s="4"/>
      <c r="J173" s="4"/>
      <c r="K173" s="5"/>
      <c r="L173" s="5"/>
      <c r="M173" s="5"/>
      <c r="N173" s="5"/>
      <c r="O173" s="5"/>
      <c r="P173" s="5"/>
      <c r="Q173" s="4"/>
      <c r="R173" s="4"/>
      <c r="S173" s="5"/>
      <c r="T173" s="5"/>
      <c r="U173" s="5"/>
      <c r="V173" s="5"/>
      <c r="W173" s="5"/>
      <c r="X173" s="5"/>
    </row>
    <row r="174" spans="1:24" ht="16.5" customHeight="1">
      <c r="A174" s="7"/>
      <c r="B174" s="7"/>
      <c r="C174" s="7"/>
      <c r="D174" s="7"/>
      <c r="E174" s="7"/>
      <c r="F174" s="7"/>
      <c r="G174" s="7"/>
      <c r="H174" s="7"/>
      <c r="I174" s="4"/>
      <c r="J174" s="4"/>
      <c r="K174" s="5"/>
      <c r="L174" s="5"/>
      <c r="M174" s="5"/>
      <c r="N174" s="5"/>
      <c r="O174" s="5"/>
      <c r="P174" s="5"/>
      <c r="Q174" s="4"/>
      <c r="R174" s="4"/>
      <c r="S174" s="5"/>
      <c r="T174" s="5"/>
      <c r="U174" s="5"/>
      <c r="V174" s="5"/>
      <c r="W174" s="5"/>
      <c r="X174" s="5"/>
    </row>
    <row r="175" spans="1:24" ht="16.5" customHeight="1">
      <c r="A175" s="7"/>
      <c r="B175" s="7"/>
      <c r="C175" s="7"/>
      <c r="D175" s="7"/>
      <c r="E175" s="7"/>
      <c r="F175" s="7"/>
      <c r="G175" s="7"/>
      <c r="H175" s="7"/>
      <c r="I175" s="4"/>
      <c r="J175" s="4"/>
      <c r="K175" s="5"/>
      <c r="L175" s="5"/>
      <c r="M175" s="5"/>
      <c r="N175" s="5"/>
      <c r="O175" s="5"/>
      <c r="P175" s="5"/>
      <c r="Q175" s="4"/>
      <c r="R175" s="4"/>
      <c r="S175" s="5"/>
      <c r="T175" s="5"/>
      <c r="U175" s="5"/>
      <c r="V175" s="5"/>
      <c r="W175" s="5"/>
      <c r="X175" s="5"/>
    </row>
    <row r="176" spans="1:24" ht="16.5" customHeight="1">
      <c r="A176" s="7"/>
      <c r="B176" s="7"/>
      <c r="C176" s="7"/>
      <c r="D176" s="7"/>
      <c r="E176" s="7"/>
      <c r="F176" s="7"/>
      <c r="G176" s="7"/>
      <c r="H176" s="7"/>
      <c r="I176" s="4"/>
      <c r="J176" s="4"/>
      <c r="K176" s="5"/>
      <c r="L176" s="5"/>
      <c r="M176" s="5"/>
      <c r="N176" s="5"/>
      <c r="O176" s="5"/>
      <c r="P176" s="5"/>
      <c r="Q176" s="4"/>
      <c r="R176" s="4"/>
      <c r="S176" s="5"/>
      <c r="T176" s="5"/>
      <c r="U176" s="5"/>
      <c r="V176" s="5"/>
      <c r="W176" s="5"/>
      <c r="X176" s="5"/>
    </row>
    <row r="177" spans="1:24" ht="16.5" customHeight="1">
      <c r="A177" s="7"/>
      <c r="B177" s="7"/>
      <c r="C177" s="7"/>
      <c r="D177" s="7"/>
      <c r="E177" s="7"/>
      <c r="F177" s="7"/>
      <c r="G177" s="7"/>
      <c r="H177" s="7"/>
      <c r="I177" s="4"/>
      <c r="J177" s="4"/>
      <c r="K177" s="5"/>
      <c r="L177" s="5"/>
      <c r="M177" s="5"/>
      <c r="N177" s="5"/>
      <c r="O177" s="5"/>
      <c r="P177" s="5"/>
      <c r="Q177" s="4"/>
      <c r="R177" s="4"/>
      <c r="S177" s="5"/>
      <c r="T177" s="5"/>
      <c r="U177" s="5"/>
      <c r="V177" s="5"/>
      <c r="W177" s="5"/>
      <c r="X177" s="5"/>
    </row>
    <row r="178" spans="1:24" ht="16.5" customHeight="1">
      <c r="A178" s="7"/>
      <c r="B178" s="7"/>
      <c r="C178" s="7"/>
      <c r="D178" s="7"/>
      <c r="E178" s="7"/>
      <c r="F178" s="7"/>
      <c r="G178" s="7"/>
      <c r="H178" s="7"/>
      <c r="I178" s="4"/>
      <c r="J178" s="4"/>
      <c r="K178" s="5"/>
      <c r="L178" s="5"/>
      <c r="M178" s="5"/>
      <c r="N178" s="5"/>
      <c r="O178" s="5"/>
      <c r="P178" s="5"/>
      <c r="Q178" s="4"/>
      <c r="R178" s="4"/>
      <c r="S178" s="5"/>
      <c r="T178" s="5"/>
      <c r="U178" s="5"/>
      <c r="V178" s="5"/>
      <c r="W178" s="5"/>
      <c r="X178" s="5"/>
    </row>
    <row r="179" spans="1:24" ht="16.5" customHeight="1">
      <c r="A179" s="7"/>
      <c r="B179" s="7"/>
      <c r="C179" s="7"/>
      <c r="D179" s="7"/>
      <c r="E179" s="7"/>
      <c r="F179" s="7"/>
      <c r="G179" s="7"/>
      <c r="H179" s="7"/>
      <c r="I179" s="4"/>
      <c r="J179" s="4"/>
      <c r="K179" s="5"/>
      <c r="L179" s="5"/>
      <c r="M179" s="5"/>
      <c r="N179" s="5"/>
      <c r="O179" s="5"/>
      <c r="P179" s="5"/>
      <c r="Q179" s="4"/>
      <c r="R179" s="4"/>
      <c r="S179" s="5"/>
      <c r="T179" s="5"/>
      <c r="U179" s="5"/>
      <c r="V179" s="5"/>
      <c r="W179" s="5"/>
      <c r="X179" s="5"/>
    </row>
    <row r="180" spans="1:24" ht="16.5" customHeight="1">
      <c r="A180" s="7"/>
      <c r="B180" s="7"/>
      <c r="C180" s="7"/>
      <c r="D180" s="7"/>
      <c r="E180" s="7"/>
      <c r="F180" s="7"/>
      <c r="G180" s="7"/>
      <c r="H180" s="7"/>
      <c r="I180" s="4"/>
      <c r="J180" s="4"/>
      <c r="K180" s="5"/>
      <c r="L180" s="5"/>
      <c r="M180" s="5"/>
      <c r="N180" s="5"/>
      <c r="O180" s="5"/>
      <c r="P180" s="5"/>
      <c r="Q180" s="4"/>
      <c r="R180" s="4"/>
      <c r="S180" s="5"/>
      <c r="T180" s="5"/>
      <c r="U180" s="5"/>
      <c r="V180" s="5"/>
      <c r="W180" s="5"/>
      <c r="X180" s="5"/>
    </row>
    <row r="181" spans="1:24" ht="16.5" customHeight="1">
      <c r="A181" s="7"/>
      <c r="B181" s="7"/>
      <c r="C181" s="7"/>
      <c r="D181" s="7"/>
      <c r="E181" s="7"/>
      <c r="F181" s="7"/>
      <c r="G181" s="7"/>
      <c r="H181" s="7"/>
      <c r="I181" s="4"/>
      <c r="J181" s="4"/>
      <c r="K181" s="5"/>
      <c r="L181" s="5"/>
      <c r="M181" s="5"/>
      <c r="N181" s="5"/>
      <c r="O181" s="5"/>
      <c r="P181" s="5"/>
      <c r="Q181" s="4"/>
      <c r="R181" s="4"/>
      <c r="S181" s="5"/>
      <c r="T181" s="5"/>
      <c r="U181" s="5"/>
      <c r="V181" s="5"/>
      <c r="W181" s="5"/>
      <c r="X181" s="5"/>
    </row>
    <row r="182" spans="1:24" ht="16.5" customHeight="1">
      <c r="A182" s="7"/>
      <c r="B182" s="7"/>
      <c r="C182" s="7"/>
      <c r="D182" s="7"/>
      <c r="E182" s="7"/>
      <c r="F182" s="7"/>
      <c r="G182" s="7"/>
      <c r="H182" s="7"/>
      <c r="I182" s="4"/>
      <c r="J182" s="4"/>
      <c r="K182" s="5"/>
      <c r="L182" s="5"/>
      <c r="M182" s="5"/>
      <c r="N182" s="5"/>
      <c r="O182" s="5"/>
      <c r="P182" s="5"/>
      <c r="Q182" s="4"/>
      <c r="R182" s="4"/>
      <c r="S182" s="5"/>
      <c r="T182" s="5"/>
      <c r="U182" s="5"/>
      <c r="V182" s="5"/>
      <c r="W182" s="5"/>
      <c r="X182" s="5"/>
    </row>
    <row r="183" spans="1:24" ht="16.5" customHeight="1">
      <c r="A183" s="7"/>
      <c r="B183" s="7"/>
      <c r="C183" s="7"/>
      <c r="D183" s="7"/>
      <c r="E183" s="7"/>
      <c r="F183" s="7"/>
      <c r="G183" s="7"/>
      <c r="H183" s="7"/>
      <c r="I183" s="4"/>
      <c r="J183" s="4"/>
      <c r="K183" s="5"/>
      <c r="L183" s="5"/>
      <c r="M183" s="5"/>
      <c r="N183" s="5"/>
      <c r="O183" s="5"/>
      <c r="P183" s="5"/>
      <c r="Q183" s="4"/>
      <c r="R183" s="4"/>
      <c r="S183" s="5"/>
      <c r="T183" s="5"/>
      <c r="U183" s="5"/>
      <c r="V183" s="5"/>
      <c r="W183" s="5"/>
      <c r="X183" s="5"/>
    </row>
    <row r="184" spans="1:24" ht="16.5" customHeight="1">
      <c r="A184" s="7"/>
      <c r="B184" s="7"/>
      <c r="C184" s="7"/>
      <c r="D184" s="7"/>
      <c r="E184" s="7"/>
      <c r="F184" s="7"/>
      <c r="G184" s="7"/>
      <c r="H184" s="7"/>
      <c r="I184" s="4"/>
      <c r="J184" s="4"/>
      <c r="K184" s="5"/>
      <c r="L184" s="5"/>
      <c r="M184" s="5"/>
      <c r="N184" s="5"/>
      <c r="O184" s="5"/>
      <c r="P184" s="5"/>
      <c r="Q184" s="4"/>
      <c r="R184" s="4"/>
      <c r="S184" s="5"/>
      <c r="T184" s="5"/>
      <c r="U184" s="5"/>
      <c r="V184" s="5"/>
      <c r="W184" s="5"/>
      <c r="X184" s="5"/>
    </row>
    <row r="185" spans="1:24" ht="16.5" customHeight="1">
      <c r="A185" s="7"/>
      <c r="B185" s="7"/>
      <c r="C185" s="7"/>
      <c r="D185" s="7"/>
      <c r="E185" s="7"/>
      <c r="F185" s="7"/>
      <c r="G185" s="7"/>
      <c r="H185" s="7"/>
      <c r="I185" s="4"/>
      <c r="J185" s="4"/>
      <c r="K185" s="5"/>
      <c r="L185" s="5"/>
      <c r="M185" s="5"/>
      <c r="N185" s="5"/>
      <c r="O185" s="5"/>
      <c r="P185" s="5"/>
      <c r="Q185" s="4"/>
      <c r="R185" s="4"/>
      <c r="S185" s="5"/>
      <c r="T185" s="5"/>
      <c r="U185" s="5"/>
      <c r="V185" s="5"/>
      <c r="W185" s="5"/>
      <c r="X185" s="5"/>
    </row>
    <row r="186" spans="1:24" ht="16.5" customHeight="1">
      <c r="A186" s="7"/>
      <c r="B186" s="7"/>
      <c r="C186" s="7"/>
      <c r="D186" s="7"/>
      <c r="E186" s="7"/>
      <c r="F186" s="7"/>
      <c r="G186" s="7"/>
      <c r="H186" s="7"/>
      <c r="I186" s="4"/>
      <c r="J186" s="4"/>
      <c r="K186" s="5"/>
      <c r="L186" s="5"/>
      <c r="M186" s="5"/>
      <c r="N186" s="5"/>
      <c r="O186" s="5"/>
      <c r="P186" s="5"/>
      <c r="Q186" s="4"/>
      <c r="R186" s="4"/>
      <c r="S186" s="5"/>
      <c r="T186" s="5"/>
      <c r="U186" s="5"/>
      <c r="V186" s="5"/>
      <c r="W186" s="5"/>
      <c r="X186" s="5"/>
    </row>
    <row r="187" spans="1:24" ht="16.5" customHeight="1">
      <c r="A187" s="7"/>
      <c r="B187" s="7"/>
      <c r="C187" s="7"/>
      <c r="D187" s="7"/>
      <c r="E187" s="7"/>
      <c r="F187" s="7"/>
      <c r="G187" s="7"/>
      <c r="H187" s="7"/>
      <c r="I187" s="4"/>
      <c r="J187" s="4"/>
      <c r="K187" s="5"/>
      <c r="L187" s="5"/>
      <c r="M187" s="5"/>
      <c r="N187" s="5"/>
      <c r="O187" s="5"/>
      <c r="P187" s="5"/>
      <c r="Q187" s="4"/>
      <c r="R187" s="4"/>
      <c r="S187" s="5"/>
      <c r="T187" s="5"/>
      <c r="U187" s="5"/>
      <c r="V187" s="5"/>
      <c r="W187" s="5"/>
      <c r="X187" s="5"/>
    </row>
    <row r="188" spans="1:24" s="147" customFormat="1"/>
    <row r="189" spans="1:24" ht="20.25">
      <c r="A189" s="1670" t="s">
        <v>1975</v>
      </c>
      <c r="B189" s="1670"/>
      <c r="C189" s="1670"/>
      <c r="D189" s="1670"/>
      <c r="E189" s="1670"/>
      <c r="F189" s="1670"/>
      <c r="G189" s="1670"/>
      <c r="H189" s="1670"/>
      <c r="I189" s="1670"/>
      <c r="J189" s="1670"/>
      <c r="K189" s="1670"/>
      <c r="L189" s="1670"/>
      <c r="M189" s="1670"/>
      <c r="N189" s="1670"/>
      <c r="O189" s="1670"/>
      <c r="P189" s="1670"/>
      <c r="Q189" s="1670"/>
      <c r="R189" s="1670"/>
      <c r="S189" s="1670"/>
      <c r="T189" s="1670"/>
      <c r="U189" s="1670"/>
      <c r="V189" s="1670"/>
      <c r="W189" s="1670"/>
      <c r="X189" s="1670"/>
    </row>
    <row r="190" spans="1:24" ht="6.75" customHeight="1"/>
    <row r="191" spans="1:24" ht="36" customHeight="1">
      <c r="A191" s="922" t="s">
        <v>530</v>
      </c>
      <c r="B191" s="922"/>
      <c r="C191" s="922"/>
      <c r="D191" s="922"/>
      <c r="E191" s="922"/>
      <c r="F191" s="922" t="s">
        <v>523</v>
      </c>
      <c r="G191" s="922"/>
      <c r="H191" s="922"/>
      <c r="I191" s="922"/>
      <c r="J191" s="922"/>
      <c r="K191" s="904" t="s">
        <v>1976</v>
      </c>
      <c r="L191" s="904"/>
      <c r="M191" s="904"/>
      <c r="N191" s="904"/>
      <c r="O191" s="904"/>
      <c r="P191" s="904" t="s">
        <v>1977</v>
      </c>
      <c r="Q191" s="904"/>
      <c r="R191" s="904"/>
      <c r="S191" s="904"/>
      <c r="T191" s="904"/>
      <c r="U191" s="904" t="s">
        <v>1978</v>
      </c>
      <c r="V191" s="922"/>
      <c r="W191" s="922"/>
      <c r="X191" s="922"/>
    </row>
    <row r="192" spans="1:24" ht="16.5" customHeight="1">
      <c r="A192" s="1457" t="s">
        <v>1979</v>
      </c>
      <c r="B192" s="1975"/>
      <c r="C192" s="1975"/>
      <c r="D192" s="1975"/>
      <c r="E192" s="1975"/>
      <c r="F192" s="1953" t="s">
        <v>1756</v>
      </c>
      <c r="G192" s="1954"/>
      <c r="H192" s="1954"/>
      <c r="I192" s="1954"/>
      <c r="J192" s="1955"/>
      <c r="K192" s="1976">
        <v>20</v>
      </c>
      <c r="L192" s="1976"/>
      <c r="M192" s="1976"/>
      <c r="N192" s="1976"/>
      <c r="O192" s="1976"/>
      <c r="P192" s="1978">
        <v>2000</v>
      </c>
      <c r="Q192" s="1978"/>
      <c r="R192" s="1978"/>
      <c r="S192" s="1978"/>
      <c r="T192" s="1978"/>
      <c r="U192" s="1703" t="s">
        <v>1980</v>
      </c>
      <c r="V192" s="1979"/>
      <c r="W192" s="1979"/>
      <c r="X192" s="1980"/>
    </row>
    <row r="193" spans="1:24" ht="16.5" customHeight="1">
      <c r="A193" s="1975"/>
      <c r="B193" s="1975"/>
      <c r="C193" s="1975"/>
      <c r="D193" s="1975"/>
      <c r="E193" s="1975"/>
      <c r="F193" s="1960" t="s">
        <v>1757</v>
      </c>
      <c r="G193" s="1961"/>
      <c r="H193" s="1961"/>
      <c r="I193" s="1961"/>
      <c r="J193" s="1962"/>
      <c r="K193" s="1960">
        <v>20</v>
      </c>
      <c r="L193" s="1961"/>
      <c r="M193" s="1961"/>
      <c r="N193" s="1961"/>
      <c r="O193" s="1962"/>
      <c r="P193" s="1977">
        <v>1995</v>
      </c>
      <c r="Q193" s="1977"/>
      <c r="R193" s="1977"/>
      <c r="S193" s="1977"/>
      <c r="T193" s="1977"/>
      <c r="U193" s="1981"/>
      <c r="V193" s="1645"/>
      <c r="W193" s="1645"/>
      <c r="X193" s="1982"/>
    </row>
    <row r="194" spans="1:24" ht="16.5" customHeight="1">
      <c r="A194" s="1975"/>
      <c r="B194" s="1975"/>
      <c r="C194" s="1975"/>
      <c r="D194" s="1975"/>
      <c r="E194" s="1975"/>
      <c r="F194" s="1960" t="s">
        <v>1729</v>
      </c>
      <c r="G194" s="1961"/>
      <c r="H194" s="1961"/>
      <c r="I194" s="1961"/>
      <c r="J194" s="1962"/>
      <c r="K194" s="1960">
        <v>20</v>
      </c>
      <c r="L194" s="1961"/>
      <c r="M194" s="1961"/>
      <c r="N194" s="1961"/>
      <c r="O194" s="1962"/>
      <c r="P194" s="1977">
        <v>1958</v>
      </c>
      <c r="Q194" s="1977"/>
      <c r="R194" s="1977"/>
      <c r="S194" s="1977"/>
      <c r="T194" s="1977"/>
      <c r="U194" s="1981"/>
      <c r="V194" s="1645"/>
      <c r="W194" s="1645"/>
      <c r="X194" s="1982"/>
    </row>
    <row r="195" spans="1:24" ht="16.5" customHeight="1">
      <c r="A195" s="1975"/>
      <c r="B195" s="1975"/>
      <c r="C195" s="1975"/>
      <c r="D195" s="1975"/>
      <c r="E195" s="1975"/>
      <c r="F195" s="1960" t="s">
        <v>1730</v>
      </c>
      <c r="G195" s="1961"/>
      <c r="H195" s="1961"/>
      <c r="I195" s="1961"/>
      <c r="J195" s="1962"/>
      <c r="K195" s="1960">
        <v>20</v>
      </c>
      <c r="L195" s="1961"/>
      <c r="M195" s="1961"/>
      <c r="N195" s="1961"/>
      <c r="O195" s="1962"/>
      <c r="P195" s="1977">
        <v>2001</v>
      </c>
      <c r="Q195" s="1977"/>
      <c r="R195" s="1977"/>
      <c r="S195" s="1977"/>
      <c r="T195" s="1977"/>
      <c r="U195" s="1981"/>
      <c r="V195" s="1645"/>
      <c r="W195" s="1645"/>
      <c r="X195" s="1982"/>
    </row>
    <row r="196" spans="1:24" ht="16.5" customHeight="1">
      <c r="A196" s="1975"/>
      <c r="B196" s="1975"/>
      <c r="C196" s="1975"/>
      <c r="D196" s="1975"/>
      <c r="E196" s="1975"/>
      <c r="F196" s="1960" t="s">
        <v>1731</v>
      </c>
      <c r="G196" s="1961"/>
      <c r="H196" s="1961"/>
      <c r="I196" s="1961"/>
      <c r="J196" s="1962"/>
      <c r="K196" s="1960">
        <v>20</v>
      </c>
      <c r="L196" s="1961"/>
      <c r="M196" s="1961"/>
      <c r="N196" s="1961"/>
      <c r="O196" s="1962"/>
      <c r="P196" s="1977">
        <v>2003</v>
      </c>
      <c r="Q196" s="1977"/>
      <c r="R196" s="1977"/>
      <c r="S196" s="1977"/>
      <c r="T196" s="1977"/>
      <c r="U196" s="1981"/>
      <c r="V196" s="1645"/>
      <c r="W196" s="1645"/>
      <c r="X196" s="1982"/>
    </row>
    <row r="197" spans="1:24" ht="16.5" customHeight="1">
      <c r="A197" s="1975"/>
      <c r="B197" s="1975"/>
      <c r="C197" s="1975"/>
      <c r="D197" s="1975"/>
      <c r="E197" s="1975"/>
      <c r="F197" s="1960" t="s">
        <v>1758</v>
      </c>
      <c r="G197" s="1961"/>
      <c r="H197" s="1961"/>
      <c r="I197" s="1961"/>
      <c r="J197" s="1962"/>
      <c r="K197" s="1960">
        <v>20</v>
      </c>
      <c r="L197" s="1961"/>
      <c r="M197" s="1961"/>
      <c r="N197" s="1961"/>
      <c r="O197" s="1962"/>
      <c r="P197" s="1977">
        <v>1785</v>
      </c>
      <c r="Q197" s="1977"/>
      <c r="R197" s="1977"/>
      <c r="S197" s="1977"/>
      <c r="T197" s="1977"/>
      <c r="U197" s="1981"/>
      <c r="V197" s="1645"/>
      <c r="W197" s="1645"/>
      <c r="X197" s="1982"/>
    </row>
    <row r="198" spans="1:24" ht="16.5" customHeight="1">
      <c r="A198" s="1975"/>
      <c r="B198" s="1975"/>
      <c r="C198" s="1975"/>
      <c r="D198" s="1975"/>
      <c r="E198" s="1975"/>
      <c r="F198" s="1960" t="s">
        <v>1759</v>
      </c>
      <c r="G198" s="1961"/>
      <c r="H198" s="1961"/>
      <c r="I198" s="1961"/>
      <c r="J198" s="1962"/>
      <c r="K198" s="1960">
        <v>20</v>
      </c>
      <c r="L198" s="1961"/>
      <c r="M198" s="1961"/>
      <c r="N198" s="1961"/>
      <c r="O198" s="1962"/>
      <c r="P198" s="1977">
        <v>1669</v>
      </c>
      <c r="Q198" s="1977"/>
      <c r="R198" s="1977"/>
      <c r="S198" s="1977"/>
      <c r="T198" s="1977"/>
      <c r="U198" s="1981"/>
      <c r="V198" s="1645"/>
      <c r="W198" s="1645"/>
      <c r="X198" s="1982"/>
    </row>
    <row r="199" spans="1:24" ht="16.5" customHeight="1">
      <c r="A199" s="1975"/>
      <c r="B199" s="1975"/>
      <c r="C199" s="1975"/>
      <c r="D199" s="1975"/>
      <c r="E199" s="1975"/>
      <c r="F199" s="1960" t="s">
        <v>1760</v>
      </c>
      <c r="G199" s="1961"/>
      <c r="H199" s="1961"/>
      <c r="I199" s="1961"/>
      <c r="J199" s="1962"/>
      <c r="K199" s="1960">
        <v>20</v>
      </c>
      <c r="L199" s="1961"/>
      <c r="M199" s="1961"/>
      <c r="N199" s="1961"/>
      <c r="O199" s="1962"/>
      <c r="P199" s="1977">
        <v>1983</v>
      </c>
      <c r="Q199" s="1977"/>
      <c r="R199" s="1977"/>
      <c r="S199" s="1977"/>
      <c r="T199" s="1977"/>
      <c r="U199" s="1981"/>
      <c r="V199" s="1645"/>
      <c r="W199" s="1645"/>
      <c r="X199" s="1982"/>
    </row>
    <row r="200" spans="1:24" ht="16.5" customHeight="1">
      <c r="A200" s="1975"/>
      <c r="B200" s="1975"/>
      <c r="C200" s="1975"/>
      <c r="D200" s="1975"/>
      <c r="E200" s="1975"/>
      <c r="F200" s="1960" t="s">
        <v>1761</v>
      </c>
      <c r="G200" s="1961"/>
      <c r="H200" s="1961"/>
      <c r="I200" s="1961"/>
      <c r="J200" s="1962"/>
      <c r="K200" s="1960">
        <v>20</v>
      </c>
      <c r="L200" s="1961"/>
      <c r="M200" s="1961"/>
      <c r="N200" s="1961"/>
      <c r="O200" s="1962"/>
      <c r="P200" s="1977">
        <v>2002</v>
      </c>
      <c r="Q200" s="1977"/>
      <c r="R200" s="1977"/>
      <c r="S200" s="1977"/>
      <c r="T200" s="1977"/>
      <c r="U200" s="1981"/>
      <c r="V200" s="1645"/>
      <c r="W200" s="1645"/>
      <c r="X200" s="1982"/>
    </row>
    <row r="201" spans="1:24" ht="16.5" customHeight="1">
      <c r="A201" s="1975"/>
      <c r="B201" s="1975"/>
      <c r="C201" s="1975"/>
      <c r="D201" s="1975"/>
      <c r="E201" s="1975"/>
      <c r="F201" s="1938" t="s">
        <v>1762</v>
      </c>
      <c r="G201" s="1939"/>
      <c r="H201" s="1939"/>
      <c r="I201" s="1939"/>
      <c r="J201" s="1940"/>
      <c r="K201" s="1938">
        <v>20</v>
      </c>
      <c r="L201" s="1939"/>
      <c r="M201" s="1939"/>
      <c r="N201" s="1939"/>
      <c r="O201" s="1940"/>
      <c r="P201" s="1974">
        <v>1287</v>
      </c>
      <c r="Q201" s="1974"/>
      <c r="R201" s="1974"/>
      <c r="S201" s="1974"/>
      <c r="T201" s="1974"/>
      <c r="U201" s="1983"/>
      <c r="V201" s="1984"/>
      <c r="W201" s="1984"/>
      <c r="X201" s="1985"/>
    </row>
    <row r="202" spans="1:24" ht="3.75" customHeight="1"/>
    <row r="203" spans="1:24" ht="36" customHeight="1">
      <c r="A203" s="922" t="s">
        <v>530</v>
      </c>
      <c r="B203" s="922"/>
      <c r="C203" s="922"/>
      <c r="D203" s="922"/>
      <c r="E203" s="922"/>
      <c r="F203" s="922" t="s">
        <v>523</v>
      </c>
      <c r="G203" s="922"/>
      <c r="H203" s="922"/>
      <c r="I203" s="922"/>
      <c r="J203" s="922"/>
      <c r="K203" s="904" t="s">
        <v>522</v>
      </c>
      <c r="L203" s="904"/>
      <c r="M203" s="904"/>
      <c r="N203" s="904"/>
      <c r="O203" s="904"/>
      <c r="P203" s="904" t="s">
        <v>518</v>
      </c>
      <c r="Q203" s="904"/>
      <c r="R203" s="904"/>
      <c r="S203" s="904"/>
      <c r="T203" s="904"/>
      <c r="U203" s="904" t="s">
        <v>1981</v>
      </c>
      <c r="V203" s="922"/>
      <c r="W203" s="922"/>
      <c r="X203" s="922"/>
    </row>
    <row r="204" spans="1:24" ht="16.5" customHeight="1">
      <c r="A204" s="1975" t="s">
        <v>532</v>
      </c>
      <c r="B204" s="1975"/>
      <c r="C204" s="1975"/>
      <c r="D204" s="1975"/>
      <c r="E204" s="1975"/>
      <c r="F204" s="1953" t="s">
        <v>1756</v>
      </c>
      <c r="G204" s="1954"/>
      <c r="H204" s="1954"/>
      <c r="I204" s="1954"/>
      <c r="J204" s="1955"/>
      <c r="K204" s="1976">
        <v>40</v>
      </c>
      <c r="L204" s="1976"/>
      <c r="M204" s="1976"/>
      <c r="N204" s="1976"/>
      <c r="O204" s="1976"/>
      <c r="P204" s="1976">
        <v>40</v>
      </c>
      <c r="Q204" s="1976"/>
      <c r="R204" s="1976"/>
      <c r="S204" s="1976"/>
      <c r="T204" s="1976"/>
      <c r="U204" s="1956"/>
      <c r="V204" s="1956"/>
      <c r="W204" s="1956"/>
      <c r="X204" s="1956"/>
    </row>
    <row r="205" spans="1:24" ht="16.5" customHeight="1">
      <c r="A205" s="1975"/>
      <c r="B205" s="1975"/>
      <c r="C205" s="1975"/>
      <c r="D205" s="1975"/>
      <c r="E205" s="1975"/>
      <c r="F205" s="1960" t="s">
        <v>1757</v>
      </c>
      <c r="G205" s="1961"/>
      <c r="H205" s="1961"/>
      <c r="I205" s="1961"/>
      <c r="J205" s="1962"/>
      <c r="K205" s="1973">
        <v>40</v>
      </c>
      <c r="L205" s="1973"/>
      <c r="M205" s="1973"/>
      <c r="N205" s="1973"/>
      <c r="O205" s="1973"/>
      <c r="P205" s="1973">
        <v>40</v>
      </c>
      <c r="Q205" s="1973"/>
      <c r="R205" s="1973"/>
      <c r="S205" s="1973"/>
      <c r="T205" s="1973"/>
      <c r="U205" s="1963"/>
      <c r="V205" s="1963"/>
      <c r="W205" s="1963"/>
      <c r="X205" s="1963"/>
    </row>
    <row r="206" spans="1:24" ht="16.5" customHeight="1">
      <c r="A206" s="1975"/>
      <c r="B206" s="1975"/>
      <c r="C206" s="1975"/>
      <c r="D206" s="1975"/>
      <c r="E206" s="1975"/>
      <c r="F206" s="1960" t="s">
        <v>1729</v>
      </c>
      <c r="G206" s="1961"/>
      <c r="H206" s="1961"/>
      <c r="I206" s="1961"/>
      <c r="J206" s="1962"/>
      <c r="K206" s="1973">
        <v>40</v>
      </c>
      <c r="L206" s="1973"/>
      <c r="M206" s="1973"/>
      <c r="N206" s="1973"/>
      <c r="O206" s="1973"/>
      <c r="P206" s="1973">
        <v>40</v>
      </c>
      <c r="Q206" s="1973"/>
      <c r="R206" s="1973"/>
      <c r="S206" s="1973"/>
      <c r="T206" s="1973"/>
      <c r="U206" s="1963"/>
      <c r="V206" s="1963"/>
      <c r="W206" s="1963"/>
      <c r="X206" s="1963"/>
    </row>
    <row r="207" spans="1:24" ht="16.5" customHeight="1">
      <c r="A207" s="1975"/>
      <c r="B207" s="1975"/>
      <c r="C207" s="1975"/>
      <c r="D207" s="1975"/>
      <c r="E207" s="1975"/>
      <c r="F207" s="1960" t="s">
        <v>1730</v>
      </c>
      <c r="G207" s="1961"/>
      <c r="H207" s="1961"/>
      <c r="I207" s="1961"/>
      <c r="J207" s="1962"/>
      <c r="K207" s="1973">
        <v>35</v>
      </c>
      <c r="L207" s="1973"/>
      <c r="M207" s="1973"/>
      <c r="N207" s="1973"/>
      <c r="O207" s="1973"/>
      <c r="P207" s="1973">
        <v>35</v>
      </c>
      <c r="Q207" s="1973"/>
      <c r="R207" s="1973"/>
      <c r="S207" s="1973"/>
      <c r="T207" s="1973"/>
      <c r="U207" s="1964"/>
      <c r="V207" s="1965"/>
      <c r="W207" s="1965"/>
      <c r="X207" s="1966"/>
    </row>
    <row r="208" spans="1:24" ht="16.5" customHeight="1">
      <c r="A208" s="1975"/>
      <c r="B208" s="1975"/>
      <c r="C208" s="1975"/>
      <c r="D208" s="1975"/>
      <c r="E208" s="1975"/>
      <c r="F208" s="1960" t="s">
        <v>1731</v>
      </c>
      <c r="G208" s="1961"/>
      <c r="H208" s="1961"/>
      <c r="I208" s="1961"/>
      <c r="J208" s="1962"/>
      <c r="K208" s="1973">
        <v>35</v>
      </c>
      <c r="L208" s="1973"/>
      <c r="M208" s="1973"/>
      <c r="N208" s="1973"/>
      <c r="O208" s="1973"/>
      <c r="P208" s="1973">
        <v>35</v>
      </c>
      <c r="Q208" s="1973"/>
      <c r="R208" s="1973"/>
      <c r="S208" s="1973"/>
      <c r="T208" s="1973"/>
      <c r="U208" s="1964"/>
      <c r="V208" s="1965"/>
      <c r="W208" s="1965"/>
      <c r="X208" s="1966"/>
    </row>
    <row r="209" spans="1:24" ht="16.5" customHeight="1">
      <c r="A209" s="1975"/>
      <c r="B209" s="1975"/>
      <c r="C209" s="1975"/>
      <c r="D209" s="1975"/>
      <c r="E209" s="1975"/>
      <c r="F209" s="1960" t="s">
        <v>1758</v>
      </c>
      <c r="G209" s="1961"/>
      <c r="H209" s="1961"/>
      <c r="I209" s="1961"/>
      <c r="J209" s="1962"/>
      <c r="K209" s="1973">
        <v>35</v>
      </c>
      <c r="L209" s="1973"/>
      <c r="M209" s="1973"/>
      <c r="N209" s="1973"/>
      <c r="O209" s="1973"/>
      <c r="P209" s="1973">
        <v>35</v>
      </c>
      <c r="Q209" s="1973"/>
      <c r="R209" s="1973"/>
      <c r="S209" s="1973"/>
      <c r="T209" s="1973"/>
      <c r="U209" s="1964"/>
      <c r="V209" s="1965"/>
      <c r="W209" s="1965"/>
      <c r="X209" s="1966"/>
    </row>
    <row r="210" spans="1:24" ht="16.5" customHeight="1">
      <c r="A210" s="1975"/>
      <c r="B210" s="1975"/>
      <c r="C210" s="1975"/>
      <c r="D210" s="1975"/>
      <c r="E210" s="1975"/>
      <c r="F210" s="1960" t="s">
        <v>1759</v>
      </c>
      <c r="G210" s="1961"/>
      <c r="H210" s="1961"/>
      <c r="I210" s="1961"/>
      <c r="J210" s="1962"/>
      <c r="K210" s="1973">
        <v>50</v>
      </c>
      <c r="L210" s="1973"/>
      <c r="M210" s="1973"/>
      <c r="N210" s="1973"/>
      <c r="O210" s="1973"/>
      <c r="P210" s="1973">
        <v>50</v>
      </c>
      <c r="Q210" s="1973"/>
      <c r="R210" s="1973"/>
      <c r="S210" s="1973"/>
      <c r="T210" s="1973"/>
      <c r="U210" s="1964"/>
      <c r="V210" s="1965"/>
      <c r="W210" s="1965"/>
      <c r="X210" s="1966"/>
    </row>
    <row r="211" spans="1:24" ht="16.5" customHeight="1">
      <c r="A211" s="1975"/>
      <c r="B211" s="1975"/>
      <c r="C211" s="1975"/>
      <c r="D211" s="1975"/>
      <c r="E211" s="1975"/>
      <c r="F211" s="1960" t="s">
        <v>1760</v>
      </c>
      <c r="G211" s="1961"/>
      <c r="H211" s="1961"/>
      <c r="I211" s="1961"/>
      <c r="J211" s="1962"/>
      <c r="K211" s="1973">
        <v>50</v>
      </c>
      <c r="L211" s="1973"/>
      <c r="M211" s="1973"/>
      <c r="N211" s="1973"/>
      <c r="O211" s="1973"/>
      <c r="P211" s="1973">
        <v>50</v>
      </c>
      <c r="Q211" s="1973"/>
      <c r="R211" s="1973"/>
      <c r="S211" s="1973"/>
      <c r="T211" s="1973"/>
      <c r="U211" s="1964"/>
      <c r="V211" s="1965"/>
      <c r="W211" s="1965"/>
      <c r="X211" s="1966"/>
    </row>
    <row r="212" spans="1:24" ht="16.5" customHeight="1">
      <c r="A212" s="1975"/>
      <c r="B212" s="1975"/>
      <c r="C212" s="1975"/>
      <c r="D212" s="1975"/>
      <c r="E212" s="1975"/>
      <c r="F212" s="1960" t="s">
        <v>1761</v>
      </c>
      <c r="G212" s="1961"/>
      <c r="H212" s="1961"/>
      <c r="I212" s="1961"/>
      <c r="J212" s="1962"/>
      <c r="K212" s="1973">
        <v>50</v>
      </c>
      <c r="L212" s="1973"/>
      <c r="M212" s="1973"/>
      <c r="N212" s="1973"/>
      <c r="O212" s="1973"/>
      <c r="P212" s="1973">
        <v>50</v>
      </c>
      <c r="Q212" s="1973"/>
      <c r="R212" s="1973"/>
      <c r="S212" s="1973"/>
      <c r="T212" s="1973"/>
      <c r="U212" s="1964"/>
      <c r="V212" s="1965"/>
      <c r="W212" s="1965"/>
      <c r="X212" s="1966"/>
    </row>
    <row r="213" spans="1:24" ht="16.5" customHeight="1">
      <c r="A213" s="1975"/>
      <c r="B213" s="1975"/>
      <c r="C213" s="1975"/>
      <c r="D213" s="1975"/>
      <c r="E213" s="1975"/>
      <c r="F213" s="1938" t="s">
        <v>1762</v>
      </c>
      <c r="G213" s="1939"/>
      <c r="H213" s="1939"/>
      <c r="I213" s="1939"/>
      <c r="J213" s="1940"/>
      <c r="K213" s="1967">
        <v>45</v>
      </c>
      <c r="L213" s="1967"/>
      <c r="M213" s="1967"/>
      <c r="N213" s="1967"/>
      <c r="O213" s="1967"/>
      <c r="P213" s="1967">
        <v>45</v>
      </c>
      <c r="Q213" s="1967"/>
      <c r="R213" s="1967"/>
      <c r="S213" s="1967"/>
      <c r="T213" s="1967"/>
      <c r="U213" s="1941"/>
      <c r="V213" s="1941"/>
      <c r="W213" s="1941"/>
      <c r="X213" s="1941"/>
    </row>
    <row r="214" spans="1:24" ht="3.75" customHeight="1">
      <c r="A214" s="181"/>
      <c r="B214" s="181"/>
      <c r="C214" s="181"/>
      <c r="D214" s="181"/>
      <c r="E214" s="181"/>
      <c r="F214" s="182"/>
      <c r="G214" s="182"/>
      <c r="H214" s="182"/>
      <c r="I214" s="182"/>
      <c r="J214" s="182"/>
      <c r="K214" s="182"/>
      <c r="L214" s="182"/>
      <c r="M214" s="182"/>
      <c r="N214" s="182"/>
      <c r="O214" s="182"/>
      <c r="P214" s="182"/>
      <c r="Q214" s="182"/>
      <c r="R214" s="182"/>
      <c r="S214" s="182"/>
      <c r="T214" s="182"/>
      <c r="U214" s="182"/>
      <c r="V214" s="182"/>
      <c r="W214" s="182"/>
      <c r="X214" s="182"/>
    </row>
    <row r="215" spans="1:24" ht="36" customHeight="1">
      <c r="A215" s="1968" t="s">
        <v>530</v>
      </c>
      <c r="B215" s="1968"/>
      <c r="C215" s="1968"/>
      <c r="D215" s="1968"/>
      <c r="E215" s="1968"/>
      <c r="F215" s="1969" t="s">
        <v>1982</v>
      </c>
      <c r="G215" s="1969"/>
      <c r="H215" s="1969"/>
      <c r="I215" s="1969"/>
      <c r="J215" s="1969"/>
      <c r="K215" s="1969" t="s">
        <v>1983</v>
      </c>
      <c r="L215" s="1969"/>
      <c r="M215" s="1969"/>
      <c r="N215" s="1969"/>
      <c r="O215" s="1969"/>
      <c r="P215" s="1969"/>
      <c r="Q215" s="1969"/>
      <c r="R215" s="1969"/>
      <c r="S215" s="1969"/>
      <c r="T215" s="1969"/>
      <c r="U215" s="1970" t="s">
        <v>1981</v>
      </c>
      <c r="V215" s="1971"/>
      <c r="W215" s="1971"/>
      <c r="X215" s="1972"/>
    </row>
    <row r="216" spans="1:24" ht="16.5" customHeight="1">
      <c r="A216" s="1947" t="s">
        <v>1984</v>
      </c>
      <c r="B216" s="1948"/>
      <c r="C216" s="1948"/>
      <c r="D216" s="1948"/>
      <c r="E216" s="1949"/>
      <c r="F216" s="1953" t="s">
        <v>1756</v>
      </c>
      <c r="G216" s="1954"/>
      <c r="H216" s="1954"/>
      <c r="I216" s="1954"/>
      <c r="J216" s="1955"/>
      <c r="K216" s="1953">
        <v>19.7</v>
      </c>
      <c r="L216" s="1954"/>
      <c r="M216" s="1954"/>
      <c r="N216" s="1954"/>
      <c r="O216" s="1955"/>
      <c r="P216" s="1956"/>
      <c r="Q216" s="1956"/>
      <c r="R216" s="1956"/>
      <c r="S216" s="1956"/>
      <c r="T216" s="1956"/>
      <c r="U216" s="1957"/>
      <c r="V216" s="1958"/>
      <c r="W216" s="1958"/>
      <c r="X216" s="1959"/>
    </row>
    <row r="217" spans="1:24" ht="16.5" customHeight="1">
      <c r="A217" s="1947"/>
      <c r="B217" s="1948"/>
      <c r="C217" s="1948"/>
      <c r="D217" s="1948"/>
      <c r="E217" s="1949"/>
      <c r="F217" s="1960" t="s">
        <v>1757</v>
      </c>
      <c r="G217" s="1961"/>
      <c r="H217" s="1961"/>
      <c r="I217" s="1961"/>
      <c r="J217" s="1962"/>
      <c r="K217" s="1960">
        <v>20.100000000000001</v>
      </c>
      <c r="L217" s="1961"/>
      <c r="M217" s="1961"/>
      <c r="N217" s="1961"/>
      <c r="O217" s="1962"/>
      <c r="P217" s="1963"/>
      <c r="Q217" s="1963"/>
      <c r="R217" s="1963"/>
      <c r="S217" s="1963"/>
      <c r="T217" s="1963"/>
      <c r="U217" s="1964"/>
      <c r="V217" s="1965"/>
      <c r="W217" s="1965"/>
      <c r="X217" s="1966"/>
    </row>
    <row r="218" spans="1:24" ht="16.5" customHeight="1">
      <c r="A218" s="1947"/>
      <c r="B218" s="1948"/>
      <c r="C218" s="1948"/>
      <c r="D218" s="1948"/>
      <c r="E218" s="1949"/>
      <c r="F218" s="1960" t="s">
        <v>1729</v>
      </c>
      <c r="G218" s="1961"/>
      <c r="H218" s="1961"/>
      <c r="I218" s="1961"/>
      <c r="J218" s="1962"/>
      <c r="K218" s="1960">
        <v>20.3</v>
      </c>
      <c r="L218" s="1961"/>
      <c r="M218" s="1961"/>
      <c r="N218" s="1961"/>
      <c r="O218" s="1962"/>
      <c r="P218" s="1963"/>
      <c r="Q218" s="1963"/>
      <c r="R218" s="1963"/>
      <c r="S218" s="1963"/>
      <c r="T218" s="1963"/>
      <c r="U218" s="1964"/>
      <c r="V218" s="1965"/>
      <c r="W218" s="1965"/>
      <c r="X218" s="1966"/>
    </row>
    <row r="219" spans="1:24" ht="16.5" customHeight="1">
      <c r="A219" s="1947"/>
      <c r="B219" s="1948"/>
      <c r="C219" s="1948"/>
      <c r="D219" s="1948"/>
      <c r="E219" s="1949"/>
      <c r="F219" s="1960" t="s">
        <v>1730</v>
      </c>
      <c r="G219" s="1961"/>
      <c r="H219" s="1961"/>
      <c r="I219" s="1961"/>
      <c r="J219" s="1962"/>
      <c r="K219" s="1960">
        <v>19.5</v>
      </c>
      <c r="L219" s="1961"/>
      <c r="M219" s="1961"/>
      <c r="N219" s="1961"/>
      <c r="O219" s="1962"/>
      <c r="P219" s="1963"/>
      <c r="Q219" s="1963"/>
      <c r="R219" s="1963"/>
      <c r="S219" s="1963"/>
      <c r="T219" s="1963"/>
      <c r="U219" s="1964"/>
      <c r="V219" s="1965"/>
      <c r="W219" s="1965"/>
      <c r="X219" s="1966"/>
    </row>
    <row r="220" spans="1:24" ht="16.5" customHeight="1">
      <c r="A220" s="1947"/>
      <c r="B220" s="1948"/>
      <c r="C220" s="1948"/>
      <c r="D220" s="1948"/>
      <c r="E220" s="1949"/>
      <c r="F220" s="1960" t="s">
        <v>1731</v>
      </c>
      <c r="G220" s="1961"/>
      <c r="H220" s="1961"/>
      <c r="I220" s="1961"/>
      <c r="J220" s="1962"/>
      <c r="K220" s="1960">
        <v>19.8</v>
      </c>
      <c r="L220" s="1961"/>
      <c r="M220" s="1961"/>
      <c r="N220" s="1961"/>
      <c r="O220" s="1962"/>
      <c r="P220" s="1963"/>
      <c r="Q220" s="1963"/>
      <c r="R220" s="1963"/>
      <c r="S220" s="1963"/>
      <c r="T220" s="1963"/>
      <c r="U220" s="1964"/>
      <c r="V220" s="1965"/>
      <c r="W220" s="1965"/>
      <c r="X220" s="1966"/>
    </row>
    <row r="221" spans="1:24" ht="16.5" customHeight="1">
      <c r="A221" s="1947"/>
      <c r="B221" s="1948"/>
      <c r="C221" s="1948"/>
      <c r="D221" s="1948"/>
      <c r="E221" s="1949"/>
      <c r="F221" s="1960" t="s">
        <v>1758</v>
      </c>
      <c r="G221" s="1961"/>
      <c r="H221" s="1961"/>
      <c r="I221" s="1961"/>
      <c r="J221" s="1962"/>
      <c r="K221" s="1960">
        <v>19.2</v>
      </c>
      <c r="L221" s="1961"/>
      <c r="M221" s="1961"/>
      <c r="N221" s="1961"/>
      <c r="O221" s="1962"/>
      <c r="P221" s="1963"/>
      <c r="Q221" s="1963"/>
      <c r="R221" s="1963"/>
      <c r="S221" s="1963"/>
      <c r="T221" s="1963"/>
      <c r="U221" s="1964"/>
      <c r="V221" s="1965"/>
      <c r="W221" s="1965"/>
      <c r="X221" s="1966"/>
    </row>
    <row r="222" spans="1:24" ht="16.5" customHeight="1">
      <c r="A222" s="1947"/>
      <c r="B222" s="1948"/>
      <c r="C222" s="1948"/>
      <c r="D222" s="1948"/>
      <c r="E222" s="1949"/>
      <c r="F222" s="1960" t="s">
        <v>1759</v>
      </c>
      <c r="G222" s="1961"/>
      <c r="H222" s="1961"/>
      <c r="I222" s="1961"/>
      <c r="J222" s="1962"/>
      <c r="K222" s="1960">
        <v>19.5</v>
      </c>
      <c r="L222" s="1961"/>
      <c r="M222" s="1961"/>
      <c r="N222" s="1961"/>
      <c r="O222" s="1962"/>
      <c r="P222" s="1963"/>
      <c r="Q222" s="1963"/>
      <c r="R222" s="1963"/>
      <c r="S222" s="1963"/>
      <c r="T222" s="1963"/>
      <c r="U222" s="1964"/>
      <c r="V222" s="1965"/>
      <c r="W222" s="1965"/>
      <c r="X222" s="1966"/>
    </row>
    <row r="223" spans="1:24" ht="16.5" customHeight="1">
      <c r="A223" s="1947"/>
      <c r="B223" s="1948"/>
      <c r="C223" s="1948"/>
      <c r="D223" s="1948"/>
      <c r="E223" s="1949"/>
      <c r="F223" s="1960" t="s">
        <v>1760</v>
      </c>
      <c r="G223" s="1961"/>
      <c r="H223" s="1961"/>
      <c r="I223" s="1961"/>
      <c r="J223" s="1962"/>
      <c r="K223" s="1960">
        <v>19.7</v>
      </c>
      <c r="L223" s="1961"/>
      <c r="M223" s="1961"/>
      <c r="N223" s="1961"/>
      <c r="O223" s="1962"/>
      <c r="P223" s="1963"/>
      <c r="Q223" s="1963"/>
      <c r="R223" s="1963"/>
      <c r="S223" s="1963"/>
      <c r="T223" s="1963"/>
      <c r="U223" s="1964"/>
      <c r="V223" s="1965"/>
      <c r="W223" s="1965"/>
      <c r="X223" s="1966"/>
    </row>
    <row r="224" spans="1:24" ht="16.5" customHeight="1">
      <c r="A224" s="1947"/>
      <c r="B224" s="1948"/>
      <c r="C224" s="1948"/>
      <c r="D224" s="1948"/>
      <c r="E224" s="1949"/>
      <c r="F224" s="1960" t="s">
        <v>1761</v>
      </c>
      <c r="G224" s="1961"/>
      <c r="H224" s="1961"/>
      <c r="I224" s="1961"/>
      <c r="J224" s="1962"/>
      <c r="K224" s="1960">
        <v>19.600000000000001</v>
      </c>
      <c r="L224" s="1961"/>
      <c r="M224" s="1961"/>
      <c r="N224" s="1961"/>
      <c r="O224" s="1962"/>
      <c r="P224" s="1963"/>
      <c r="Q224" s="1963"/>
      <c r="R224" s="1963"/>
      <c r="S224" s="1963"/>
      <c r="T224" s="1963"/>
      <c r="U224" s="1964"/>
      <c r="V224" s="1965"/>
      <c r="W224" s="1965"/>
      <c r="X224" s="1966"/>
    </row>
    <row r="225" spans="1:26" ht="16.5" customHeight="1">
      <c r="A225" s="1950"/>
      <c r="B225" s="1951"/>
      <c r="C225" s="1951"/>
      <c r="D225" s="1951"/>
      <c r="E225" s="1952"/>
      <c r="F225" s="1938" t="s">
        <v>1762</v>
      </c>
      <c r="G225" s="1939"/>
      <c r="H225" s="1939"/>
      <c r="I225" s="1939"/>
      <c r="J225" s="1940"/>
      <c r="K225" s="1938">
        <v>19.8</v>
      </c>
      <c r="L225" s="1939"/>
      <c r="M225" s="1939"/>
      <c r="N225" s="1939"/>
      <c r="O225" s="1940"/>
      <c r="P225" s="1941"/>
      <c r="Q225" s="1941"/>
      <c r="R225" s="1941"/>
      <c r="S225" s="1941"/>
      <c r="T225" s="1941"/>
      <c r="U225" s="1942"/>
      <c r="V225" s="1943"/>
      <c r="W225" s="1943"/>
      <c r="X225" s="1944"/>
    </row>
    <row r="226" spans="1:26" ht="20.100000000000001" customHeight="1">
      <c r="A226" s="1945" t="s">
        <v>288</v>
      </c>
      <c r="B226" s="1945"/>
      <c r="C226" s="1945"/>
      <c r="D226" s="1945"/>
      <c r="E226" s="1945"/>
      <c r="F226" s="1946" t="s">
        <v>1985</v>
      </c>
      <c r="G226" s="1946"/>
      <c r="H226" s="1946"/>
      <c r="I226" s="1946"/>
      <c r="J226" s="1946"/>
      <c r="K226" s="1946"/>
      <c r="L226" s="1946"/>
      <c r="M226" s="1946"/>
      <c r="N226" s="1946"/>
      <c r="O226" s="1946"/>
      <c r="P226" s="1946"/>
      <c r="Q226" s="1946"/>
      <c r="R226" s="1946"/>
      <c r="S226" s="1946"/>
      <c r="T226" s="1946"/>
      <c r="U226" s="1946"/>
      <c r="V226" s="1946"/>
      <c r="W226" s="1946"/>
      <c r="X226" s="1946"/>
    </row>
    <row r="227" spans="1:26" ht="20.100000000000001" customHeight="1">
      <c r="A227" s="1945"/>
      <c r="B227" s="1945"/>
      <c r="C227" s="1945"/>
      <c r="D227" s="1945"/>
      <c r="E227" s="1945"/>
      <c r="F227" s="1946"/>
      <c r="G227" s="1946"/>
      <c r="H227" s="1946"/>
      <c r="I227" s="1946"/>
      <c r="J227" s="1946"/>
      <c r="K227" s="1946"/>
      <c r="L227" s="1946"/>
      <c r="M227" s="1946"/>
      <c r="N227" s="1946"/>
      <c r="O227" s="1946"/>
      <c r="P227" s="1946"/>
      <c r="Q227" s="1946"/>
      <c r="R227" s="1946"/>
      <c r="S227" s="1946"/>
      <c r="T227" s="1946"/>
      <c r="U227" s="1946"/>
      <c r="V227" s="1946"/>
      <c r="W227" s="1946"/>
      <c r="X227" s="1946"/>
    </row>
    <row r="228" spans="1:26" ht="20.100000000000001" customHeight="1">
      <c r="A228" s="1945"/>
      <c r="B228" s="1945"/>
      <c r="C228" s="1945"/>
      <c r="D228" s="1945"/>
      <c r="E228" s="1945"/>
      <c r="F228" s="1946"/>
      <c r="G228" s="1946"/>
      <c r="H228" s="1946"/>
      <c r="I228" s="1946"/>
      <c r="J228" s="1946"/>
      <c r="K228" s="1946"/>
      <c r="L228" s="1946"/>
      <c r="M228" s="1946"/>
      <c r="N228" s="1946"/>
      <c r="O228" s="1946"/>
      <c r="P228" s="1946"/>
      <c r="Q228" s="1946"/>
      <c r="R228" s="1946"/>
      <c r="S228" s="1946"/>
      <c r="T228" s="1946"/>
      <c r="U228" s="1946"/>
      <c r="V228" s="1946"/>
      <c r="W228" s="1946"/>
      <c r="X228" s="1946"/>
    </row>
    <row r="229" spans="1:26" s="147" customFormat="1"/>
    <row r="230" spans="1:26" s="147" customFormat="1"/>
    <row r="231" spans="1:26" s="147" customFormat="1"/>
    <row r="232" spans="1:26" s="147" customFormat="1"/>
    <row r="233" spans="1:26" s="147" customFormat="1"/>
    <row r="234" spans="1:26" s="147" customFormat="1" ht="15" customHeight="1">
      <c r="B234" s="1918" t="s">
        <v>1986</v>
      </c>
      <c r="C234" s="1919"/>
      <c r="D234" s="1924" t="str">
        <f>F192</f>
        <v>기계실-1</v>
      </c>
      <c r="E234" s="1925"/>
      <c r="F234" s="1925"/>
      <c r="G234" s="1925"/>
      <c r="H234" s="1924" t="str">
        <f>F193</f>
        <v>기계실-2</v>
      </c>
      <c r="I234" s="1925"/>
      <c r="J234" s="1925"/>
      <c r="K234" s="1925"/>
      <c r="L234" s="1924" t="str">
        <f>F194</f>
        <v>기계실-3</v>
      </c>
      <c r="M234" s="1925"/>
      <c r="N234" s="1925"/>
      <c r="O234" s="1925"/>
      <c r="P234" s="1924" t="str">
        <f>F195</f>
        <v>기계실-4</v>
      </c>
      <c r="Q234" s="1925"/>
      <c r="R234" s="1925"/>
      <c r="S234" s="1925"/>
      <c r="T234" s="1924" t="str">
        <f>F196</f>
        <v>기계실-5</v>
      </c>
      <c r="U234" s="1925"/>
      <c r="V234" s="1925"/>
      <c r="W234" s="1925"/>
      <c r="Z234" s="131" t="s">
        <v>1987</v>
      </c>
    </row>
    <row r="235" spans="1:26" s="147" customFormat="1">
      <c r="B235" s="1920"/>
      <c r="C235" s="1921"/>
      <c r="D235" s="1197"/>
      <c r="E235" s="1197"/>
      <c r="F235" s="1197"/>
      <c r="G235" s="1197"/>
      <c r="H235" s="1197"/>
      <c r="I235" s="1197"/>
      <c r="J235" s="1197"/>
      <c r="K235" s="1197"/>
      <c r="L235" s="1197"/>
      <c r="M235" s="1197"/>
      <c r="N235" s="1197"/>
      <c r="O235" s="1197"/>
      <c r="P235" s="1197"/>
      <c r="Q235" s="1197"/>
      <c r="R235" s="1197"/>
      <c r="S235" s="1197"/>
      <c r="T235" s="1197"/>
      <c r="U235" s="1197"/>
      <c r="V235" s="1197"/>
      <c r="W235" s="1197"/>
    </row>
    <row r="236" spans="1:26" s="147" customFormat="1">
      <c r="B236" s="1920"/>
      <c r="C236" s="1921"/>
      <c r="D236" s="1197"/>
      <c r="E236" s="1197"/>
      <c r="F236" s="1197"/>
      <c r="G236" s="1197"/>
      <c r="H236" s="1197"/>
      <c r="I236" s="1197"/>
      <c r="J236" s="1197"/>
      <c r="K236" s="1197"/>
      <c r="L236" s="1197"/>
      <c r="M236" s="1197"/>
      <c r="N236" s="1197"/>
      <c r="O236" s="1197"/>
      <c r="P236" s="1197"/>
      <c r="Q236" s="1197"/>
      <c r="R236" s="1197"/>
      <c r="S236" s="1197"/>
      <c r="T236" s="1197"/>
      <c r="U236" s="1197"/>
      <c r="V236" s="1197"/>
      <c r="W236" s="1197"/>
    </row>
    <row r="237" spans="1:26" s="147" customFormat="1">
      <c r="B237" s="1920"/>
      <c r="C237" s="1921"/>
      <c r="D237" s="1197"/>
      <c r="E237" s="1197"/>
      <c r="F237" s="1197"/>
      <c r="G237" s="1197"/>
      <c r="H237" s="1197"/>
      <c r="I237" s="1197"/>
      <c r="J237" s="1197"/>
      <c r="K237" s="1197"/>
      <c r="L237" s="1197"/>
      <c r="M237" s="1197"/>
      <c r="N237" s="1197"/>
      <c r="O237" s="1197"/>
      <c r="P237" s="1197"/>
      <c r="Q237" s="1197"/>
      <c r="R237" s="1197"/>
      <c r="S237" s="1197"/>
      <c r="T237" s="1197"/>
      <c r="U237" s="1197"/>
      <c r="V237" s="1197"/>
      <c r="W237" s="1197"/>
    </row>
    <row r="238" spans="1:26" s="147" customFormat="1">
      <c r="B238" s="1920"/>
      <c r="C238" s="1921"/>
      <c r="D238" s="1197"/>
      <c r="E238" s="1197"/>
      <c r="F238" s="1197"/>
      <c r="G238" s="1197"/>
      <c r="H238" s="1197"/>
      <c r="I238" s="1197"/>
      <c r="J238" s="1197"/>
      <c r="K238" s="1197"/>
      <c r="L238" s="1197"/>
      <c r="M238" s="1197"/>
      <c r="N238" s="1197"/>
      <c r="O238" s="1197"/>
      <c r="P238" s="1197"/>
      <c r="Q238" s="1197"/>
      <c r="R238" s="1197"/>
      <c r="S238" s="1197"/>
      <c r="T238" s="1197"/>
      <c r="U238" s="1197"/>
      <c r="V238" s="1197"/>
      <c r="W238" s="1197"/>
    </row>
    <row r="239" spans="1:26" s="147" customFormat="1" ht="15" customHeight="1">
      <c r="B239" s="1920"/>
      <c r="C239" s="1921"/>
      <c r="D239" s="1924" t="str">
        <f>F197</f>
        <v>기계실-6</v>
      </c>
      <c r="E239" s="1925"/>
      <c r="F239" s="1925"/>
      <c r="G239" s="1925"/>
      <c r="H239" s="1924" t="str">
        <f>F198</f>
        <v>기계실-7</v>
      </c>
      <c r="I239" s="1925"/>
      <c r="J239" s="1925"/>
      <c r="K239" s="1925"/>
      <c r="L239" s="1924" t="str">
        <f>F199</f>
        <v>기계실-8</v>
      </c>
      <c r="M239" s="1925"/>
      <c r="N239" s="1925"/>
      <c r="O239" s="1925"/>
      <c r="P239" s="1924" t="str">
        <f>F200</f>
        <v>기계실-9</v>
      </c>
      <c r="Q239" s="1925"/>
      <c r="R239" s="1925"/>
      <c r="S239" s="1925"/>
      <c r="T239" s="1924" t="str">
        <f>F201</f>
        <v>기계실-10</v>
      </c>
      <c r="U239" s="1925"/>
      <c r="V239" s="1925"/>
      <c r="W239" s="1925"/>
    </row>
    <row r="240" spans="1:26" s="147" customFormat="1">
      <c r="B240" s="1920"/>
      <c r="C240" s="1921"/>
      <c r="D240" s="1197"/>
      <c r="E240" s="1197"/>
      <c r="F240" s="1197"/>
      <c r="G240" s="1197"/>
      <c r="H240" s="1197"/>
      <c r="I240" s="1197"/>
      <c r="J240" s="1197"/>
      <c r="K240" s="1197"/>
      <c r="L240" s="1197"/>
      <c r="M240" s="1197"/>
      <c r="N240" s="1197"/>
      <c r="O240" s="1197"/>
      <c r="P240" s="1197"/>
      <c r="Q240" s="1197"/>
      <c r="R240" s="1197"/>
      <c r="S240" s="1197"/>
      <c r="T240" s="1197"/>
      <c r="U240" s="1197"/>
      <c r="V240" s="1197"/>
      <c r="W240" s="1197"/>
    </row>
    <row r="241" spans="2:23" s="147" customFormat="1">
      <c r="B241" s="1920"/>
      <c r="C241" s="1921"/>
      <c r="D241" s="1197"/>
      <c r="E241" s="1197"/>
      <c r="F241" s="1197"/>
      <c r="G241" s="1197"/>
      <c r="H241" s="1197"/>
      <c r="I241" s="1197"/>
      <c r="J241" s="1197"/>
      <c r="K241" s="1197"/>
      <c r="L241" s="1197"/>
      <c r="M241" s="1197"/>
      <c r="N241" s="1197"/>
      <c r="O241" s="1197"/>
      <c r="P241" s="1197"/>
      <c r="Q241" s="1197"/>
      <c r="R241" s="1197"/>
      <c r="S241" s="1197"/>
      <c r="T241" s="1197"/>
      <c r="U241" s="1197"/>
      <c r="V241" s="1197"/>
      <c r="W241" s="1197"/>
    </row>
    <row r="242" spans="2:23" s="147" customFormat="1">
      <c r="B242" s="1920"/>
      <c r="C242" s="1921"/>
      <c r="D242" s="1197"/>
      <c r="E242" s="1197"/>
      <c r="F242" s="1197"/>
      <c r="G242" s="1197"/>
      <c r="H242" s="1197"/>
      <c r="I242" s="1197"/>
      <c r="J242" s="1197"/>
      <c r="K242" s="1197"/>
      <c r="L242" s="1197"/>
      <c r="M242" s="1197"/>
      <c r="N242" s="1197"/>
      <c r="O242" s="1197"/>
      <c r="P242" s="1197"/>
      <c r="Q242" s="1197"/>
      <c r="R242" s="1197"/>
      <c r="S242" s="1197"/>
      <c r="T242" s="1197"/>
      <c r="U242" s="1197"/>
      <c r="V242" s="1197"/>
      <c r="W242" s="1197"/>
    </row>
    <row r="243" spans="2:23" s="147" customFormat="1">
      <c r="B243" s="1922"/>
      <c r="C243" s="1923"/>
      <c r="D243" s="1197"/>
      <c r="E243" s="1197"/>
      <c r="F243" s="1197"/>
      <c r="G243" s="1197"/>
      <c r="H243" s="1197"/>
      <c r="I243" s="1197"/>
      <c r="J243" s="1197"/>
      <c r="K243" s="1197"/>
      <c r="L243" s="1197"/>
      <c r="M243" s="1197"/>
      <c r="N243" s="1197"/>
      <c r="O243" s="1197"/>
      <c r="P243" s="1197"/>
      <c r="Q243" s="1197"/>
      <c r="R243" s="1197"/>
      <c r="S243" s="1197"/>
      <c r="T243" s="1197"/>
      <c r="U243" s="1197"/>
      <c r="V243" s="1197"/>
      <c r="W243" s="1197"/>
    </row>
    <row r="244" spans="2:23" s="147" customFormat="1"/>
    <row r="245" spans="2:23" s="147" customFormat="1" ht="15" customHeight="1">
      <c r="B245" s="1918" t="s">
        <v>1988</v>
      </c>
      <c r="C245" s="1919"/>
      <c r="D245" s="1924" t="str">
        <f>F204</f>
        <v>기계실-1</v>
      </c>
      <c r="E245" s="1925"/>
      <c r="F245" s="1925"/>
      <c r="G245" s="1925"/>
      <c r="H245" s="1924" t="str">
        <f>F205</f>
        <v>기계실-2</v>
      </c>
      <c r="I245" s="1925"/>
      <c r="J245" s="1925"/>
      <c r="K245" s="1925"/>
      <c r="L245" s="1924" t="str">
        <f>F206</f>
        <v>기계실-3</v>
      </c>
      <c r="M245" s="1925"/>
      <c r="N245" s="1925"/>
      <c r="O245" s="1925"/>
      <c r="P245" s="1924" t="str">
        <f>F207</f>
        <v>기계실-4</v>
      </c>
      <c r="Q245" s="1925"/>
      <c r="R245" s="1925"/>
      <c r="S245" s="1925"/>
      <c r="T245" s="1924" t="str">
        <f>F208</f>
        <v>기계실-5</v>
      </c>
      <c r="U245" s="1925"/>
      <c r="V245" s="1925"/>
      <c r="W245" s="1925"/>
    </row>
    <row r="246" spans="2:23" s="147" customFormat="1">
      <c r="B246" s="1920"/>
      <c r="C246" s="1921"/>
      <c r="D246" s="1197"/>
      <c r="E246" s="1197"/>
      <c r="F246" s="1197"/>
      <c r="G246" s="1197"/>
      <c r="H246" s="1197"/>
      <c r="I246" s="1197"/>
      <c r="J246" s="1197"/>
      <c r="K246" s="1197"/>
      <c r="L246" s="1197"/>
      <c r="M246" s="1197"/>
      <c r="N246" s="1197"/>
      <c r="O246" s="1197"/>
      <c r="P246" s="1197"/>
      <c r="Q246" s="1197"/>
      <c r="R246" s="1197"/>
      <c r="S246" s="1197"/>
      <c r="T246" s="1197"/>
      <c r="U246" s="1197"/>
      <c r="V246" s="1197"/>
      <c r="W246" s="1197"/>
    </row>
    <row r="247" spans="2:23" s="147" customFormat="1">
      <c r="B247" s="1920"/>
      <c r="C247" s="1921"/>
      <c r="D247" s="1197"/>
      <c r="E247" s="1197"/>
      <c r="F247" s="1197"/>
      <c r="G247" s="1197"/>
      <c r="H247" s="1197"/>
      <c r="I247" s="1197"/>
      <c r="J247" s="1197"/>
      <c r="K247" s="1197"/>
      <c r="L247" s="1197"/>
      <c r="M247" s="1197"/>
      <c r="N247" s="1197"/>
      <c r="O247" s="1197"/>
      <c r="P247" s="1197"/>
      <c r="Q247" s="1197"/>
      <c r="R247" s="1197"/>
      <c r="S247" s="1197"/>
      <c r="T247" s="1197"/>
      <c r="U247" s="1197"/>
      <c r="V247" s="1197"/>
      <c r="W247" s="1197"/>
    </row>
    <row r="248" spans="2:23" s="147" customFormat="1">
      <c r="B248" s="1920"/>
      <c r="C248" s="1921"/>
      <c r="D248" s="1197"/>
      <c r="E248" s="1197"/>
      <c r="F248" s="1197"/>
      <c r="G248" s="1197"/>
      <c r="H248" s="1197"/>
      <c r="I248" s="1197"/>
      <c r="J248" s="1197"/>
      <c r="K248" s="1197"/>
      <c r="L248" s="1197"/>
      <c r="M248" s="1197"/>
      <c r="N248" s="1197"/>
      <c r="O248" s="1197"/>
      <c r="P248" s="1197"/>
      <c r="Q248" s="1197"/>
      <c r="R248" s="1197"/>
      <c r="S248" s="1197"/>
      <c r="T248" s="1197"/>
      <c r="U248" s="1197"/>
      <c r="V248" s="1197"/>
      <c r="W248" s="1197"/>
    </row>
    <row r="249" spans="2:23" s="147" customFormat="1">
      <c r="B249" s="1920"/>
      <c r="C249" s="1921"/>
      <c r="D249" s="1197"/>
      <c r="E249" s="1197"/>
      <c r="F249" s="1197"/>
      <c r="G249" s="1197"/>
      <c r="H249" s="1197"/>
      <c r="I249" s="1197"/>
      <c r="J249" s="1197"/>
      <c r="K249" s="1197"/>
      <c r="L249" s="1197"/>
      <c r="M249" s="1197"/>
      <c r="N249" s="1197"/>
      <c r="O249" s="1197"/>
      <c r="P249" s="1197"/>
      <c r="Q249" s="1197"/>
      <c r="R249" s="1197"/>
      <c r="S249" s="1197"/>
      <c r="T249" s="1197"/>
      <c r="U249" s="1197"/>
      <c r="V249" s="1197"/>
      <c r="W249" s="1197"/>
    </row>
    <row r="250" spans="2:23" s="147" customFormat="1" ht="15" customHeight="1">
      <c r="B250" s="1920"/>
      <c r="C250" s="1921"/>
      <c r="D250" s="1924" t="str">
        <f>F209</f>
        <v>기계실-6</v>
      </c>
      <c r="E250" s="1925"/>
      <c r="F250" s="1925"/>
      <c r="G250" s="1925"/>
      <c r="H250" s="1924" t="str">
        <f>F210</f>
        <v>기계실-7</v>
      </c>
      <c r="I250" s="1925"/>
      <c r="J250" s="1925"/>
      <c r="K250" s="1925"/>
      <c r="L250" s="1924" t="str">
        <f>F211</f>
        <v>기계실-8</v>
      </c>
      <c r="M250" s="1925"/>
      <c r="N250" s="1925"/>
      <c r="O250" s="1925"/>
      <c r="P250" s="1924" t="str">
        <f>F212</f>
        <v>기계실-9</v>
      </c>
      <c r="Q250" s="1925"/>
      <c r="R250" s="1925"/>
      <c r="S250" s="1925"/>
      <c r="T250" s="1924" t="str">
        <f>F213</f>
        <v>기계실-10</v>
      </c>
      <c r="U250" s="1925"/>
      <c r="V250" s="1925"/>
      <c r="W250" s="1925"/>
    </row>
    <row r="251" spans="2:23" s="147" customFormat="1">
      <c r="B251" s="1920"/>
      <c r="C251" s="1921"/>
      <c r="D251" s="1197"/>
      <c r="E251" s="1197"/>
      <c r="F251" s="1197"/>
      <c r="G251" s="1197"/>
      <c r="H251" s="1197"/>
      <c r="I251" s="1197"/>
      <c r="J251" s="1197"/>
      <c r="K251" s="1197"/>
      <c r="L251" s="1197"/>
      <c r="M251" s="1197"/>
      <c r="N251" s="1197"/>
      <c r="O251" s="1197"/>
      <c r="P251" s="1197"/>
      <c r="Q251" s="1197"/>
      <c r="R251" s="1197"/>
      <c r="S251" s="1197"/>
      <c r="T251" s="1197"/>
      <c r="U251" s="1197"/>
      <c r="V251" s="1197"/>
      <c r="W251" s="1197"/>
    </row>
    <row r="252" spans="2:23" s="147" customFormat="1">
      <c r="B252" s="1920"/>
      <c r="C252" s="1921"/>
      <c r="D252" s="1197"/>
      <c r="E252" s="1197"/>
      <c r="F252" s="1197"/>
      <c r="G252" s="1197"/>
      <c r="H252" s="1197"/>
      <c r="I252" s="1197"/>
      <c r="J252" s="1197"/>
      <c r="K252" s="1197"/>
      <c r="L252" s="1197"/>
      <c r="M252" s="1197"/>
      <c r="N252" s="1197"/>
      <c r="O252" s="1197"/>
      <c r="P252" s="1197"/>
      <c r="Q252" s="1197"/>
      <c r="R252" s="1197"/>
      <c r="S252" s="1197"/>
      <c r="T252" s="1197"/>
      <c r="U252" s="1197"/>
      <c r="V252" s="1197"/>
      <c r="W252" s="1197"/>
    </row>
    <row r="253" spans="2:23" s="147" customFormat="1">
      <c r="B253" s="1920"/>
      <c r="C253" s="1921"/>
      <c r="D253" s="1197"/>
      <c r="E253" s="1197"/>
      <c r="F253" s="1197"/>
      <c r="G253" s="1197"/>
      <c r="H253" s="1197"/>
      <c r="I253" s="1197"/>
      <c r="J253" s="1197"/>
      <c r="K253" s="1197"/>
      <c r="L253" s="1197"/>
      <c r="M253" s="1197"/>
      <c r="N253" s="1197"/>
      <c r="O253" s="1197"/>
      <c r="P253" s="1197"/>
      <c r="Q253" s="1197"/>
      <c r="R253" s="1197"/>
      <c r="S253" s="1197"/>
      <c r="T253" s="1197"/>
      <c r="U253" s="1197"/>
      <c r="V253" s="1197"/>
      <c r="W253" s="1197"/>
    </row>
    <row r="254" spans="2:23" s="147" customFormat="1">
      <c r="B254" s="1922"/>
      <c r="C254" s="1923"/>
      <c r="D254" s="1197"/>
      <c r="E254" s="1197"/>
      <c r="F254" s="1197"/>
      <c r="G254" s="1197"/>
      <c r="H254" s="1197"/>
      <c r="I254" s="1197"/>
      <c r="J254" s="1197"/>
      <c r="K254" s="1197"/>
      <c r="L254" s="1197"/>
      <c r="M254" s="1197"/>
      <c r="N254" s="1197"/>
      <c r="O254" s="1197"/>
      <c r="P254" s="1197"/>
      <c r="Q254" s="1197"/>
      <c r="R254" s="1197"/>
      <c r="S254" s="1197"/>
      <c r="T254" s="1197"/>
      <c r="U254" s="1197"/>
      <c r="V254" s="1197"/>
      <c r="W254" s="1197"/>
    </row>
    <row r="255" spans="2:23" s="147" customFormat="1"/>
    <row r="256" spans="2:23" s="147" customFormat="1" ht="15" customHeight="1">
      <c r="B256" s="1918" t="s">
        <v>1989</v>
      </c>
      <c r="C256" s="1919"/>
      <c r="D256" s="1924" t="str">
        <f>F216</f>
        <v>기계실-1</v>
      </c>
      <c r="E256" s="1925"/>
      <c r="F256" s="1925"/>
      <c r="G256" s="1925"/>
      <c r="H256" s="1924" t="str">
        <f>F217</f>
        <v>기계실-2</v>
      </c>
      <c r="I256" s="1925"/>
      <c r="J256" s="1925"/>
      <c r="K256" s="1925"/>
      <c r="L256" s="1924" t="str">
        <f>F218</f>
        <v>기계실-3</v>
      </c>
      <c r="M256" s="1925"/>
      <c r="N256" s="1925"/>
      <c r="O256" s="1925"/>
      <c r="P256" s="1924" t="str">
        <f>F219</f>
        <v>기계실-4</v>
      </c>
      <c r="Q256" s="1925"/>
      <c r="R256" s="1925"/>
      <c r="S256" s="1925"/>
      <c r="T256" s="1924" t="str">
        <f>F220</f>
        <v>기계실-5</v>
      </c>
      <c r="U256" s="1925"/>
      <c r="V256" s="1925"/>
      <c r="W256" s="1925"/>
    </row>
    <row r="257" spans="2:23" s="147" customFormat="1">
      <c r="B257" s="1920"/>
      <c r="C257" s="1921"/>
      <c r="D257" s="1197"/>
      <c r="E257" s="1197"/>
      <c r="F257" s="1197"/>
      <c r="G257" s="1197"/>
      <c r="H257" s="1197"/>
      <c r="I257" s="1197"/>
      <c r="J257" s="1197"/>
      <c r="K257" s="1197"/>
      <c r="L257" s="1197"/>
      <c r="M257" s="1197"/>
      <c r="N257" s="1197"/>
      <c r="O257" s="1197"/>
      <c r="P257" s="1197"/>
      <c r="Q257" s="1197"/>
      <c r="R257" s="1197"/>
      <c r="S257" s="1197"/>
      <c r="T257" s="1197"/>
      <c r="U257" s="1197"/>
      <c r="V257" s="1197"/>
      <c r="W257" s="1197"/>
    </row>
    <row r="258" spans="2:23" s="147" customFormat="1">
      <c r="B258" s="1920"/>
      <c r="C258" s="1921"/>
      <c r="D258" s="1197"/>
      <c r="E258" s="1197"/>
      <c r="F258" s="1197"/>
      <c r="G258" s="1197"/>
      <c r="H258" s="1197"/>
      <c r="I258" s="1197"/>
      <c r="J258" s="1197"/>
      <c r="K258" s="1197"/>
      <c r="L258" s="1197"/>
      <c r="M258" s="1197"/>
      <c r="N258" s="1197"/>
      <c r="O258" s="1197"/>
      <c r="P258" s="1197"/>
      <c r="Q258" s="1197"/>
      <c r="R258" s="1197"/>
      <c r="S258" s="1197"/>
      <c r="T258" s="1197"/>
      <c r="U258" s="1197"/>
      <c r="V258" s="1197"/>
      <c r="W258" s="1197"/>
    </row>
    <row r="259" spans="2:23" s="147" customFormat="1">
      <c r="B259" s="1920"/>
      <c r="C259" s="1921"/>
      <c r="D259" s="1197"/>
      <c r="E259" s="1197"/>
      <c r="F259" s="1197"/>
      <c r="G259" s="1197"/>
      <c r="H259" s="1197"/>
      <c r="I259" s="1197"/>
      <c r="J259" s="1197"/>
      <c r="K259" s="1197"/>
      <c r="L259" s="1197"/>
      <c r="M259" s="1197"/>
      <c r="N259" s="1197"/>
      <c r="O259" s="1197"/>
      <c r="P259" s="1197"/>
      <c r="Q259" s="1197"/>
      <c r="R259" s="1197"/>
      <c r="S259" s="1197"/>
      <c r="T259" s="1197"/>
      <c r="U259" s="1197"/>
      <c r="V259" s="1197"/>
      <c r="W259" s="1197"/>
    </row>
    <row r="260" spans="2:23" s="147" customFormat="1">
      <c r="B260" s="1920"/>
      <c r="C260" s="1921"/>
      <c r="D260" s="1197"/>
      <c r="E260" s="1197"/>
      <c r="F260" s="1197"/>
      <c r="G260" s="1197"/>
      <c r="H260" s="1197"/>
      <c r="I260" s="1197"/>
      <c r="J260" s="1197"/>
      <c r="K260" s="1197"/>
      <c r="L260" s="1197"/>
      <c r="M260" s="1197"/>
      <c r="N260" s="1197"/>
      <c r="O260" s="1197"/>
      <c r="P260" s="1197"/>
      <c r="Q260" s="1197"/>
      <c r="R260" s="1197"/>
      <c r="S260" s="1197"/>
      <c r="T260" s="1197"/>
      <c r="U260" s="1197"/>
      <c r="V260" s="1197"/>
      <c r="W260" s="1197"/>
    </row>
    <row r="261" spans="2:23" s="147" customFormat="1" ht="15" customHeight="1">
      <c r="B261" s="1920"/>
      <c r="C261" s="1921"/>
      <c r="D261" s="1924" t="str">
        <f>F221</f>
        <v>기계실-6</v>
      </c>
      <c r="E261" s="1925"/>
      <c r="F261" s="1925"/>
      <c r="G261" s="1925"/>
      <c r="H261" s="1924" t="str">
        <f>F222</f>
        <v>기계실-7</v>
      </c>
      <c r="I261" s="1925"/>
      <c r="J261" s="1925"/>
      <c r="K261" s="1925"/>
      <c r="L261" s="1924" t="str">
        <f>F223</f>
        <v>기계실-8</v>
      </c>
      <c r="M261" s="1925"/>
      <c r="N261" s="1925"/>
      <c r="O261" s="1925"/>
      <c r="P261" s="1924" t="str">
        <f>F224</f>
        <v>기계실-9</v>
      </c>
      <c r="Q261" s="1925"/>
      <c r="R261" s="1925"/>
      <c r="S261" s="1925"/>
      <c r="T261" s="1924" t="str">
        <f>F225</f>
        <v>기계실-10</v>
      </c>
      <c r="U261" s="1925"/>
      <c r="V261" s="1925"/>
      <c r="W261" s="1925"/>
    </row>
    <row r="262" spans="2:23" s="147" customFormat="1">
      <c r="B262" s="1920"/>
      <c r="C262" s="1921"/>
      <c r="D262" s="1197"/>
      <c r="E262" s="1197"/>
      <c r="F262" s="1197"/>
      <c r="G262" s="1197"/>
      <c r="H262" s="1197"/>
      <c r="I262" s="1197"/>
      <c r="J262" s="1197"/>
      <c r="K262" s="1197"/>
      <c r="L262" s="1197"/>
      <c r="M262" s="1197"/>
      <c r="N262" s="1197"/>
      <c r="O262" s="1197"/>
      <c r="P262" s="1197"/>
      <c r="Q262" s="1197"/>
      <c r="R262" s="1197"/>
      <c r="S262" s="1197"/>
      <c r="T262" s="1197"/>
      <c r="U262" s="1197"/>
      <c r="V262" s="1197"/>
      <c r="W262" s="1197"/>
    </row>
    <row r="263" spans="2:23" s="147" customFormat="1">
      <c r="B263" s="1920"/>
      <c r="C263" s="1921"/>
      <c r="D263" s="1197"/>
      <c r="E263" s="1197"/>
      <c r="F263" s="1197"/>
      <c r="G263" s="1197"/>
      <c r="H263" s="1197"/>
      <c r="I263" s="1197"/>
      <c r="J263" s="1197"/>
      <c r="K263" s="1197"/>
      <c r="L263" s="1197"/>
      <c r="M263" s="1197"/>
      <c r="N263" s="1197"/>
      <c r="O263" s="1197"/>
      <c r="P263" s="1197"/>
      <c r="Q263" s="1197"/>
      <c r="R263" s="1197"/>
      <c r="S263" s="1197"/>
      <c r="T263" s="1197"/>
      <c r="U263" s="1197"/>
      <c r="V263" s="1197"/>
      <c r="W263" s="1197"/>
    </row>
    <row r="264" spans="2:23" s="147" customFormat="1">
      <c r="B264" s="1920"/>
      <c r="C264" s="1921"/>
      <c r="D264" s="1197"/>
      <c r="E264" s="1197"/>
      <c r="F264" s="1197"/>
      <c r="G264" s="1197"/>
      <c r="H264" s="1197"/>
      <c r="I264" s="1197"/>
      <c r="J264" s="1197"/>
      <c r="K264" s="1197"/>
      <c r="L264" s="1197"/>
      <c r="M264" s="1197"/>
      <c r="N264" s="1197"/>
      <c r="O264" s="1197"/>
      <c r="P264" s="1197"/>
      <c r="Q264" s="1197"/>
      <c r="R264" s="1197"/>
      <c r="S264" s="1197"/>
      <c r="T264" s="1197"/>
      <c r="U264" s="1197"/>
      <c r="V264" s="1197"/>
      <c r="W264" s="1197"/>
    </row>
    <row r="265" spans="2:23" s="147" customFormat="1">
      <c r="B265" s="1922"/>
      <c r="C265" s="1923"/>
      <c r="D265" s="1197"/>
      <c r="E265" s="1197"/>
      <c r="F265" s="1197"/>
      <c r="G265" s="1197"/>
      <c r="H265" s="1197"/>
      <c r="I265" s="1197"/>
      <c r="J265" s="1197"/>
      <c r="K265" s="1197"/>
      <c r="L265" s="1197"/>
      <c r="M265" s="1197"/>
      <c r="N265" s="1197"/>
      <c r="O265" s="1197"/>
      <c r="P265" s="1197"/>
      <c r="Q265" s="1197"/>
      <c r="R265" s="1197"/>
      <c r="S265" s="1197"/>
      <c r="T265" s="1197"/>
      <c r="U265" s="1197"/>
      <c r="V265" s="1197"/>
      <c r="W265" s="1197"/>
    </row>
    <row r="266" spans="2:23" s="147" customFormat="1"/>
    <row r="267" spans="2:23" s="147" customFormat="1"/>
    <row r="268" spans="2:23" s="147" customFormat="1"/>
    <row r="269" spans="2:23" s="147" customFormat="1"/>
    <row r="270" spans="2:23" s="147" customFormat="1"/>
    <row r="271" spans="2:23" s="147" customFormat="1"/>
    <row r="272" spans="2:23" s="147" customFormat="1"/>
    <row r="273" s="147" customFormat="1"/>
    <row r="274" s="147" customFormat="1"/>
    <row r="275" s="147" customFormat="1"/>
    <row r="276" s="147" customFormat="1"/>
    <row r="277" s="147" customFormat="1"/>
    <row r="278" s="147" customFormat="1"/>
    <row r="279" s="147" customFormat="1"/>
  </sheetData>
  <mergeCells count="339">
    <mergeCell ref="A18:B36"/>
    <mergeCell ref="A7:B11"/>
    <mergeCell ref="C7:U7"/>
    <mergeCell ref="V7:X7"/>
    <mergeCell ref="C8:U8"/>
    <mergeCell ref="V8:X8"/>
    <mergeCell ref="C9:U9"/>
    <mergeCell ref="V9:X9"/>
    <mergeCell ref="C10:U10"/>
    <mergeCell ref="V10:X10"/>
    <mergeCell ref="C11:U11"/>
    <mergeCell ref="C18:X36"/>
    <mergeCell ref="A5:C5"/>
    <mergeCell ref="H5:I5"/>
    <mergeCell ref="T5:X5"/>
    <mergeCell ref="A6:B6"/>
    <mergeCell ref="C6:U6"/>
    <mergeCell ref="V6:X6"/>
    <mergeCell ref="V11:X11"/>
    <mergeCell ref="A12:B17"/>
    <mergeCell ref="C12:X14"/>
    <mergeCell ref="C15:X17"/>
    <mergeCell ref="R3:T3"/>
    <mergeCell ref="U3:X3"/>
    <mergeCell ref="A4:B4"/>
    <mergeCell ref="C4:H4"/>
    <mergeCell ref="I4:K4"/>
    <mergeCell ref="L4:Q4"/>
    <mergeCell ref="R4:T4"/>
    <mergeCell ref="U4:X4"/>
    <mergeCell ref="A2:Q3"/>
    <mergeCell ref="R2:T2"/>
    <mergeCell ref="U2:X2"/>
    <mergeCell ref="H46:I46"/>
    <mergeCell ref="A47:B47"/>
    <mergeCell ref="C47:X47"/>
    <mergeCell ref="A48:B50"/>
    <mergeCell ref="C48:X48"/>
    <mergeCell ref="C49:X49"/>
    <mergeCell ref="C50:X50"/>
    <mergeCell ref="A37:B37"/>
    <mergeCell ref="C37:X37"/>
    <mergeCell ref="A39:X39"/>
    <mergeCell ref="A45:X45"/>
    <mergeCell ref="A46:C46"/>
    <mergeCell ref="A40:X40"/>
    <mergeCell ref="A41:X41"/>
    <mergeCell ref="A42:X42"/>
    <mergeCell ref="A65:X65"/>
    <mergeCell ref="A67:B67"/>
    <mergeCell ref="C67:X67"/>
    <mergeCell ref="A68:B71"/>
    <mergeCell ref="C68:X71"/>
    <mergeCell ref="A72:B73"/>
    <mergeCell ref="C72:X73"/>
    <mergeCell ref="A52:H52"/>
    <mergeCell ref="A53:H63"/>
    <mergeCell ref="I52:P52"/>
    <mergeCell ref="Q52:X52"/>
    <mergeCell ref="I53:P60"/>
    <mergeCell ref="Q53:X60"/>
    <mergeCell ref="I61:J63"/>
    <mergeCell ref="K61:P63"/>
    <mergeCell ref="Q61:R63"/>
    <mergeCell ref="S61:X63"/>
    <mergeCell ref="A94:X94"/>
    <mergeCell ref="A96:B96"/>
    <mergeCell ref="C96:X96"/>
    <mergeCell ref="A97:B98"/>
    <mergeCell ref="C97:X98"/>
    <mergeCell ref="A99:B100"/>
    <mergeCell ref="C99:X100"/>
    <mergeCell ref="A75:H75"/>
    <mergeCell ref="A76:H87"/>
    <mergeCell ref="I76:P83"/>
    <mergeCell ref="Q76:X83"/>
    <mergeCell ref="I75:P75"/>
    <mergeCell ref="Q75:X75"/>
    <mergeCell ref="I84:J87"/>
    <mergeCell ref="K84:P87"/>
    <mergeCell ref="Q84:R87"/>
    <mergeCell ref="S84:X87"/>
    <mergeCell ref="A115:X115"/>
    <mergeCell ref="A117:B117"/>
    <mergeCell ref="C117:X117"/>
    <mergeCell ref="A118:B119"/>
    <mergeCell ref="C118:X119"/>
    <mergeCell ref="A120:B121"/>
    <mergeCell ref="C120:X120"/>
    <mergeCell ref="C121:X121"/>
    <mergeCell ref="A102:H102"/>
    <mergeCell ref="A103:H113"/>
    <mergeCell ref="I103:P110"/>
    <mergeCell ref="Q103:X110"/>
    <mergeCell ref="I102:P102"/>
    <mergeCell ref="Q102:X102"/>
    <mergeCell ref="I111:J113"/>
    <mergeCell ref="K111:P113"/>
    <mergeCell ref="Q111:R113"/>
    <mergeCell ref="S111:X113"/>
    <mergeCell ref="A123:H123"/>
    <mergeCell ref="A124:H134"/>
    <mergeCell ref="I123:P123"/>
    <mergeCell ref="Q123:X123"/>
    <mergeCell ref="I124:P131"/>
    <mergeCell ref="Q124:X131"/>
    <mergeCell ref="I132:J134"/>
    <mergeCell ref="K132:P134"/>
    <mergeCell ref="Q132:R134"/>
    <mergeCell ref="S132:X134"/>
    <mergeCell ref="A153:H153"/>
    <mergeCell ref="I153:P153"/>
    <mergeCell ref="Q153:X153"/>
    <mergeCell ref="A154:H164"/>
    <mergeCell ref="I154:P161"/>
    <mergeCell ref="Q154:X161"/>
    <mergeCell ref="I162:J164"/>
    <mergeCell ref="K162:P164"/>
    <mergeCell ref="Q162:R164"/>
    <mergeCell ref="S162:X164"/>
    <mergeCell ref="A143:X143"/>
    <mergeCell ref="A145:B145"/>
    <mergeCell ref="C145:X145"/>
    <mergeCell ref="A146:B148"/>
    <mergeCell ref="C146:X146"/>
    <mergeCell ref="C147:X147"/>
    <mergeCell ref="A149:B151"/>
    <mergeCell ref="C149:X149"/>
    <mergeCell ref="C150:X151"/>
    <mergeCell ref="C148:X148"/>
    <mergeCell ref="Z120:AC120"/>
    <mergeCell ref="AE120:AF120"/>
    <mergeCell ref="Z149:AC149"/>
    <mergeCell ref="AE149:AF149"/>
    <mergeCell ref="Z48:AC49"/>
    <mergeCell ref="Z51:AC52"/>
    <mergeCell ref="AE48:AG50"/>
    <mergeCell ref="AE51:AG51"/>
    <mergeCell ref="Z72:AC75"/>
    <mergeCell ref="AE72:AF72"/>
    <mergeCell ref="AE74:AF74"/>
    <mergeCell ref="Z99:AC100"/>
    <mergeCell ref="AE99:AF99"/>
    <mergeCell ref="Z61:AF63"/>
    <mergeCell ref="A189:X189"/>
    <mergeCell ref="A191:E191"/>
    <mergeCell ref="F191:J191"/>
    <mergeCell ref="K191:O191"/>
    <mergeCell ref="P191:T191"/>
    <mergeCell ref="U191:X191"/>
    <mergeCell ref="A192:E201"/>
    <mergeCell ref="F192:J192"/>
    <mergeCell ref="K192:O192"/>
    <mergeCell ref="P192:T192"/>
    <mergeCell ref="U192:X201"/>
    <mergeCell ref="F193:J193"/>
    <mergeCell ref="K193:O193"/>
    <mergeCell ref="P193:T193"/>
    <mergeCell ref="F194:J194"/>
    <mergeCell ref="K194:O194"/>
    <mergeCell ref="P194:T194"/>
    <mergeCell ref="F195:J195"/>
    <mergeCell ref="K195:O195"/>
    <mergeCell ref="P195:T195"/>
    <mergeCell ref="F196:J196"/>
    <mergeCell ref="K196:O196"/>
    <mergeCell ref="P196:T196"/>
    <mergeCell ref="F197:J197"/>
    <mergeCell ref="K197:O197"/>
    <mergeCell ref="P197:T197"/>
    <mergeCell ref="F198:J198"/>
    <mergeCell ref="K198:O198"/>
    <mergeCell ref="P198:T198"/>
    <mergeCell ref="F199:J199"/>
    <mergeCell ref="K199:O199"/>
    <mergeCell ref="P199:T199"/>
    <mergeCell ref="F200:J200"/>
    <mergeCell ref="K200:O200"/>
    <mergeCell ref="P200:T200"/>
    <mergeCell ref="F201:J201"/>
    <mergeCell ref="K201:O201"/>
    <mergeCell ref="P201:T201"/>
    <mergeCell ref="A203:E203"/>
    <mergeCell ref="F203:J203"/>
    <mergeCell ref="K203:O203"/>
    <mergeCell ref="P203:T203"/>
    <mergeCell ref="U203:X203"/>
    <mergeCell ref="A204:E213"/>
    <mergeCell ref="F204:J204"/>
    <mergeCell ref="K204:O204"/>
    <mergeCell ref="P204:T204"/>
    <mergeCell ref="U204:X204"/>
    <mergeCell ref="F205:J205"/>
    <mergeCell ref="K205:O205"/>
    <mergeCell ref="P205:T205"/>
    <mergeCell ref="U205:X205"/>
    <mergeCell ref="F206:J206"/>
    <mergeCell ref="K206:O206"/>
    <mergeCell ref="P206:T206"/>
    <mergeCell ref="U206:X206"/>
    <mergeCell ref="F207:J207"/>
    <mergeCell ref="K207:O207"/>
    <mergeCell ref="P207:T207"/>
    <mergeCell ref="U207:X207"/>
    <mergeCell ref="F208:J208"/>
    <mergeCell ref="K208:O208"/>
    <mergeCell ref="P208:T208"/>
    <mergeCell ref="U208:X208"/>
    <mergeCell ref="F209:J209"/>
    <mergeCell ref="K209:O209"/>
    <mergeCell ref="P209:T209"/>
    <mergeCell ref="U209:X209"/>
    <mergeCell ref="F210:J210"/>
    <mergeCell ref="K210:O210"/>
    <mergeCell ref="P210:T210"/>
    <mergeCell ref="U210:X210"/>
    <mergeCell ref="F211:J211"/>
    <mergeCell ref="K211:O211"/>
    <mergeCell ref="P211:T211"/>
    <mergeCell ref="U211:X211"/>
    <mergeCell ref="F212:J212"/>
    <mergeCell ref="K212:O212"/>
    <mergeCell ref="P212:T212"/>
    <mergeCell ref="U212:X212"/>
    <mergeCell ref="F213:J213"/>
    <mergeCell ref="K213:O213"/>
    <mergeCell ref="P213:T213"/>
    <mergeCell ref="U213:X213"/>
    <mergeCell ref="A215:E215"/>
    <mergeCell ref="F215:J215"/>
    <mergeCell ref="K215:O215"/>
    <mergeCell ref="P215:T215"/>
    <mergeCell ref="U215:X215"/>
    <mergeCell ref="F223:J223"/>
    <mergeCell ref="K223:O223"/>
    <mergeCell ref="P223:T223"/>
    <mergeCell ref="U223:X223"/>
    <mergeCell ref="F224:J224"/>
    <mergeCell ref="K224:O224"/>
    <mergeCell ref="P224:T224"/>
    <mergeCell ref="U224:X224"/>
    <mergeCell ref="K219:O219"/>
    <mergeCell ref="P219:T219"/>
    <mergeCell ref="U219:X219"/>
    <mergeCell ref="F220:J220"/>
    <mergeCell ref="K220:O220"/>
    <mergeCell ref="P220:T220"/>
    <mergeCell ref="U220:X220"/>
    <mergeCell ref="F221:J221"/>
    <mergeCell ref="K221:O221"/>
    <mergeCell ref="P221:T221"/>
    <mergeCell ref="U221:X221"/>
    <mergeCell ref="F225:J225"/>
    <mergeCell ref="K225:O225"/>
    <mergeCell ref="P225:T225"/>
    <mergeCell ref="U225:X225"/>
    <mergeCell ref="A226:E228"/>
    <mergeCell ref="F226:X228"/>
    <mergeCell ref="A216:E225"/>
    <mergeCell ref="F216:J216"/>
    <mergeCell ref="K216:O216"/>
    <mergeCell ref="P216:T216"/>
    <mergeCell ref="U216:X216"/>
    <mergeCell ref="F217:J217"/>
    <mergeCell ref="K217:O217"/>
    <mergeCell ref="P217:T217"/>
    <mergeCell ref="U217:X217"/>
    <mergeCell ref="F218:J218"/>
    <mergeCell ref="K218:O218"/>
    <mergeCell ref="P218:T218"/>
    <mergeCell ref="U218:X218"/>
    <mergeCell ref="F219:J219"/>
    <mergeCell ref="F222:J222"/>
    <mergeCell ref="K222:O222"/>
    <mergeCell ref="P222:T222"/>
    <mergeCell ref="U222:X222"/>
    <mergeCell ref="B234:C243"/>
    <mergeCell ref="D234:G234"/>
    <mergeCell ref="H234:K234"/>
    <mergeCell ref="L234:O234"/>
    <mergeCell ref="P234:S234"/>
    <mergeCell ref="T234:W234"/>
    <mergeCell ref="D235:G238"/>
    <mergeCell ref="H235:K238"/>
    <mergeCell ref="L235:O238"/>
    <mergeCell ref="P235:S238"/>
    <mergeCell ref="T235:W238"/>
    <mergeCell ref="D239:G239"/>
    <mergeCell ref="H239:K239"/>
    <mergeCell ref="L239:O239"/>
    <mergeCell ref="P239:S239"/>
    <mergeCell ref="T239:W239"/>
    <mergeCell ref="D240:G243"/>
    <mergeCell ref="H240:K243"/>
    <mergeCell ref="L240:O243"/>
    <mergeCell ref="P240:S243"/>
    <mergeCell ref="T240:W243"/>
    <mergeCell ref="B245:C254"/>
    <mergeCell ref="D245:G245"/>
    <mergeCell ref="H245:K245"/>
    <mergeCell ref="L245:O245"/>
    <mergeCell ref="P245:S245"/>
    <mergeCell ref="T245:W245"/>
    <mergeCell ref="D246:G249"/>
    <mergeCell ref="H246:K249"/>
    <mergeCell ref="L246:O249"/>
    <mergeCell ref="P246:S249"/>
    <mergeCell ref="T246:W249"/>
    <mergeCell ref="D250:G250"/>
    <mergeCell ref="H250:K250"/>
    <mergeCell ref="L250:O250"/>
    <mergeCell ref="P250:S250"/>
    <mergeCell ref="T250:W250"/>
    <mergeCell ref="D251:G254"/>
    <mergeCell ref="H251:K254"/>
    <mergeCell ref="L251:O254"/>
    <mergeCell ref="P251:S254"/>
    <mergeCell ref="T251:W254"/>
    <mergeCell ref="B256:C265"/>
    <mergeCell ref="D256:G256"/>
    <mergeCell ref="H256:K256"/>
    <mergeCell ref="L256:O256"/>
    <mergeCell ref="P256:S256"/>
    <mergeCell ref="T256:W256"/>
    <mergeCell ref="D257:G260"/>
    <mergeCell ref="H257:K260"/>
    <mergeCell ref="L257:O260"/>
    <mergeCell ref="P257:S260"/>
    <mergeCell ref="T257:W260"/>
    <mergeCell ref="D261:G261"/>
    <mergeCell ref="H261:K261"/>
    <mergeCell ref="L261:O261"/>
    <mergeCell ref="P261:S261"/>
    <mergeCell ref="T261:W261"/>
    <mergeCell ref="D262:G265"/>
    <mergeCell ref="H262:K265"/>
    <mergeCell ref="L262:O265"/>
    <mergeCell ref="P262:S265"/>
    <mergeCell ref="T262:W265"/>
  </mergeCells>
  <phoneticPr fontId="54" type="noConversion"/>
  <dataValidations disablePrompts="1" count="1">
    <dataValidation type="list" allowBlank="1" showInputMessage="1" showErrorMessage="1" sqref="V7:X11">
      <formula1>"○,X,/,미사용"</formula1>
    </dataValidation>
  </dataValidations>
  <printOptions horizontalCentered="1"/>
  <pageMargins left="0.7086111307144165" right="0.7086111307144165" top="0.74763888120651245" bottom="0.59041666984558105" header="0.31486111879348755" footer="0.19666667282581329"/>
  <pageSetup paperSize="9" scale="97"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2:AH212"/>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4" ht="24.75" customHeight="1">
      <c r="A2" s="924" t="s">
        <v>71</v>
      </c>
      <c r="B2" s="924"/>
      <c r="C2" s="924"/>
      <c r="D2" s="924"/>
      <c r="E2" s="924"/>
      <c r="F2" s="924"/>
      <c r="G2" s="924"/>
      <c r="H2" s="924"/>
      <c r="I2" s="924"/>
      <c r="J2" s="924"/>
      <c r="K2" s="924"/>
      <c r="L2" s="924"/>
      <c r="M2" s="924"/>
      <c r="N2" s="924"/>
      <c r="O2" s="924"/>
      <c r="P2" s="924"/>
      <c r="Q2" s="924"/>
      <c r="R2" s="1115" t="s">
        <v>480</v>
      </c>
      <c r="S2" s="1116"/>
      <c r="T2" s="1117"/>
      <c r="U2" s="596" t="s">
        <v>1533</v>
      </c>
      <c r="V2" s="597"/>
      <c r="W2" s="597"/>
      <c r="X2" s="598"/>
    </row>
    <row r="3" spans="1:24" ht="25.15" customHeight="1">
      <c r="A3" s="925"/>
      <c r="B3" s="925"/>
      <c r="C3" s="925"/>
      <c r="D3" s="925"/>
      <c r="E3" s="925"/>
      <c r="F3" s="925"/>
      <c r="G3" s="925"/>
      <c r="H3" s="925"/>
      <c r="I3" s="925"/>
      <c r="J3" s="925"/>
      <c r="K3" s="925"/>
      <c r="L3" s="925"/>
      <c r="M3" s="925"/>
      <c r="N3" s="925"/>
      <c r="O3" s="925"/>
      <c r="P3" s="925"/>
      <c r="Q3" s="925"/>
      <c r="R3" s="1115" t="s">
        <v>1837</v>
      </c>
      <c r="S3" s="1116"/>
      <c r="T3" s="1117"/>
      <c r="U3" s="476" t="s">
        <v>2012</v>
      </c>
      <c r="V3" s="477"/>
      <c r="W3" s="477"/>
      <c r="X3" s="478"/>
    </row>
    <row r="4" spans="1:24" ht="30" customHeight="1">
      <c r="A4" s="904" t="s">
        <v>352</v>
      </c>
      <c r="B4" s="904"/>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904" t="s">
        <v>214</v>
      </c>
      <c r="S4" s="904"/>
      <c r="T4" s="904"/>
      <c r="U4" s="803" t="s">
        <v>2013</v>
      </c>
      <c r="V4" s="803"/>
      <c r="W4" s="803"/>
      <c r="X4" s="803"/>
    </row>
    <row r="5" spans="1:24" ht="3" customHeight="1">
      <c r="A5" s="527"/>
      <c r="B5" s="527"/>
      <c r="C5" s="527"/>
      <c r="D5" s="2"/>
      <c r="E5" s="2"/>
      <c r="F5" s="2"/>
      <c r="G5" s="2"/>
      <c r="H5" s="527"/>
      <c r="I5" s="527"/>
      <c r="J5" s="2"/>
      <c r="K5" s="2"/>
      <c r="L5" s="2"/>
      <c r="M5" s="2"/>
      <c r="N5" s="2"/>
      <c r="O5" s="2"/>
      <c r="P5" s="2"/>
      <c r="Q5" s="2"/>
      <c r="R5" s="2"/>
      <c r="S5" s="2"/>
      <c r="T5" s="527"/>
      <c r="U5" s="527"/>
      <c r="V5" s="527"/>
      <c r="W5" s="527"/>
      <c r="X5" s="527"/>
    </row>
    <row r="6" spans="1:24" ht="24" customHeight="1" thickBot="1">
      <c r="A6" s="1448" t="s">
        <v>350</v>
      </c>
      <c r="B6" s="1448"/>
      <c r="C6" s="1448" t="s">
        <v>465</v>
      </c>
      <c r="D6" s="1448"/>
      <c r="E6" s="1448"/>
      <c r="F6" s="1448"/>
      <c r="G6" s="1448"/>
      <c r="H6" s="1448"/>
      <c r="I6" s="1448"/>
      <c r="J6" s="1448"/>
      <c r="K6" s="1448"/>
      <c r="L6" s="1448"/>
      <c r="M6" s="1448"/>
      <c r="N6" s="1448"/>
      <c r="O6" s="1448"/>
      <c r="P6" s="1448"/>
      <c r="Q6" s="1448"/>
      <c r="R6" s="1448"/>
      <c r="S6" s="1448"/>
      <c r="T6" s="1448"/>
      <c r="U6" s="1448"/>
      <c r="V6" s="1448" t="s">
        <v>442</v>
      </c>
      <c r="W6" s="1448"/>
      <c r="X6" s="1448"/>
    </row>
    <row r="7" spans="1:24" ht="18" customHeight="1" thickTop="1">
      <c r="A7" s="1444" t="s">
        <v>481</v>
      </c>
      <c r="B7" s="1445"/>
      <c r="C7" s="1449" t="s">
        <v>73</v>
      </c>
      <c r="D7" s="1449"/>
      <c r="E7" s="1449"/>
      <c r="F7" s="1449"/>
      <c r="G7" s="1449"/>
      <c r="H7" s="1449"/>
      <c r="I7" s="1449"/>
      <c r="J7" s="1449"/>
      <c r="K7" s="1449"/>
      <c r="L7" s="1449"/>
      <c r="M7" s="1449"/>
      <c r="N7" s="1449"/>
      <c r="O7" s="1449"/>
      <c r="P7" s="1449"/>
      <c r="Q7" s="1449"/>
      <c r="R7" s="1449"/>
      <c r="S7" s="1449"/>
      <c r="T7" s="1449"/>
      <c r="U7" s="1449"/>
      <c r="V7" s="1450" t="s">
        <v>375</v>
      </c>
      <c r="W7" s="1450"/>
      <c r="X7" s="1450"/>
    </row>
    <row r="8" spans="1:24" ht="18" customHeight="1">
      <c r="A8" s="1080"/>
      <c r="B8" s="1081"/>
      <c r="C8" s="1446" t="s">
        <v>162</v>
      </c>
      <c r="D8" s="1446"/>
      <c r="E8" s="1446"/>
      <c r="F8" s="1446"/>
      <c r="G8" s="1446"/>
      <c r="H8" s="1446"/>
      <c r="I8" s="1446"/>
      <c r="J8" s="1446"/>
      <c r="K8" s="1446"/>
      <c r="L8" s="1446"/>
      <c r="M8" s="1446"/>
      <c r="N8" s="1446"/>
      <c r="O8" s="1446"/>
      <c r="P8" s="1446"/>
      <c r="Q8" s="1446"/>
      <c r="R8" s="1446"/>
      <c r="S8" s="1446"/>
      <c r="T8" s="1446"/>
      <c r="U8" s="1446"/>
      <c r="V8" s="1447" t="s">
        <v>375</v>
      </c>
      <c r="W8" s="1447"/>
      <c r="X8" s="1447"/>
    </row>
    <row r="9" spans="1:24" ht="18" customHeight="1">
      <c r="A9" s="1080"/>
      <c r="B9" s="1081"/>
      <c r="C9" s="1446" t="s">
        <v>646</v>
      </c>
      <c r="D9" s="1446"/>
      <c r="E9" s="1446"/>
      <c r="F9" s="1446"/>
      <c r="G9" s="1446"/>
      <c r="H9" s="1446"/>
      <c r="I9" s="1446"/>
      <c r="J9" s="1446"/>
      <c r="K9" s="1446"/>
      <c r="L9" s="1446"/>
      <c r="M9" s="1446"/>
      <c r="N9" s="1446"/>
      <c r="O9" s="1446"/>
      <c r="P9" s="1446"/>
      <c r="Q9" s="1446"/>
      <c r="R9" s="1446"/>
      <c r="S9" s="1446"/>
      <c r="T9" s="1446"/>
      <c r="U9" s="1446"/>
      <c r="V9" s="1447" t="s">
        <v>375</v>
      </c>
      <c r="W9" s="1447"/>
      <c r="X9" s="1447"/>
    </row>
    <row r="10" spans="1:24" ht="18" customHeight="1">
      <c r="A10" s="1080"/>
      <c r="B10" s="1081"/>
      <c r="C10" s="1446" t="s">
        <v>607</v>
      </c>
      <c r="D10" s="1446"/>
      <c r="E10" s="1446"/>
      <c r="F10" s="1446"/>
      <c r="G10" s="1446"/>
      <c r="H10" s="1446"/>
      <c r="I10" s="1446"/>
      <c r="J10" s="1446"/>
      <c r="K10" s="1446"/>
      <c r="L10" s="1446"/>
      <c r="M10" s="1446"/>
      <c r="N10" s="1446"/>
      <c r="O10" s="1446"/>
      <c r="P10" s="1446"/>
      <c r="Q10" s="1446"/>
      <c r="R10" s="1446"/>
      <c r="S10" s="1446"/>
      <c r="T10" s="1446"/>
      <c r="U10" s="1446"/>
      <c r="V10" s="1447" t="s">
        <v>375</v>
      </c>
      <c r="W10" s="1447"/>
      <c r="X10" s="1447"/>
    </row>
    <row r="11" spans="1:24" ht="18" customHeight="1">
      <c r="A11" s="1080"/>
      <c r="B11" s="1081"/>
      <c r="C11" s="1446" t="s">
        <v>639</v>
      </c>
      <c r="D11" s="1446"/>
      <c r="E11" s="1446"/>
      <c r="F11" s="1446"/>
      <c r="G11" s="1446"/>
      <c r="H11" s="1446"/>
      <c r="I11" s="1446"/>
      <c r="J11" s="1446"/>
      <c r="K11" s="1446"/>
      <c r="L11" s="1446"/>
      <c r="M11" s="1446"/>
      <c r="N11" s="1446"/>
      <c r="O11" s="1446"/>
      <c r="P11" s="1446"/>
      <c r="Q11" s="1446"/>
      <c r="R11" s="1446"/>
      <c r="S11" s="1446"/>
      <c r="T11" s="1446"/>
      <c r="U11" s="1446"/>
      <c r="V11" s="1447" t="s">
        <v>375</v>
      </c>
      <c r="W11" s="1447"/>
      <c r="X11" s="1447"/>
    </row>
    <row r="12" spans="1:24" ht="18" customHeight="1">
      <c r="A12" s="1080"/>
      <c r="B12" s="1081"/>
      <c r="C12" s="2011" t="s">
        <v>1629</v>
      </c>
      <c r="D12" s="2011"/>
      <c r="E12" s="2011"/>
      <c r="F12" s="2011"/>
      <c r="G12" s="2011"/>
      <c r="H12" s="2011"/>
      <c r="I12" s="2011"/>
      <c r="J12" s="2011"/>
      <c r="K12" s="2011"/>
      <c r="L12" s="2011"/>
      <c r="M12" s="2011"/>
      <c r="N12" s="2011"/>
      <c r="O12" s="2011"/>
      <c r="P12" s="2011"/>
      <c r="Q12" s="2011"/>
      <c r="R12" s="2011"/>
      <c r="S12" s="2011"/>
      <c r="T12" s="2011"/>
      <c r="U12" s="2011"/>
      <c r="V12" s="2003" t="s">
        <v>375</v>
      </c>
      <c r="W12" s="2003"/>
      <c r="X12" s="2003"/>
    </row>
    <row r="13" spans="1:24" ht="18" customHeight="1">
      <c r="A13" s="484"/>
      <c r="B13" s="486"/>
      <c r="C13" s="1672" t="s">
        <v>1630</v>
      </c>
      <c r="D13" s="1672"/>
      <c r="E13" s="1672"/>
      <c r="F13" s="1672"/>
      <c r="G13" s="1672"/>
      <c r="H13" s="1672"/>
      <c r="I13" s="1672"/>
      <c r="J13" s="1672"/>
      <c r="K13" s="1672"/>
      <c r="L13" s="1672"/>
      <c r="M13" s="1672"/>
      <c r="N13" s="1672"/>
      <c r="O13" s="1672"/>
      <c r="P13" s="1672"/>
      <c r="Q13" s="1672"/>
      <c r="R13" s="1672"/>
      <c r="S13" s="1672"/>
      <c r="T13" s="1672"/>
      <c r="U13" s="1672"/>
      <c r="V13" s="1673" t="s">
        <v>375</v>
      </c>
      <c r="W13" s="1673"/>
      <c r="X13" s="1673"/>
    </row>
    <row r="14" spans="1:24" ht="18" customHeight="1">
      <c r="A14" s="904" t="s">
        <v>1647</v>
      </c>
      <c r="B14" s="904"/>
      <c r="C14" s="1453" t="s">
        <v>1648</v>
      </c>
      <c r="D14" s="1453"/>
      <c r="E14" s="1453"/>
      <c r="F14" s="1453"/>
      <c r="G14" s="1453"/>
      <c r="H14" s="1453"/>
      <c r="I14" s="1453"/>
      <c r="J14" s="1453"/>
      <c r="K14" s="1453"/>
      <c r="L14" s="1453"/>
      <c r="M14" s="1453"/>
      <c r="N14" s="1453"/>
      <c r="O14" s="1453"/>
      <c r="P14" s="1453"/>
      <c r="Q14" s="1453"/>
      <c r="R14" s="1453"/>
      <c r="S14" s="1453"/>
      <c r="T14" s="1453"/>
      <c r="U14" s="1453"/>
      <c r="V14" s="1453"/>
      <c r="W14" s="1453"/>
      <c r="X14" s="1453"/>
    </row>
    <row r="15" spans="1:24" ht="18" customHeight="1">
      <c r="A15" s="904"/>
      <c r="B15" s="904"/>
      <c r="C15" s="1453"/>
      <c r="D15" s="1453"/>
      <c r="E15" s="1453"/>
      <c r="F15" s="1453"/>
      <c r="G15" s="1453"/>
      <c r="H15" s="1453"/>
      <c r="I15" s="1453"/>
      <c r="J15" s="1453"/>
      <c r="K15" s="1453"/>
      <c r="L15" s="1453"/>
      <c r="M15" s="1453"/>
      <c r="N15" s="1453"/>
      <c r="O15" s="1453"/>
      <c r="P15" s="1453"/>
      <c r="Q15" s="1453"/>
      <c r="R15" s="1453"/>
      <c r="S15" s="1453"/>
      <c r="T15" s="1453"/>
      <c r="U15" s="1453"/>
      <c r="V15" s="1453"/>
      <c r="W15" s="1453"/>
      <c r="X15" s="1453"/>
    </row>
    <row r="16" spans="1:24" ht="18" customHeight="1">
      <c r="A16" s="904"/>
      <c r="B16" s="904"/>
      <c r="C16" s="1453"/>
      <c r="D16" s="1453"/>
      <c r="E16" s="1453"/>
      <c r="F16" s="1453"/>
      <c r="G16" s="1453"/>
      <c r="H16" s="1453"/>
      <c r="I16" s="1453"/>
      <c r="J16" s="1453"/>
      <c r="K16" s="1453"/>
      <c r="L16" s="1453"/>
      <c r="M16" s="1453"/>
      <c r="N16" s="1453"/>
      <c r="O16" s="1453"/>
      <c r="P16" s="1453"/>
      <c r="Q16" s="1453"/>
      <c r="R16" s="1453"/>
      <c r="S16" s="1453"/>
      <c r="T16" s="1453"/>
      <c r="U16" s="1453"/>
      <c r="V16" s="1453"/>
      <c r="W16" s="1453"/>
      <c r="X16" s="1453"/>
    </row>
    <row r="17" spans="1:24" ht="18" customHeight="1">
      <c r="A17" s="904"/>
      <c r="B17" s="904"/>
      <c r="C17" s="912" t="s">
        <v>70</v>
      </c>
      <c r="D17" s="912"/>
      <c r="E17" s="912"/>
      <c r="F17" s="912"/>
      <c r="G17" s="912"/>
      <c r="H17" s="912"/>
      <c r="I17" s="912"/>
      <c r="J17" s="912"/>
      <c r="K17" s="912"/>
      <c r="L17" s="912"/>
      <c r="M17" s="912"/>
      <c r="N17" s="912"/>
      <c r="O17" s="912"/>
      <c r="P17" s="912"/>
      <c r="Q17" s="912"/>
      <c r="R17" s="912"/>
      <c r="S17" s="912"/>
      <c r="T17" s="912"/>
      <c r="U17" s="912"/>
      <c r="V17" s="912"/>
      <c r="W17" s="912"/>
      <c r="X17" s="912"/>
    </row>
    <row r="18" spans="1:24" ht="18" customHeight="1">
      <c r="A18" s="904"/>
      <c r="B18" s="904"/>
      <c r="C18" s="912"/>
      <c r="D18" s="912"/>
      <c r="E18" s="912"/>
      <c r="F18" s="912"/>
      <c r="G18" s="912"/>
      <c r="H18" s="912"/>
      <c r="I18" s="912"/>
      <c r="J18" s="912"/>
      <c r="K18" s="912"/>
      <c r="L18" s="912"/>
      <c r="M18" s="912"/>
      <c r="N18" s="912"/>
      <c r="O18" s="912"/>
      <c r="P18" s="912"/>
      <c r="Q18" s="912"/>
      <c r="R18" s="912"/>
      <c r="S18" s="912"/>
      <c r="T18" s="912"/>
      <c r="U18" s="912"/>
      <c r="V18" s="912"/>
      <c r="W18" s="912"/>
      <c r="X18" s="912"/>
    </row>
    <row r="19" spans="1:24" ht="18" customHeight="1">
      <c r="A19" s="904"/>
      <c r="B19" s="904"/>
      <c r="C19" s="912"/>
      <c r="D19" s="912"/>
      <c r="E19" s="912"/>
      <c r="F19" s="912"/>
      <c r="G19" s="912"/>
      <c r="H19" s="912"/>
      <c r="I19" s="912"/>
      <c r="J19" s="912"/>
      <c r="K19" s="912"/>
      <c r="L19" s="912"/>
      <c r="M19" s="912"/>
      <c r="N19" s="912"/>
      <c r="O19" s="912"/>
      <c r="P19" s="912"/>
      <c r="Q19" s="912"/>
      <c r="R19" s="912"/>
      <c r="S19" s="912"/>
      <c r="T19" s="912"/>
      <c r="U19" s="912"/>
      <c r="V19" s="912"/>
      <c r="W19" s="912"/>
      <c r="X19" s="912"/>
    </row>
    <row r="20" spans="1:24" ht="18" customHeight="1">
      <c r="A20" s="904" t="s">
        <v>503</v>
      </c>
      <c r="B20" s="904"/>
      <c r="C20" s="558"/>
      <c r="D20" s="704"/>
      <c r="E20" s="704"/>
      <c r="F20" s="704"/>
      <c r="G20" s="704"/>
      <c r="H20" s="704"/>
      <c r="I20" s="704"/>
      <c r="J20" s="704"/>
      <c r="K20" s="704"/>
      <c r="L20" s="704"/>
      <c r="M20" s="704"/>
      <c r="N20" s="704"/>
      <c r="O20" s="704"/>
      <c r="P20" s="704"/>
      <c r="Q20" s="704"/>
      <c r="R20" s="704"/>
      <c r="S20" s="704"/>
      <c r="T20" s="704"/>
      <c r="U20" s="704"/>
      <c r="V20" s="704"/>
      <c r="W20" s="704"/>
      <c r="X20" s="559"/>
    </row>
    <row r="21" spans="1:24" ht="18" customHeight="1">
      <c r="A21" s="904"/>
      <c r="B21" s="904"/>
      <c r="C21" s="550"/>
      <c r="D21" s="541"/>
      <c r="E21" s="541"/>
      <c r="F21" s="541"/>
      <c r="G21" s="541"/>
      <c r="H21" s="541"/>
      <c r="I21" s="541"/>
      <c r="J21" s="541"/>
      <c r="K21" s="541"/>
      <c r="L21" s="541"/>
      <c r="M21" s="541"/>
      <c r="N21" s="541"/>
      <c r="O21" s="541"/>
      <c r="P21" s="541"/>
      <c r="Q21" s="541"/>
      <c r="R21" s="541"/>
      <c r="S21" s="541"/>
      <c r="T21" s="541"/>
      <c r="U21" s="541"/>
      <c r="V21" s="541"/>
      <c r="W21" s="541"/>
      <c r="X21" s="551"/>
    </row>
    <row r="22" spans="1:24" ht="18" customHeight="1">
      <c r="A22" s="904"/>
      <c r="B22" s="904"/>
      <c r="C22" s="550"/>
      <c r="D22" s="541"/>
      <c r="E22" s="541"/>
      <c r="F22" s="541"/>
      <c r="G22" s="541"/>
      <c r="H22" s="541"/>
      <c r="I22" s="541"/>
      <c r="J22" s="541"/>
      <c r="K22" s="541"/>
      <c r="L22" s="541"/>
      <c r="M22" s="541"/>
      <c r="N22" s="541"/>
      <c r="O22" s="541"/>
      <c r="P22" s="541"/>
      <c r="Q22" s="541"/>
      <c r="R22" s="541"/>
      <c r="S22" s="541"/>
      <c r="T22" s="541"/>
      <c r="U22" s="541"/>
      <c r="V22" s="541"/>
      <c r="W22" s="541"/>
      <c r="X22" s="551"/>
    </row>
    <row r="23" spans="1:24" ht="18" customHeight="1">
      <c r="A23" s="904"/>
      <c r="B23" s="904"/>
      <c r="C23" s="550"/>
      <c r="D23" s="541"/>
      <c r="E23" s="541"/>
      <c r="F23" s="541"/>
      <c r="G23" s="541"/>
      <c r="H23" s="541"/>
      <c r="I23" s="541"/>
      <c r="J23" s="541"/>
      <c r="K23" s="541"/>
      <c r="L23" s="541"/>
      <c r="M23" s="541"/>
      <c r="N23" s="541"/>
      <c r="O23" s="541"/>
      <c r="P23" s="541"/>
      <c r="Q23" s="541"/>
      <c r="R23" s="541"/>
      <c r="S23" s="541"/>
      <c r="T23" s="541"/>
      <c r="U23" s="541"/>
      <c r="V23" s="541"/>
      <c r="W23" s="541"/>
      <c r="X23" s="551"/>
    </row>
    <row r="24" spans="1:24" ht="18" customHeight="1">
      <c r="A24" s="904"/>
      <c r="B24" s="904"/>
      <c r="C24" s="550"/>
      <c r="D24" s="541"/>
      <c r="E24" s="541"/>
      <c r="F24" s="541"/>
      <c r="G24" s="541"/>
      <c r="H24" s="541"/>
      <c r="I24" s="541"/>
      <c r="J24" s="541"/>
      <c r="K24" s="541"/>
      <c r="L24" s="541"/>
      <c r="M24" s="541"/>
      <c r="N24" s="541"/>
      <c r="O24" s="541"/>
      <c r="P24" s="541"/>
      <c r="Q24" s="541"/>
      <c r="R24" s="541"/>
      <c r="S24" s="541"/>
      <c r="T24" s="541"/>
      <c r="U24" s="541"/>
      <c r="V24" s="541"/>
      <c r="W24" s="541"/>
      <c r="X24" s="551"/>
    </row>
    <row r="25" spans="1:24" ht="18" customHeight="1">
      <c r="A25" s="904"/>
      <c r="B25" s="904"/>
      <c r="C25" s="550"/>
      <c r="D25" s="541"/>
      <c r="E25" s="541"/>
      <c r="F25" s="541"/>
      <c r="G25" s="541"/>
      <c r="H25" s="541"/>
      <c r="I25" s="541"/>
      <c r="J25" s="541"/>
      <c r="K25" s="541"/>
      <c r="L25" s="541"/>
      <c r="M25" s="541"/>
      <c r="N25" s="541"/>
      <c r="O25" s="541"/>
      <c r="P25" s="541"/>
      <c r="Q25" s="541"/>
      <c r="R25" s="541"/>
      <c r="S25" s="541"/>
      <c r="T25" s="541"/>
      <c r="U25" s="541"/>
      <c r="V25" s="541"/>
      <c r="W25" s="541"/>
      <c r="X25" s="551"/>
    </row>
    <row r="26" spans="1:24" ht="18" customHeight="1">
      <c r="A26" s="904"/>
      <c r="B26" s="904"/>
      <c r="C26" s="550"/>
      <c r="D26" s="541"/>
      <c r="E26" s="541"/>
      <c r="F26" s="541"/>
      <c r="G26" s="541"/>
      <c r="H26" s="541"/>
      <c r="I26" s="541"/>
      <c r="J26" s="541"/>
      <c r="K26" s="541"/>
      <c r="L26" s="541"/>
      <c r="M26" s="541"/>
      <c r="N26" s="541"/>
      <c r="O26" s="541"/>
      <c r="P26" s="541"/>
      <c r="Q26" s="541"/>
      <c r="R26" s="541"/>
      <c r="S26" s="541"/>
      <c r="T26" s="541"/>
      <c r="U26" s="541"/>
      <c r="V26" s="541"/>
      <c r="W26" s="541"/>
      <c r="X26" s="551"/>
    </row>
    <row r="27" spans="1:24" ht="18" customHeight="1">
      <c r="A27" s="904"/>
      <c r="B27" s="904"/>
      <c r="C27" s="550"/>
      <c r="D27" s="541"/>
      <c r="E27" s="541"/>
      <c r="F27" s="541"/>
      <c r="G27" s="541"/>
      <c r="H27" s="541"/>
      <c r="I27" s="541"/>
      <c r="J27" s="541"/>
      <c r="K27" s="541"/>
      <c r="L27" s="541"/>
      <c r="M27" s="541"/>
      <c r="N27" s="541"/>
      <c r="O27" s="541"/>
      <c r="P27" s="541"/>
      <c r="Q27" s="541"/>
      <c r="R27" s="541"/>
      <c r="S27" s="541"/>
      <c r="T27" s="541"/>
      <c r="U27" s="541"/>
      <c r="V27" s="541"/>
      <c r="W27" s="541"/>
      <c r="X27" s="551"/>
    </row>
    <row r="28" spans="1:24" ht="18" customHeight="1">
      <c r="A28" s="904"/>
      <c r="B28" s="904"/>
      <c r="C28" s="550"/>
      <c r="D28" s="541"/>
      <c r="E28" s="541"/>
      <c r="F28" s="541"/>
      <c r="G28" s="541"/>
      <c r="H28" s="541"/>
      <c r="I28" s="541"/>
      <c r="J28" s="541"/>
      <c r="K28" s="541"/>
      <c r="L28" s="541"/>
      <c r="M28" s="541"/>
      <c r="N28" s="541"/>
      <c r="O28" s="541"/>
      <c r="P28" s="541"/>
      <c r="Q28" s="541"/>
      <c r="R28" s="541"/>
      <c r="S28" s="541"/>
      <c r="T28" s="541"/>
      <c r="U28" s="541"/>
      <c r="V28" s="541"/>
      <c r="W28" s="541"/>
      <c r="X28" s="551"/>
    </row>
    <row r="29" spans="1:24" ht="18" customHeight="1">
      <c r="A29" s="904"/>
      <c r="B29" s="904"/>
      <c r="C29" s="550"/>
      <c r="D29" s="541"/>
      <c r="E29" s="541"/>
      <c r="F29" s="541"/>
      <c r="G29" s="541"/>
      <c r="H29" s="541"/>
      <c r="I29" s="541"/>
      <c r="J29" s="541"/>
      <c r="K29" s="541"/>
      <c r="L29" s="541"/>
      <c r="M29" s="541"/>
      <c r="N29" s="541"/>
      <c r="O29" s="541"/>
      <c r="P29" s="541"/>
      <c r="Q29" s="541"/>
      <c r="R29" s="541"/>
      <c r="S29" s="541"/>
      <c r="T29" s="541"/>
      <c r="U29" s="541"/>
      <c r="V29" s="541"/>
      <c r="W29" s="541"/>
      <c r="X29" s="551"/>
    </row>
    <row r="30" spans="1:24" ht="18" customHeight="1">
      <c r="A30" s="904"/>
      <c r="B30" s="904"/>
      <c r="C30" s="550"/>
      <c r="D30" s="541"/>
      <c r="E30" s="541"/>
      <c r="F30" s="541"/>
      <c r="G30" s="541"/>
      <c r="H30" s="541"/>
      <c r="I30" s="541"/>
      <c r="J30" s="541"/>
      <c r="K30" s="541"/>
      <c r="L30" s="541"/>
      <c r="M30" s="541"/>
      <c r="N30" s="541"/>
      <c r="O30" s="541"/>
      <c r="P30" s="541"/>
      <c r="Q30" s="541"/>
      <c r="R30" s="541"/>
      <c r="S30" s="541"/>
      <c r="T30" s="541"/>
      <c r="U30" s="541"/>
      <c r="V30" s="541"/>
      <c r="W30" s="541"/>
      <c r="X30" s="551"/>
    </row>
    <row r="31" spans="1:24" ht="18" customHeight="1">
      <c r="A31" s="904"/>
      <c r="B31" s="904"/>
      <c r="C31" s="550"/>
      <c r="D31" s="541"/>
      <c r="E31" s="541"/>
      <c r="F31" s="541"/>
      <c r="G31" s="541"/>
      <c r="H31" s="541"/>
      <c r="I31" s="541"/>
      <c r="J31" s="541"/>
      <c r="K31" s="541"/>
      <c r="L31" s="541"/>
      <c r="M31" s="541"/>
      <c r="N31" s="541"/>
      <c r="O31" s="541"/>
      <c r="P31" s="541"/>
      <c r="Q31" s="541"/>
      <c r="R31" s="541"/>
      <c r="S31" s="541"/>
      <c r="T31" s="541"/>
      <c r="U31" s="541"/>
      <c r="V31" s="541"/>
      <c r="W31" s="541"/>
      <c r="X31" s="551"/>
    </row>
    <row r="32" spans="1:24" ht="18" customHeight="1">
      <c r="A32" s="904"/>
      <c r="B32" s="904"/>
      <c r="C32" s="550"/>
      <c r="D32" s="541"/>
      <c r="E32" s="541"/>
      <c r="F32" s="541"/>
      <c r="G32" s="541"/>
      <c r="H32" s="541"/>
      <c r="I32" s="541"/>
      <c r="J32" s="541"/>
      <c r="K32" s="541"/>
      <c r="L32" s="541"/>
      <c r="M32" s="541"/>
      <c r="N32" s="541"/>
      <c r="O32" s="541"/>
      <c r="P32" s="541"/>
      <c r="Q32" s="541"/>
      <c r="R32" s="541"/>
      <c r="S32" s="541"/>
      <c r="T32" s="541"/>
      <c r="U32" s="541"/>
      <c r="V32" s="541"/>
      <c r="W32" s="541"/>
      <c r="X32" s="551"/>
    </row>
    <row r="33" spans="1:34" ht="18" customHeight="1">
      <c r="A33" s="904"/>
      <c r="B33" s="904"/>
      <c r="C33" s="550"/>
      <c r="D33" s="541"/>
      <c r="E33" s="541"/>
      <c r="F33" s="541"/>
      <c r="G33" s="541"/>
      <c r="H33" s="541"/>
      <c r="I33" s="541"/>
      <c r="J33" s="541"/>
      <c r="K33" s="541"/>
      <c r="L33" s="541"/>
      <c r="M33" s="541"/>
      <c r="N33" s="541"/>
      <c r="O33" s="541"/>
      <c r="P33" s="541"/>
      <c r="Q33" s="541"/>
      <c r="R33" s="541"/>
      <c r="S33" s="541"/>
      <c r="T33" s="541"/>
      <c r="U33" s="541"/>
      <c r="V33" s="541"/>
      <c r="W33" s="541"/>
      <c r="X33" s="551"/>
    </row>
    <row r="34" spans="1:34" ht="18" customHeight="1">
      <c r="A34" s="2007"/>
      <c r="B34" s="2007"/>
      <c r="C34" s="550"/>
      <c r="D34" s="541"/>
      <c r="E34" s="541"/>
      <c r="F34" s="541"/>
      <c r="G34" s="541"/>
      <c r="H34" s="541"/>
      <c r="I34" s="541"/>
      <c r="J34" s="541"/>
      <c r="K34" s="541"/>
      <c r="L34" s="541"/>
      <c r="M34" s="541"/>
      <c r="N34" s="541"/>
      <c r="O34" s="541"/>
      <c r="P34" s="541"/>
      <c r="Q34" s="541"/>
      <c r="R34" s="541"/>
      <c r="S34" s="541"/>
      <c r="T34" s="541"/>
      <c r="U34" s="541"/>
      <c r="V34" s="541"/>
      <c r="W34" s="541"/>
      <c r="X34" s="551"/>
    </row>
    <row r="35" spans="1:34" ht="18" customHeight="1">
      <c r="A35" s="1096" t="s">
        <v>368</v>
      </c>
      <c r="B35" s="1097"/>
      <c r="C35" s="2004"/>
      <c r="D35" s="2005"/>
      <c r="E35" s="2005"/>
      <c r="F35" s="2005"/>
      <c r="G35" s="2005"/>
      <c r="H35" s="2005"/>
      <c r="I35" s="2005"/>
      <c r="J35" s="2005"/>
      <c r="K35" s="2005"/>
      <c r="L35" s="2005"/>
      <c r="M35" s="2005"/>
      <c r="N35" s="2005"/>
      <c r="O35" s="2005"/>
      <c r="P35" s="2005"/>
      <c r="Q35" s="2005"/>
      <c r="R35" s="2005"/>
      <c r="S35" s="2005"/>
      <c r="T35" s="2005"/>
      <c r="U35" s="2005"/>
      <c r="V35" s="2005"/>
      <c r="W35" s="2005"/>
      <c r="X35" s="2006"/>
    </row>
    <row r="36" spans="1:34" ht="3" customHeight="1">
      <c r="A36" s="4"/>
      <c r="B36" s="4"/>
      <c r="C36" s="5"/>
      <c r="D36" s="5"/>
      <c r="E36" s="5"/>
      <c r="F36" s="5"/>
      <c r="G36" s="5"/>
      <c r="H36" s="5"/>
      <c r="I36" s="5"/>
      <c r="J36" s="5"/>
      <c r="K36" s="5"/>
      <c r="L36" s="5"/>
      <c r="M36" s="5"/>
      <c r="N36" s="5"/>
      <c r="O36" s="5"/>
      <c r="P36" s="5"/>
      <c r="Q36" s="5"/>
      <c r="R36" s="5"/>
      <c r="S36" s="5"/>
      <c r="T36" s="5"/>
      <c r="U36" s="5"/>
      <c r="V36" s="5"/>
      <c r="W36" s="5"/>
      <c r="X36" s="5"/>
    </row>
    <row r="37" spans="1:34" ht="18" customHeight="1">
      <c r="A37" s="904" t="s">
        <v>473</v>
      </c>
      <c r="B37" s="904"/>
      <c r="C37" s="904"/>
      <c r="D37" s="904"/>
      <c r="E37" s="904"/>
      <c r="F37" s="904"/>
      <c r="G37" s="904"/>
      <c r="H37" s="904"/>
      <c r="I37" s="904"/>
      <c r="J37" s="904"/>
      <c r="K37" s="904"/>
      <c r="L37" s="904"/>
      <c r="M37" s="904"/>
      <c r="N37" s="904"/>
      <c r="O37" s="904"/>
      <c r="P37" s="904"/>
      <c r="Q37" s="904"/>
      <c r="R37" s="904"/>
      <c r="S37" s="904"/>
      <c r="T37" s="904"/>
      <c r="U37" s="904"/>
      <c r="V37" s="904"/>
      <c r="W37" s="904"/>
      <c r="X37" s="904"/>
    </row>
    <row r="38" spans="1:34" s="147" customFormat="1" ht="13.7" customHeight="1">
      <c r="A38" s="1527" t="s">
        <v>93</v>
      </c>
      <c r="B38" s="1528"/>
      <c r="C38" s="1528"/>
      <c r="D38" s="1528"/>
      <c r="E38" s="1528"/>
      <c r="F38" s="1528"/>
      <c r="G38" s="1528"/>
      <c r="H38" s="1528"/>
      <c r="I38" s="1528"/>
      <c r="J38" s="1528"/>
      <c r="K38" s="1528"/>
      <c r="L38" s="1528"/>
      <c r="M38" s="1528"/>
      <c r="N38" s="1528"/>
      <c r="O38" s="1528"/>
      <c r="P38" s="1528"/>
      <c r="Q38" s="1528"/>
      <c r="R38" s="1528"/>
      <c r="S38" s="1528"/>
      <c r="T38" s="1528"/>
      <c r="U38" s="1528"/>
      <c r="V38" s="1528"/>
      <c r="W38" s="1528"/>
      <c r="X38" s="1529"/>
    </row>
    <row r="39" spans="1:34" s="147" customFormat="1" ht="13.7" customHeight="1">
      <c r="A39" s="1497" t="s">
        <v>1649</v>
      </c>
      <c r="B39" s="1498"/>
      <c r="C39" s="1498"/>
      <c r="D39" s="1498"/>
      <c r="E39" s="1498"/>
      <c r="F39" s="1498"/>
      <c r="G39" s="1498"/>
      <c r="H39" s="1498"/>
      <c r="I39" s="1498"/>
      <c r="J39" s="1498"/>
      <c r="K39" s="1498"/>
      <c r="L39" s="1498"/>
      <c r="M39" s="1498"/>
      <c r="N39" s="1498"/>
      <c r="O39" s="1498"/>
      <c r="P39" s="1498"/>
      <c r="Q39" s="1498"/>
      <c r="R39" s="1498"/>
      <c r="S39" s="1498"/>
      <c r="T39" s="1498"/>
      <c r="U39" s="1498"/>
      <c r="V39" s="1498"/>
      <c r="W39" s="1498"/>
      <c r="X39" s="1499"/>
    </row>
    <row r="40" spans="1:34" s="147" customFormat="1" ht="13.7" customHeight="1">
      <c r="A40" s="1497" t="s">
        <v>1650</v>
      </c>
      <c r="B40" s="1498"/>
      <c r="C40" s="1498"/>
      <c r="D40" s="1498"/>
      <c r="E40" s="1498"/>
      <c r="F40" s="1498"/>
      <c r="G40" s="1498"/>
      <c r="H40" s="1498"/>
      <c r="I40" s="1498"/>
      <c r="J40" s="1498"/>
      <c r="K40" s="1498"/>
      <c r="L40" s="1498"/>
      <c r="M40" s="1498"/>
      <c r="N40" s="1498"/>
      <c r="O40" s="1498"/>
      <c r="P40" s="1498"/>
      <c r="Q40" s="1498"/>
      <c r="R40" s="1498"/>
      <c r="S40" s="1498"/>
      <c r="T40" s="1498"/>
      <c r="U40" s="1498"/>
      <c r="V40" s="1498"/>
      <c r="W40" s="1498"/>
      <c r="X40" s="1499"/>
    </row>
    <row r="41" spans="1:34" s="147" customFormat="1" ht="13.7" customHeight="1">
      <c r="A41" s="2008" t="s">
        <v>1701</v>
      </c>
      <c r="B41" s="2009"/>
      <c r="C41" s="2009"/>
      <c r="D41" s="2009"/>
      <c r="E41" s="2009"/>
      <c r="F41" s="2009"/>
      <c r="G41" s="2009"/>
      <c r="H41" s="2009"/>
      <c r="I41" s="2009"/>
      <c r="J41" s="2009"/>
      <c r="K41" s="2009"/>
      <c r="L41" s="2009"/>
      <c r="M41" s="2009"/>
      <c r="N41" s="2009"/>
      <c r="O41" s="2009"/>
      <c r="P41" s="2009"/>
      <c r="Q41" s="2009"/>
      <c r="R41" s="2009"/>
      <c r="S41" s="2009"/>
      <c r="T41" s="2009"/>
      <c r="U41" s="2009"/>
      <c r="V41" s="2009"/>
      <c r="W41" s="2009"/>
      <c r="X41" s="2010"/>
    </row>
    <row r="42" spans="1:34" s="32" customFormat="1" ht="18" customHeight="1">
      <c r="A42" s="9"/>
      <c r="B42" s="9"/>
      <c r="C42" s="9"/>
      <c r="D42" s="9"/>
      <c r="E42" s="9"/>
      <c r="F42" s="9"/>
      <c r="G42" s="9"/>
      <c r="H42" s="9"/>
      <c r="I42" s="9"/>
      <c r="J42" s="9"/>
      <c r="K42" s="9"/>
      <c r="L42" s="9"/>
      <c r="M42" s="9"/>
      <c r="N42" s="9"/>
      <c r="O42" s="9"/>
      <c r="P42" s="9"/>
      <c r="Q42" s="9"/>
      <c r="R42" s="9"/>
      <c r="S42" s="9"/>
      <c r="T42" s="9"/>
      <c r="U42" s="9"/>
      <c r="V42" s="9"/>
      <c r="W42" s="9"/>
      <c r="X42" s="9"/>
    </row>
    <row r="43" spans="1:34" s="32" customFormat="1" ht="18" customHeight="1">
      <c r="A43" s="9"/>
      <c r="B43" s="9"/>
      <c r="C43" s="9"/>
      <c r="D43" s="9"/>
      <c r="E43" s="9"/>
      <c r="F43" s="9"/>
      <c r="G43" s="9"/>
      <c r="H43" s="9"/>
      <c r="I43" s="9"/>
      <c r="J43" s="9"/>
      <c r="K43" s="9"/>
      <c r="L43" s="9"/>
      <c r="M43" s="9"/>
      <c r="N43" s="9"/>
      <c r="O43" s="9"/>
      <c r="P43" s="9"/>
      <c r="Q43" s="9"/>
      <c r="R43" s="9"/>
      <c r="S43" s="9"/>
      <c r="T43" s="9"/>
      <c r="U43" s="9"/>
      <c r="V43" s="9"/>
      <c r="W43" s="9"/>
      <c r="X43" s="9"/>
    </row>
    <row r="44" spans="1:34" ht="16.5" customHeight="1">
      <c r="A44" s="1209" t="s">
        <v>73</v>
      </c>
      <c r="B44" s="1209"/>
      <c r="C44" s="1209"/>
      <c r="D44" s="1209"/>
      <c r="E44" s="1209"/>
      <c r="F44" s="1209"/>
      <c r="G44" s="1209"/>
      <c r="H44" s="1209"/>
      <c r="I44" s="1209"/>
      <c r="J44" s="1209"/>
      <c r="K44" s="1209"/>
      <c r="L44" s="1209"/>
      <c r="M44" s="1209"/>
      <c r="N44" s="1209"/>
      <c r="O44" s="1209"/>
      <c r="P44" s="1209"/>
      <c r="Q44" s="1209"/>
      <c r="R44" s="1209"/>
      <c r="S44" s="1209"/>
      <c r="T44" s="1209"/>
      <c r="U44" s="1209"/>
      <c r="V44" s="1209"/>
      <c r="W44" s="1209"/>
      <c r="X44" s="1209"/>
    </row>
    <row r="45" spans="1:34" ht="16.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34" ht="16.5" customHeight="1">
      <c r="A46" s="904" t="s">
        <v>350</v>
      </c>
      <c r="B46" s="904"/>
      <c r="C46" s="904" t="s">
        <v>465</v>
      </c>
      <c r="D46" s="904"/>
      <c r="E46" s="904"/>
      <c r="F46" s="904"/>
      <c r="G46" s="904"/>
      <c r="H46" s="904"/>
      <c r="I46" s="904"/>
      <c r="J46" s="904"/>
      <c r="K46" s="904"/>
      <c r="L46" s="904"/>
      <c r="M46" s="904"/>
      <c r="N46" s="904"/>
      <c r="O46" s="904"/>
      <c r="P46" s="904"/>
      <c r="Q46" s="904"/>
      <c r="R46" s="904"/>
      <c r="S46" s="904"/>
      <c r="T46" s="904"/>
      <c r="U46" s="904"/>
      <c r="V46" s="904"/>
      <c r="W46" s="904"/>
      <c r="X46" s="904"/>
    </row>
    <row r="47" spans="1:34" ht="16.5" customHeight="1">
      <c r="A47" s="803" t="s">
        <v>491</v>
      </c>
      <c r="B47" s="803"/>
      <c r="C47" s="831" t="s">
        <v>581</v>
      </c>
      <c r="D47" s="832"/>
      <c r="E47" s="832"/>
      <c r="F47" s="832"/>
      <c r="G47" s="832"/>
      <c r="H47" s="832"/>
      <c r="I47" s="832"/>
      <c r="J47" s="832"/>
      <c r="K47" s="832"/>
      <c r="L47" s="832"/>
      <c r="M47" s="832"/>
      <c r="N47" s="832"/>
      <c r="O47" s="832"/>
      <c r="P47" s="832"/>
      <c r="Q47" s="832"/>
      <c r="R47" s="832"/>
      <c r="S47" s="832"/>
      <c r="T47" s="832"/>
      <c r="U47" s="832"/>
      <c r="V47" s="832"/>
      <c r="W47" s="832"/>
      <c r="X47" s="1032"/>
      <c r="Z47" s="490" t="s">
        <v>597</v>
      </c>
      <c r="AA47" s="651"/>
      <c r="AB47" s="651"/>
      <c r="AC47" s="651"/>
      <c r="AF47" s="490" t="s">
        <v>171</v>
      </c>
      <c r="AG47" s="651"/>
      <c r="AH47" s="651"/>
    </row>
    <row r="48" spans="1:34" ht="16.5" customHeight="1">
      <c r="A48" s="803"/>
      <c r="B48" s="803"/>
      <c r="C48" s="897" t="s">
        <v>9</v>
      </c>
      <c r="D48" s="898"/>
      <c r="E48" s="898"/>
      <c r="F48" s="898"/>
      <c r="G48" s="898"/>
      <c r="H48" s="898"/>
      <c r="I48" s="898"/>
      <c r="J48" s="898"/>
      <c r="K48" s="898"/>
      <c r="L48" s="898"/>
      <c r="M48" s="898"/>
      <c r="N48" s="898"/>
      <c r="O48" s="898"/>
      <c r="P48" s="898"/>
      <c r="Q48" s="898"/>
      <c r="R48" s="898"/>
      <c r="S48" s="898"/>
      <c r="T48" s="898"/>
      <c r="U48" s="898"/>
      <c r="V48" s="898"/>
      <c r="W48" s="898"/>
      <c r="X48" s="1033"/>
      <c r="Z48" s="651"/>
      <c r="AA48" s="651"/>
      <c r="AB48" s="651"/>
      <c r="AC48" s="651"/>
      <c r="AF48" s="651"/>
      <c r="AG48" s="651"/>
      <c r="AH48" s="651"/>
    </row>
    <row r="49" spans="1:34" ht="16.5" customHeight="1">
      <c r="A49" s="803"/>
      <c r="B49" s="803"/>
      <c r="C49" s="1034" t="s">
        <v>270</v>
      </c>
      <c r="D49" s="1035"/>
      <c r="E49" s="1035"/>
      <c r="F49" s="1035"/>
      <c r="G49" s="1035"/>
      <c r="H49" s="1035"/>
      <c r="I49" s="1035"/>
      <c r="J49" s="1035"/>
      <c r="K49" s="1035"/>
      <c r="L49" s="1035"/>
      <c r="M49" s="1035"/>
      <c r="N49" s="1035"/>
      <c r="O49" s="1035"/>
      <c r="P49" s="1035"/>
      <c r="Q49" s="1035"/>
      <c r="R49" s="1035"/>
      <c r="S49" s="1035"/>
      <c r="T49" s="1035"/>
      <c r="U49" s="1035"/>
      <c r="V49" s="1035"/>
      <c r="W49" s="1035"/>
      <c r="X49" s="1036"/>
      <c r="Z49" s="651"/>
      <c r="AA49" s="651"/>
      <c r="AB49" s="651"/>
      <c r="AC49" s="651"/>
      <c r="AF49" s="651"/>
      <c r="AG49" s="651"/>
      <c r="AH49" s="651"/>
    </row>
    <row r="50" spans="1:34">
      <c r="Z50" s="490" t="s">
        <v>428</v>
      </c>
      <c r="AA50" s="651"/>
      <c r="AB50" s="651"/>
      <c r="AC50" s="651"/>
      <c r="AF50" s="651" t="s">
        <v>305</v>
      </c>
      <c r="AG50" s="651"/>
      <c r="AH50" s="651"/>
    </row>
    <row r="51" spans="1:34">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c r="Z51" s="651"/>
      <c r="AA51" s="651"/>
      <c r="AB51" s="651"/>
      <c r="AC51" s="651"/>
    </row>
    <row r="52" spans="1:34">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4">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4">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4">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4">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4">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4">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4">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row>
    <row r="60" spans="1:34" ht="15" customHeight="1">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t="s">
        <v>1255</v>
      </c>
      <c r="AA60" s="490"/>
      <c r="AB60" s="490"/>
      <c r="AC60" s="490"/>
      <c r="AD60" s="490"/>
      <c r="AE60" s="490"/>
      <c r="AF60" s="490"/>
    </row>
    <row r="61" spans="1:34">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c r="Z61" s="490"/>
      <c r="AA61" s="490"/>
      <c r="AB61" s="490"/>
      <c r="AC61" s="490"/>
      <c r="AD61" s="490"/>
      <c r="AE61" s="490"/>
      <c r="AF61" s="490"/>
    </row>
    <row r="62" spans="1:34">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c r="Z62" s="490"/>
      <c r="AA62" s="490"/>
      <c r="AB62" s="490"/>
      <c r="AC62" s="490"/>
      <c r="AD62" s="490"/>
      <c r="AE62" s="490"/>
      <c r="AF62" s="490"/>
    </row>
    <row r="64" spans="1:34" ht="16.5" customHeight="1">
      <c r="A64" s="1209" t="s">
        <v>162</v>
      </c>
      <c r="B64" s="1209"/>
      <c r="C64" s="1209"/>
      <c r="D64" s="1209"/>
      <c r="E64" s="1209"/>
      <c r="F64" s="1209"/>
      <c r="G64" s="1209"/>
      <c r="H64" s="1209"/>
      <c r="I64" s="1209"/>
      <c r="J64" s="1209"/>
      <c r="K64" s="1209"/>
      <c r="L64" s="1209"/>
      <c r="M64" s="1209"/>
      <c r="N64" s="1209"/>
      <c r="O64" s="1209"/>
      <c r="P64" s="1209"/>
      <c r="Q64" s="1209"/>
      <c r="R64" s="1209"/>
      <c r="S64" s="1209"/>
      <c r="T64" s="1209"/>
      <c r="U64" s="1209"/>
      <c r="V64" s="1209"/>
      <c r="W64" s="1209"/>
      <c r="X64" s="1209"/>
    </row>
    <row r="66" spans="1:33"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3" ht="15" customHeight="1">
      <c r="A67" s="803" t="s">
        <v>497</v>
      </c>
      <c r="B67" s="803"/>
      <c r="C67" s="804" t="s">
        <v>329</v>
      </c>
      <c r="D67" s="804"/>
      <c r="E67" s="804"/>
      <c r="F67" s="804"/>
      <c r="G67" s="804"/>
      <c r="H67" s="804"/>
      <c r="I67" s="804"/>
      <c r="J67" s="804"/>
      <c r="K67" s="804"/>
      <c r="L67" s="804"/>
      <c r="M67" s="804"/>
      <c r="N67" s="804"/>
      <c r="O67" s="804"/>
      <c r="P67" s="804"/>
      <c r="Q67" s="804"/>
      <c r="R67" s="804"/>
      <c r="S67" s="804"/>
      <c r="T67" s="804"/>
      <c r="U67" s="804"/>
      <c r="V67" s="804"/>
      <c r="W67" s="804"/>
      <c r="X67" s="804"/>
    </row>
    <row r="68" spans="1:33" ht="15" customHeight="1">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row>
    <row r="69" spans="1:33" ht="17.25" customHeight="1">
      <c r="A69" s="803" t="s">
        <v>491</v>
      </c>
      <c r="B69" s="803"/>
      <c r="C69" s="804" t="s">
        <v>578</v>
      </c>
      <c r="D69" s="804"/>
      <c r="E69" s="804"/>
      <c r="F69" s="804"/>
      <c r="G69" s="804"/>
      <c r="H69" s="804"/>
      <c r="I69" s="804"/>
      <c r="J69" s="804"/>
      <c r="K69" s="804"/>
      <c r="L69" s="804"/>
      <c r="M69" s="804"/>
      <c r="N69" s="804"/>
      <c r="O69" s="804"/>
      <c r="P69" s="804"/>
      <c r="Q69" s="804"/>
      <c r="R69" s="804"/>
      <c r="S69" s="804"/>
      <c r="T69" s="804"/>
      <c r="U69" s="804"/>
      <c r="V69" s="804"/>
      <c r="W69" s="804"/>
      <c r="X69" s="804"/>
      <c r="Z69" s="651" t="s">
        <v>55</v>
      </c>
      <c r="AA69" s="651"/>
      <c r="AB69" s="651"/>
      <c r="AC69" s="651"/>
      <c r="AE69" s="490" t="s">
        <v>614</v>
      </c>
      <c r="AF69" s="651"/>
      <c r="AG69" s="651"/>
    </row>
    <row r="70" spans="1:33" ht="17.25" customHeight="1">
      <c r="A70" s="803"/>
      <c r="B70" s="803"/>
      <c r="C70" s="804"/>
      <c r="D70" s="804"/>
      <c r="E70" s="804"/>
      <c r="F70" s="804"/>
      <c r="G70" s="804"/>
      <c r="H70" s="804"/>
      <c r="I70" s="804"/>
      <c r="J70" s="804"/>
      <c r="K70" s="804"/>
      <c r="L70" s="804"/>
      <c r="M70" s="804"/>
      <c r="N70" s="804"/>
      <c r="O70" s="804"/>
      <c r="P70" s="804"/>
      <c r="Q70" s="804"/>
      <c r="R70" s="804"/>
      <c r="S70" s="804"/>
      <c r="T70" s="804"/>
      <c r="U70" s="804"/>
      <c r="V70" s="804"/>
      <c r="W70" s="804"/>
      <c r="X70" s="804"/>
      <c r="AE70" s="651"/>
      <c r="AF70" s="651"/>
      <c r="AG70" s="651"/>
    </row>
    <row r="72" spans="1:33" ht="15" customHeight="1">
      <c r="A72" s="473" t="s">
        <v>490</v>
      </c>
      <c r="B72" s="474"/>
      <c r="C72" s="474"/>
      <c r="D72" s="474"/>
      <c r="E72" s="474"/>
      <c r="F72" s="474"/>
      <c r="G72" s="474"/>
      <c r="H72" s="475"/>
      <c r="I72" s="473" t="s">
        <v>390</v>
      </c>
      <c r="J72" s="474"/>
      <c r="K72" s="474"/>
      <c r="L72" s="474"/>
      <c r="M72" s="474"/>
      <c r="N72" s="474"/>
      <c r="O72" s="474"/>
      <c r="P72" s="475"/>
      <c r="Q72" s="1006" t="s">
        <v>1653</v>
      </c>
      <c r="R72" s="1007"/>
      <c r="S72" s="1007"/>
      <c r="T72" s="1007"/>
      <c r="U72" s="1007"/>
      <c r="V72" s="1007"/>
      <c r="W72" s="1007"/>
      <c r="X72" s="1008"/>
    </row>
    <row r="73" spans="1:33" ht="15" customHeight="1">
      <c r="A73" s="1018" t="s">
        <v>394</v>
      </c>
      <c r="B73" s="1019"/>
      <c r="C73" s="1019"/>
      <c r="D73" s="1019"/>
      <c r="E73" s="1019"/>
      <c r="F73" s="1019"/>
      <c r="G73" s="1019"/>
      <c r="H73" s="1020"/>
      <c r="I73" s="1018" t="s">
        <v>394</v>
      </c>
      <c r="J73" s="1019"/>
      <c r="K73" s="1019"/>
      <c r="L73" s="1019"/>
      <c r="M73" s="1019"/>
      <c r="N73" s="1019"/>
      <c r="O73" s="1019"/>
      <c r="P73" s="1020"/>
      <c r="Q73" s="1018" t="s">
        <v>394</v>
      </c>
      <c r="R73" s="1019"/>
      <c r="S73" s="1019"/>
      <c r="T73" s="1019"/>
      <c r="U73" s="1019"/>
      <c r="V73" s="1019"/>
      <c r="W73" s="1019"/>
      <c r="X73" s="1020"/>
    </row>
    <row r="74" spans="1:33">
      <c r="A74" s="1021"/>
      <c r="B74" s="1022"/>
      <c r="C74" s="1022"/>
      <c r="D74" s="1022"/>
      <c r="E74" s="1022"/>
      <c r="F74" s="1022"/>
      <c r="G74" s="1022"/>
      <c r="H74" s="1023"/>
      <c r="I74" s="1021"/>
      <c r="J74" s="1022"/>
      <c r="K74" s="1022"/>
      <c r="L74" s="1022"/>
      <c r="M74" s="1022"/>
      <c r="N74" s="1022"/>
      <c r="O74" s="1022"/>
      <c r="P74" s="1023"/>
      <c r="Q74" s="1021"/>
      <c r="R74" s="1022"/>
      <c r="S74" s="1022"/>
      <c r="T74" s="1022"/>
      <c r="U74" s="1022"/>
      <c r="V74" s="1022"/>
      <c r="W74" s="1022"/>
      <c r="X74" s="1023"/>
    </row>
    <row r="75" spans="1:33">
      <c r="A75" s="1021"/>
      <c r="B75" s="1022"/>
      <c r="C75" s="1022"/>
      <c r="D75" s="1022"/>
      <c r="E75" s="1022"/>
      <c r="F75" s="1022"/>
      <c r="G75" s="1022"/>
      <c r="H75" s="1023"/>
      <c r="I75" s="1021"/>
      <c r="J75" s="1022"/>
      <c r="K75" s="1022"/>
      <c r="L75" s="1022"/>
      <c r="M75" s="1022"/>
      <c r="N75" s="1022"/>
      <c r="O75" s="1022"/>
      <c r="P75" s="1023"/>
      <c r="Q75" s="1021"/>
      <c r="R75" s="1022"/>
      <c r="S75" s="1022"/>
      <c r="T75" s="1022"/>
      <c r="U75" s="1022"/>
      <c r="V75" s="1022"/>
      <c r="W75" s="1022"/>
      <c r="X75" s="1023"/>
    </row>
    <row r="76" spans="1:33">
      <c r="A76" s="1021"/>
      <c r="B76" s="1022"/>
      <c r="C76" s="1022"/>
      <c r="D76" s="1022"/>
      <c r="E76" s="1022"/>
      <c r="F76" s="1022"/>
      <c r="G76" s="1022"/>
      <c r="H76" s="1023"/>
      <c r="I76" s="1021"/>
      <c r="J76" s="1022"/>
      <c r="K76" s="1022"/>
      <c r="L76" s="1022"/>
      <c r="M76" s="1022"/>
      <c r="N76" s="1022"/>
      <c r="O76" s="1022"/>
      <c r="P76" s="1023"/>
      <c r="Q76" s="1021"/>
      <c r="R76" s="1022"/>
      <c r="S76" s="1022"/>
      <c r="T76" s="1022"/>
      <c r="U76" s="1022"/>
      <c r="V76" s="1022"/>
      <c r="W76" s="1022"/>
      <c r="X76" s="1023"/>
    </row>
    <row r="77" spans="1:33">
      <c r="A77" s="1021"/>
      <c r="B77" s="1022"/>
      <c r="C77" s="1022"/>
      <c r="D77" s="1022"/>
      <c r="E77" s="1022"/>
      <c r="F77" s="1022"/>
      <c r="G77" s="1022"/>
      <c r="H77" s="1023"/>
      <c r="I77" s="1021"/>
      <c r="J77" s="1022"/>
      <c r="K77" s="1022"/>
      <c r="L77" s="1022"/>
      <c r="M77" s="1022"/>
      <c r="N77" s="1022"/>
      <c r="O77" s="1022"/>
      <c r="P77" s="1023"/>
      <c r="Q77" s="1021"/>
      <c r="R77" s="1022"/>
      <c r="S77" s="1022"/>
      <c r="T77" s="1022"/>
      <c r="U77" s="1022"/>
      <c r="V77" s="1022"/>
      <c r="W77" s="1022"/>
      <c r="X77" s="1023"/>
    </row>
    <row r="78" spans="1:33">
      <c r="A78" s="1021"/>
      <c r="B78" s="1022"/>
      <c r="C78" s="1022"/>
      <c r="D78" s="1022"/>
      <c r="E78" s="1022"/>
      <c r="F78" s="1022"/>
      <c r="G78" s="1022"/>
      <c r="H78" s="1023"/>
      <c r="I78" s="1021"/>
      <c r="J78" s="1022"/>
      <c r="K78" s="1022"/>
      <c r="L78" s="1022"/>
      <c r="M78" s="1022"/>
      <c r="N78" s="1022"/>
      <c r="O78" s="1022"/>
      <c r="P78" s="1023"/>
      <c r="Q78" s="1021"/>
      <c r="R78" s="1022"/>
      <c r="S78" s="1022"/>
      <c r="T78" s="1022"/>
      <c r="U78" s="1022"/>
      <c r="V78" s="1022"/>
      <c r="W78" s="1022"/>
      <c r="X78" s="1023"/>
    </row>
    <row r="79" spans="1:33">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3">
      <c r="A80" s="1021"/>
      <c r="B80" s="1022"/>
      <c r="C80" s="1022"/>
      <c r="D80" s="1022"/>
      <c r="E80" s="1022"/>
      <c r="F80" s="1022"/>
      <c r="G80" s="1022"/>
      <c r="H80" s="1023"/>
      <c r="I80" s="1024"/>
      <c r="J80" s="1025"/>
      <c r="K80" s="1025"/>
      <c r="L80" s="1025"/>
      <c r="M80" s="1025"/>
      <c r="N80" s="1025"/>
      <c r="O80" s="1025"/>
      <c r="P80" s="1026"/>
      <c r="Q80" s="1024"/>
      <c r="R80" s="1025"/>
      <c r="S80" s="1025"/>
      <c r="T80" s="1025"/>
      <c r="U80" s="1025"/>
      <c r="V80" s="1025"/>
      <c r="W80" s="1025"/>
      <c r="X80" s="1026"/>
    </row>
    <row r="81" spans="1:33" ht="15" customHeight="1">
      <c r="A81" s="1021"/>
      <c r="B81" s="1022"/>
      <c r="C81" s="1022"/>
      <c r="D81" s="1022"/>
      <c r="E81" s="1022"/>
      <c r="F81" s="1022"/>
      <c r="G81" s="1022"/>
      <c r="H81" s="1023"/>
      <c r="I81" s="558" t="s">
        <v>487</v>
      </c>
      <c r="J81" s="704"/>
      <c r="K81" s="699" t="s">
        <v>1534</v>
      </c>
      <c r="L81" s="699"/>
      <c r="M81" s="699"/>
      <c r="N81" s="699"/>
      <c r="O81" s="699"/>
      <c r="P81" s="700"/>
      <c r="Q81" s="558" t="s">
        <v>487</v>
      </c>
      <c r="R81" s="704"/>
      <c r="S81" s="699"/>
      <c r="T81" s="699"/>
      <c r="U81" s="699"/>
      <c r="V81" s="699"/>
      <c r="W81" s="699"/>
      <c r="X81" s="700"/>
    </row>
    <row r="82" spans="1:33">
      <c r="A82" s="1021"/>
      <c r="B82" s="1022"/>
      <c r="C82" s="1022"/>
      <c r="D82" s="1022"/>
      <c r="E82" s="1022"/>
      <c r="F82" s="1022"/>
      <c r="G82" s="1022"/>
      <c r="H82" s="1023"/>
      <c r="I82" s="550"/>
      <c r="J82" s="541"/>
      <c r="K82" s="490"/>
      <c r="L82" s="490"/>
      <c r="M82" s="490"/>
      <c r="N82" s="490"/>
      <c r="O82" s="490"/>
      <c r="P82" s="701"/>
      <c r="Q82" s="550"/>
      <c r="R82" s="541"/>
      <c r="S82" s="490"/>
      <c r="T82" s="490"/>
      <c r="U82" s="490"/>
      <c r="V82" s="490"/>
      <c r="W82" s="490"/>
      <c r="X82" s="701"/>
    </row>
    <row r="83" spans="1:33">
      <c r="A83" s="1024"/>
      <c r="B83" s="1025"/>
      <c r="C83" s="1025"/>
      <c r="D83" s="1025"/>
      <c r="E83" s="1025"/>
      <c r="F83" s="1025"/>
      <c r="G83" s="1025"/>
      <c r="H83" s="1026"/>
      <c r="I83" s="560"/>
      <c r="J83" s="577"/>
      <c r="K83" s="686"/>
      <c r="L83" s="686"/>
      <c r="M83" s="686"/>
      <c r="N83" s="686"/>
      <c r="O83" s="686"/>
      <c r="P83" s="687"/>
      <c r="Q83" s="560"/>
      <c r="R83" s="577"/>
      <c r="S83" s="686"/>
      <c r="T83" s="686"/>
      <c r="U83" s="686"/>
      <c r="V83" s="686"/>
      <c r="W83" s="686"/>
      <c r="X83" s="687"/>
    </row>
    <row r="91" spans="1:33" ht="16.5" customHeight="1">
      <c r="A91" s="1209" t="s">
        <v>646</v>
      </c>
      <c r="B91" s="1209"/>
      <c r="C91" s="1209"/>
      <c r="D91" s="1209"/>
      <c r="E91" s="1209"/>
      <c r="F91" s="1209"/>
      <c r="G91" s="1209"/>
      <c r="H91" s="1209"/>
      <c r="I91" s="1209"/>
      <c r="J91" s="1209"/>
      <c r="K91" s="1209"/>
      <c r="L91" s="1209"/>
      <c r="M91" s="1209"/>
      <c r="N91" s="1209"/>
      <c r="O91" s="1209"/>
      <c r="P91" s="1209"/>
      <c r="Q91" s="1209"/>
      <c r="R91" s="1209"/>
      <c r="S91" s="1209"/>
      <c r="T91" s="1209"/>
      <c r="U91" s="1209"/>
      <c r="V91" s="1209"/>
      <c r="W91" s="1209"/>
      <c r="X91" s="1209"/>
    </row>
    <row r="93" spans="1:33" ht="16.5" customHeight="1">
      <c r="A93" s="904" t="s">
        <v>350</v>
      </c>
      <c r="B93" s="904"/>
      <c r="C93" s="904" t="s">
        <v>465</v>
      </c>
      <c r="D93" s="904"/>
      <c r="E93" s="904"/>
      <c r="F93" s="904"/>
      <c r="G93" s="904"/>
      <c r="H93" s="904"/>
      <c r="I93" s="904"/>
      <c r="J93" s="904"/>
      <c r="K93" s="904"/>
      <c r="L93" s="904"/>
      <c r="M93" s="904"/>
      <c r="N93" s="904"/>
      <c r="O93" s="904"/>
      <c r="P93" s="904"/>
      <c r="Q93" s="904"/>
      <c r="R93" s="904"/>
      <c r="S93" s="904"/>
      <c r="T93" s="904"/>
      <c r="U93" s="904"/>
      <c r="V93" s="904"/>
      <c r="W93" s="904"/>
      <c r="X93" s="904"/>
    </row>
    <row r="94" spans="1:33" ht="15" customHeight="1">
      <c r="A94" s="803" t="s">
        <v>497</v>
      </c>
      <c r="B94" s="803"/>
      <c r="C94" s="804" t="s">
        <v>235</v>
      </c>
      <c r="D94" s="804"/>
      <c r="E94" s="804"/>
      <c r="F94" s="804"/>
      <c r="G94" s="804"/>
      <c r="H94" s="804"/>
      <c r="I94" s="804"/>
      <c r="J94" s="804"/>
      <c r="K94" s="804"/>
      <c r="L94" s="804"/>
      <c r="M94" s="804"/>
      <c r="N94" s="804"/>
      <c r="O94" s="804"/>
      <c r="P94" s="804"/>
      <c r="Q94" s="804"/>
      <c r="R94" s="804"/>
      <c r="S94" s="804"/>
      <c r="T94" s="804"/>
      <c r="U94" s="804"/>
      <c r="V94" s="804"/>
      <c r="W94" s="804"/>
      <c r="X94" s="804"/>
      <c r="Z94" s="490" t="s">
        <v>341</v>
      </c>
      <c r="AA94" s="651"/>
      <c r="AB94" s="651"/>
      <c r="AC94" s="651"/>
      <c r="AE94" s="651" t="s">
        <v>56</v>
      </c>
      <c r="AF94" s="651"/>
      <c r="AG94" s="651"/>
    </row>
    <row r="95" spans="1:33" ht="15" customHeight="1">
      <c r="A95" s="803"/>
      <c r="B95" s="803"/>
      <c r="C95" s="804" t="s">
        <v>6</v>
      </c>
      <c r="D95" s="804"/>
      <c r="E95" s="804"/>
      <c r="F95" s="804"/>
      <c r="G95" s="804"/>
      <c r="H95" s="804"/>
      <c r="I95" s="804"/>
      <c r="J95" s="804"/>
      <c r="K95" s="804"/>
      <c r="L95" s="804"/>
      <c r="M95" s="804"/>
      <c r="N95" s="804"/>
      <c r="O95" s="804"/>
      <c r="P95" s="804"/>
      <c r="Q95" s="804"/>
      <c r="R95" s="804"/>
      <c r="S95" s="804"/>
      <c r="T95" s="804"/>
      <c r="U95" s="804"/>
      <c r="V95" s="804"/>
      <c r="W95" s="804"/>
      <c r="X95" s="804"/>
      <c r="Z95" s="651"/>
      <c r="AA95" s="651"/>
      <c r="AB95" s="651"/>
      <c r="AC95" s="651"/>
    </row>
    <row r="96" spans="1:33">
      <c r="Z96" s="651"/>
      <c r="AA96" s="651"/>
      <c r="AB96" s="651"/>
      <c r="AC96" s="651"/>
    </row>
    <row r="97" spans="1:33" ht="15" customHeight="1">
      <c r="A97" s="473" t="s">
        <v>490</v>
      </c>
      <c r="B97" s="474"/>
      <c r="C97" s="474"/>
      <c r="D97" s="474"/>
      <c r="E97" s="474"/>
      <c r="F97" s="474"/>
      <c r="G97" s="474"/>
      <c r="H97" s="475"/>
      <c r="I97" s="473" t="s">
        <v>390</v>
      </c>
      <c r="J97" s="474"/>
      <c r="K97" s="474"/>
      <c r="L97" s="474"/>
      <c r="M97" s="474"/>
      <c r="N97" s="474"/>
      <c r="O97" s="474"/>
      <c r="P97" s="475"/>
      <c r="Q97" s="1006" t="s">
        <v>1653</v>
      </c>
      <c r="R97" s="1007"/>
      <c r="S97" s="1007"/>
      <c r="T97" s="1007"/>
      <c r="U97" s="1007"/>
      <c r="V97" s="1007"/>
      <c r="W97" s="1007"/>
      <c r="X97" s="1008"/>
    </row>
    <row r="98" spans="1:33" ht="15" customHeight="1">
      <c r="A98" s="1018" t="s">
        <v>394</v>
      </c>
      <c r="B98" s="1019"/>
      <c r="C98" s="1019"/>
      <c r="D98" s="1019"/>
      <c r="E98" s="1019"/>
      <c r="F98" s="1019"/>
      <c r="G98" s="1019"/>
      <c r="H98" s="1020"/>
      <c r="I98" s="1018" t="s">
        <v>394</v>
      </c>
      <c r="J98" s="1019"/>
      <c r="K98" s="1019"/>
      <c r="L98" s="1019"/>
      <c r="M98" s="1019"/>
      <c r="N98" s="1019"/>
      <c r="O98" s="1019"/>
      <c r="P98" s="1020"/>
      <c r="Q98" s="1018" t="s">
        <v>394</v>
      </c>
      <c r="R98" s="1019"/>
      <c r="S98" s="1019"/>
      <c r="T98" s="1019"/>
      <c r="U98" s="1019"/>
      <c r="V98" s="1019"/>
      <c r="W98" s="1019"/>
      <c r="X98" s="1020"/>
      <c r="Z98" s="490" t="s">
        <v>343</v>
      </c>
      <c r="AA98" s="651"/>
      <c r="AB98" s="651"/>
      <c r="AC98" s="651"/>
      <c r="AE98" s="490" t="s">
        <v>166</v>
      </c>
      <c r="AF98" s="651"/>
      <c r="AG98" s="651"/>
    </row>
    <row r="99" spans="1:33">
      <c r="A99" s="1021"/>
      <c r="B99" s="1022"/>
      <c r="C99" s="1022"/>
      <c r="D99" s="1022"/>
      <c r="E99" s="1022"/>
      <c r="F99" s="1022"/>
      <c r="G99" s="1022"/>
      <c r="H99" s="1023"/>
      <c r="I99" s="1021"/>
      <c r="J99" s="1022"/>
      <c r="K99" s="1022"/>
      <c r="L99" s="1022"/>
      <c r="M99" s="1022"/>
      <c r="N99" s="1022"/>
      <c r="O99" s="1022"/>
      <c r="P99" s="1023"/>
      <c r="Q99" s="1021"/>
      <c r="R99" s="1022"/>
      <c r="S99" s="1022"/>
      <c r="T99" s="1022"/>
      <c r="U99" s="1022"/>
      <c r="V99" s="1022"/>
      <c r="W99" s="1022"/>
      <c r="X99" s="1023"/>
      <c r="Z99" s="651"/>
      <c r="AA99" s="651"/>
      <c r="AB99" s="651"/>
      <c r="AC99" s="651"/>
      <c r="AE99" s="651"/>
      <c r="AF99" s="651"/>
      <c r="AG99" s="651"/>
    </row>
    <row r="100" spans="1:33">
      <c r="A100" s="1021"/>
      <c r="B100" s="1022"/>
      <c r="C100" s="1022"/>
      <c r="D100" s="1022"/>
      <c r="E100" s="1022"/>
      <c r="F100" s="1022"/>
      <c r="G100" s="1022"/>
      <c r="H100" s="1023"/>
      <c r="I100" s="1021"/>
      <c r="J100" s="1022"/>
      <c r="K100" s="1022"/>
      <c r="L100" s="1022"/>
      <c r="M100" s="1022"/>
      <c r="N100" s="1022"/>
      <c r="O100" s="1022"/>
      <c r="P100" s="1023"/>
      <c r="Q100" s="1021"/>
      <c r="R100" s="1022"/>
      <c r="S100" s="1022"/>
      <c r="T100" s="1022"/>
      <c r="U100" s="1022"/>
      <c r="V100" s="1022"/>
      <c r="W100" s="1022"/>
      <c r="X100" s="1023"/>
    </row>
    <row r="101" spans="1:33">
      <c r="A101" s="1021"/>
      <c r="B101" s="1022"/>
      <c r="C101" s="1022"/>
      <c r="D101" s="1022"/>
      <c r="E101" s="1022"/>
      <c r="F101" s="1022"/>
      <c r="G101" s="1022"/>
      <c r="H101" s="1023"/>
      <c r="I101" s="1021"/>
      <c r="J101" s="1022"/>
      <c r="K101" s="1022"/>
      <c r="L101" s="1022"/>
      <c r="M101" s="1022"/>
      <c r="N101" s="1022"/>
      <c r="O101" s="1022"/>
      <c r="P101" s="1023"/>
      <c r="Q101" s="1021"/>
      <c r="R101" s="1022"/>
      <c r="S101" s="1022"/>
      <c r="T101" s="1022"/>
      <c r="U101" s="1022"/>
      <c r="V101" s="1022"/>
      <c r="W101" s="1022"/>
      <c r="X101" s="1023"/>
    </row>
    <row r="102" spans="1:33">
      <c r="A102" s="1021"/>
      <c r="B102" s="1022"/>
      <c r="C102" s="1022"/>
      <c r="D102" s="1022"/>
      <c r="E102" s="1022"/>
      <c r="F102" s="1022"/>
      <c r="G102" s="1022"/>
      <c r="H102" s="1023"/>
      <c r="I102" s="1021"/>
      <c r="J102" s="1022"/>
      <c r="K102" s="1022"/>
      <c r="L102" s="1022"/>
      <c r="M102" s="1022"/>
      <c r="N102" s="1022"/>
      <c r="O102" s="1022"/>
      <c r="P102" s="1023"/>
      <c r="Q102" s="1021"/>
      <c r="R102" s="1022"/>
      <c r="S102" s="1022"/>
      <c r="T102" s="1022"/>
      <c r="U102" s="1022"/>
      <c r="V102" s="1022"/>
      <c r="W102" s="1022"/>
      <c r="X102" s="1023"/>
    </row>
    <row r="103" spans="1:33">
      <c r="A103" s="1021"/>
      <c r="B103" s="1022"/>
      <c r="C103" s="1022"/>
      <c r="D103" s="1022"/>
      <c r="E103" s="1022"/>
      <c r="F103" s="1022"/>
      <c r="G103" s="1022"/>
      <c r="H103" s="1023"/>
      <c r="I103" s="1021"/>
      <c r="J103" s="1022"/>
      <c r="K103" s="1022"/>
      <c r="L103" s="1022"/>
      <c r="M103" s="1022"/>
      <c r="N103" s="1022"/>
      <c r="O103" s="1022"/>
      <c r="P103" s="1023"/>
      <c r="Q103" s="1021"/>
      <c r="R103" s="1022"/>
      <c r="S103" s="1022"/>
      <c r="T103" s="1022"/>
      <c r="U103" s="1022"/>
      <c r="V103" s="1022"/>
      <c r="W103" s="1022"/>
      <c r="X103" s="1023"/>
    </row>
    <row r="104" spans="1:33">
      <c r="A104" s="1021"/>
      <c r="B104" s="1022"/>
      <c r="C104" s="1022"/>
      <c r="D104" s="1022"/>
      <c r="E104" s="1022"/>
      <c r="F104" s="1022"/>
      <c r="G104" s="1022"/>
      <c r="H104" s="1023"/>
      <c r="I104" s="1021"/>
      <c r="J104" s="1022"/>
      <c r="K104" s="1022"/>
      <c r="L104" s="1022"/>
      <c r="M104" s="1022"/>
      <c r="N104" s="1022"/>
      <c r="O104" s="1022"/>
      <c r="P104" s="1023"/>
      <c r="Q104" s="1021"/>
      <c r="R104" s="1022"/>
      <c r="S104" s="1022"/>
      <c r="T104" s="1022"/>
      <c r="U104" s="1022"/>
      <c r="V104" s="1022"/>
      <c r="W104" s="1022"/>
      <c r="X104" s="1023"/>
    </row>
    <row r="105" spans="1:33">
      <c r="A105" s="1021"/>
      <c r="B105" s="1022"/>
      <c r="C105" s="1022"/>
      <c r="D105" s="1022"/>
      <c r="E105" s="1022"/>
      <c r="F105" s="1022"/>
      <c r="G105" s="1022"/>
      <c r="H105" s="1023"/>
      <c r="I105" s="1024"/>
      <c r="J105" s="1025"/>
      <c r="K105" s="1025"/>
      <c r="L105" s="1025"/>
      <c r="M105" s="1025"/>
      <c r="N105" s="1025"/>
      <c r="O105" s="1025"/>
      <c r="P105" s="1026"/>
      <c r="Q105" s="1024"/>
      <c r="R105" s="1025"/>
      <c r="S105" s="1025"/>
      <c r="T105" s="1025"/>
      <c r="U105" s="1025"/>
      <c r="V105" s="1025"/>
      <c r="W105" s="1025"/>
      <c r="X105" s="1026"/>
    </row>
    <row r="106" spans="1:33" ht="15" customHeight="1">
      <c r="A106" s="1021"/>
      <c r="B106" s="1022"/>
      <c r="C106" s="1022"/>
      <c r="D106" s="1022"/>
      <c r="E106" s="1022"/>
      <c r="F106" s="1022"/>
      <c r="G106" s="1022"/>
      <c r="H106" s="1023"/>
      <c r="I106" s="558" t="s">
        <v>487</v>
      </c>
      <c r="J106" s="704"/>
      <c r="K106" s="699" t="s">
        <v>1434</v>
      </c>
      <c r="L106" s="699"/>
      <c r="M106" s="699"/>
      <c r="N106" s="699"/>
      <c r="O106" s="699"/>
      <c r="P106" s="700"/>
      <c r="Q106" s="558" t="s">
        <v>487</v>
      </c>
      <c r="R106" s="704"/>
      <c r="S106" s="699"/>
      <c r="T106" s="699"/>
      <c r="U106" s="699"/>
      <c r="V106" s="699"/>
      <c r="W106" s="699"/>
      <c r="X106" s="700"/>
    </row>
    <row r="107" spans="1:33">
      <c r="A107" s="1021"/>
      <c r="B107" s="1022"/>
      <c r="C107" s="1022"/>
      <c r="D107" s="1022"/>
      <c r="E107" s="1022"/>
      <c r="F107" s="1022"/>
      <c r="G107" s="1022"/>
      <c r="H107" s="1023"/>
      <c r="I107" s="550"/>
      <c r="J107" s="541"/>
      <c r="K107" s="490"/>
      <c r="L107" s="490"/>
      <c r="M107" s="490"/>
      <c r="N107" s="490"/>
      <c r="O107" s="490"/>
      <c r="P107" s="701"/>
      <c r="Q107" s="550"/>
      <c r="R107" s="541"/>
      <c r="S107" s="490"/>
      <c r="T107" s="490"/>
      <c r="U107" s="490"/>
      <c r="V107" s="490"/>
      <c r="W107" s="490"/>
      <c r="X107" s="701"/>
    </row>
    <row r="108" spans="1:33">
      <c r="A108" s="1024"/>
      <c r="B108" s="1025"/>
      <c r="C108" s="1025"/>
      <c r="D108" s="1025"/>
      <c r="E108" s="1025"/>
      <c r="F108" s="1025"/>
      <c r="G108" s="1025"/>
      <c r="H108" s="1026"/>
      <c r="I108" s="560"/>
      <c r="J108" s="577"/>
      <c r="K108" s="686"/>
      <c r="L108" s="686"/>
      <c r="M108" s="686"/>
      <c r="N108" s="686"/>
      <c r="O108" s="686"/>
      <c r="P108" s="687"/>
      <c r="Q108" s="560"/>
      <c r="R108" s="577"/>
      <c r="S108" s="686"/>
      <c r="T108" s="686"/>
      <c r="U108" s="686"/>
      <c r="V108" s="686"/>
      <c r="W108" s="686"/>
      <c r="X108" s="687"/>
    </row>
    <row r="110" spans="1:33" ht="16.5" customHeight="1">
      <c r="A110" s="1209" t="s">
        <v>607</v>
      </c>
      <c r="B110" s="1209"/>
      <c r="C110" s="1209"/>
      <c r="D110" s="1209"/>
      <c r="E110" s="1209"/>
      <c r="F110" s="1209"/>
      <c r="G110" s="1209"/>
      <c r="H110" s="1209"/>
      <c r="I110" s="1209"/>
      <c r="J110" s="1209"/>
      <c r="K110" s="1209"/>
      <c r="L110" s="1209"/>
      <c r="M110" s="1209"/>
      <c r="N110" s="1209"/>
      <c r="O110" s="1209"/>
      <c r="P110" s="1209"/>
      <c r="Q110" s="1209"/>
      <c r="R110" s="1209"/>
      <c r="S110" s="1209"/>
      <c r="T110" s="1209"/>
      <c r="U110" s="1209"/>
      <c r="V110" s="1209"/>
      <c r="W110" s="1209"/>
      <c r="X110" s="1209"/>
    </row>
    <row r="112" spans="1:33" ht="16.5" customHeight="1">
      <c r="A112" s="904" t="s">
        <v>350</v>
      </c>
      <c r="B112" s="904"/>
      <c r="C112" s="904" t="s">
        <v>465</v>
      </c>
      <c r="D112" s="904"/>
      <c r="E112" s="904"/>
      <c r="F112" s="904"/>
      <c r="G112" s="904"/>
      <c r="H112" s="904"/>
      <c r="I112" s="904"/>
      <c r="J112" s="904"/>
      <c r="K112" s="904"/>
      <c r="L112" s="904"/>
      <c r="M112" s="904"/>
      <c r="N112" s="904"/>
      <c r="O112" s="904"/>
      <c r="P112" s="904"/>
      <c r="Q112" s="904"/>
      <c r="R112" s="904"/>
      <c r="S112" s="904"/>
      <c r="T112" s="904"/>
      <c r="U112" s="904"/>
      <c r="V112" s="904"/>
      <c r="W112" s="904"/>
      <c r="X112" s="904"/>
    </row>
    <row r="113" spans="1:32" ht="15" customHeight="1">
      <c r="A113" s="803" t="s">
        <v>497</v>
      </c>
      <c r="B113" s="803"/>
      <c r="C113" s="804" t="s">
        <v>234</v>
      </c>
      <c r="D113" s="804"/>
      <c r="E113" s="804"/>
      <c r="F113" s="804"/>
      <c r="G113" s="804"/>
      <c r="H113" s="804"/>
      <c r="I113" s="804"/>
      <c r="J113" s="804"/>
      <c r="K113" s="804"/>
      <c r="L113" s="804"/>
      <c r="M113" s="804"/>
      <c r="N113" s="804"/>
      <c r="O113" s="804"/>
      <c r="P113" s="804"/>
      <c r="Q113" s="804"/>
      <c r="R113" s="804"/>
      <c r="S113" s="804"/>
      <c r="T113" s="804"/>
      <c r="U113" s="804"/>
      <c r="V113" s="804"/>
      <c r="W113" s="804"/>
      <c r="X113" s="804"/>
      <c r="Z113" s="651" t="s">
        <v>322</v>
      </c>
      <c r="AA113" s="651"/>
      <c r="AB113" s="651"/>
      <c r="AC113" s="651"/>
      <c r="AD113" s="8"/>
      <c r="AE113" s="651" t="s">
        <v>327</v>
      </c>
      <c r="AF113" s="651"/>
    </row>
    <row r="114" spans="1:32" ht="15" customHeight="1">
      <c r="A114" s="803"/>
      <c r="B114" s="803"/>
      <c r="C114" s="804" t="s">
        <v>636</v>
      </c>
      <c r="D114" s="804"/>
      <c r="E114" s="804"/>
      <c r="F114" s="804"/>
      <c r="G114" s="804"/>
      <c r="H114" s="804"/>
      <c r="I114" s="804"/>
      <c r="J114" s="804"/>
      <c r="K114" s="804"/>
      <c r="L114" s="804"/>
      <c r="M114" s="804"/>
      <c r="N114" s="804"/>
      <c r="O114" s="804"/>
      <c r="P114" s="804"/>
      <c r="Q114" s="804"/>
      <c r="R114" s="804"/>
      <c r="S114" s="804"/>
      <c r="T114" s="804"/>
      <c r="U114" s="804"/>
      <c r="V114" s="804"/>
      <c r="W114" s="804"/>
      <c r="X114" s="804"/>
      <c r="Z114" s="651" t="s">
        <v>60</v>
      </c>
      <c r="AA114" s="651"/>
      <c r="AB114" s="651"/>
      <c r="AC114" s="651"/>
      <c r="AD114" s="8"/>
      <c r="AE114" s="651" t="s">
        <v>326</v>
      </c>
      <c r="AF114" s="651"/>
    </row>
    <row r="116" spans="1:32" ht="15" customHeight="1">
      <c r="A116" s="473" t="s">
        <v>490</v>
      </c>
      <c r="B116" s="474"/>
      <c r="C116" s="474"/>
      <c r="D116" s="474"/>
      <c r="E116" s="474"/>
      <c r="F116" s="474"/>
      <c r="G116" s="474"/>
      <c r="H116" s="475"/>
      <c r="I116" s="473" t="s">
        <v>390</v>
      </c>
      <c r="J116" s="474"/>
      <c r="K116" s="474"/>
      <c r="L116" s="474"/>
      <c r="M116" s="474"/>
      <c r="N116" s="474"/>
      <c r="O116" s="474"/>
      <c r="P116" s="475"/>
      <c r="Q116" s="1006" t="s">
        <v>1653</v>
      </c>
      <c r="R116" s="1007"/>
      <c r="S116" s="1007"/>
      <c r="T116" s="1007"/>
      <c r="U116" s="1007"/>
      <c r="V116" s="1007"/>
      <c r="W116" s="1007"/>
      <c r="X116" s="1008"/>
    </row>
    <row r="117" spans="1:32" ht="15" customHeight="1">
      <c r="A117" s="1018" t="s">
        <v>394</v>
      </c>
      <c r="B117" s="1019"/>
      <c r="C117" s="1019"/>
      <c r="D117" s="1019"/>
      <c r="E117" s="1019"/>
      <c r="F117" s="1019"/>
      <c r="G117" s="1019"/>
      <c r="H117" s="1020"/>
      <c r="I117" s="1018" t="s">
        <v>394</v>
      </c>
      <c r="J117" s="1019"/>
      <c r="K117" s="1019"/>
      <c r="L117" s="1019"/>
      <c r="M117" s="1019"/>
      <c r="N117" s="1019"/>
      <c r="O117" s="1019"/>
      <c r="P117" s="1020"/>
      <c r="Q117" s="1018" t="s">
        <v>394</v>
      </c>
      <c r="R117" s="1019"/>
      <c r="S117" s="1019"/>
      <c r="T117" s="1019"/>
      <c r="U117" s="1019"/>
      <c r="V117" s="1019"/>
      <c r="W117" s="1019"/>
      <c r="X117" s="1020"/>
    </row>
    <row r="118" spans="1:32">
      <c r="A118" s="1021"/>
      <c r="B118" s="1022"/>
      <c r="C118" s="1022"/>
      <c r="D118" s="1022"/>
      <c r="E118" s="1022"/>
      <c r="F118" s="1022"/>
      <c r="G118" s="1022"/>
      <c r="H118" s="1023"/>
      <c r="I118" s="1021"/>
      <c r="J118" s="1022"/>
      <c r="K118" s="1022"/>
      <c r="L118" s="1022"/>
      <c r="M118" s="1022"/>
      <c r="N118" s="1022"/>
      <c r="O118" s="1022"/>
      <c r="P118" s="1023"/>
      <c r="Q118" s="1021"/>
      <c r="R118" s="1022"/>
      <c r="S118" s="1022"/>
      <c r="T118" s="1022"/>
      <c r="U118" s="1022"/>
      <c r="V118" s="1022"/>
      <c r="W118" s="1022"/>
      <c r="X118" s="1023"/>
    </row>
    <row r="119" spans="1:32">
      <c r="A119" s="1021"/>
      <c r="B119" s="1022"/>
      <c r="C119" s="1022"/>
      <c r="D119" s="1022"/>
      <c r="E119" s="1022"/>
      <c r="F119" s="1022"/>
      <c r="G119" s="1022"/>
      <c r="H119" s="1023"/>
      <c r="I119" s="1021"/>
      <c r="J119" s="1022"/>
      <c r="K119" s="1022"/>
      <c r="L119" s="1022"/>
      <c r="M119" s="1022"/>
      <c r="N119" s="1022"/>
      <c r="O119" s="1022"/>
      <c r="P119" s="1023"/>
      <c r="Q119" s="1021"/>
      <c r="R119" s="1022"/>
      <c r="S119" s="1022"/>
      <c r="T119" s="1022"/>
      <c r="U119" s="1022"/>
      <c r="V119" s="1022"/>
      <c r="W119" s="1022"/>
      <c r="X119" s="1023"/>
    </row>
    <row r="120" spans="1:32">
      <c r="A120" s="1021"/>
      <c r="B120" s="1022"/>
      <c r="C120" s="1022"/>
      <c r="D120" s="1022"/>
      <c r="E120" s="1022"/>
      <c r="F120" s="1022"/>
      <c r="G120" s="1022"/>
      <c r="H120" s="1023"/>
      <c r="I120" s="1021"/>
      <c r="J120" s="1022"/>
      <c r="K120" s="1022"/>
      <c r="L120" s="1022"/>
      <c r="M120" s="1022"/>
      <c r="N120" s="1022"/>
      <c r="O120" s="1022"/>
      <c r="P120" s="1023"/>
      <c r="Q120" s="1021"/>
      <c r="R120" s="1022"/>
      <c r="S120" s="1022"/>
      <c r="T120" s="1022"/>
      <c r="U120" s="1022"/>
      <c r="V120" s="1022"/>
      <c r="W120" s="1022"/>
      <c r="X120" s="1023"/>
    </row>
    <row r="121" spans="1:32">
      <c r="A121" s="1021"/>
      <c r="B121" s="1022"/>
      <c r="C121" s="1022"/>
      <c r="D121" s="1022"/>
      <c r="E121" s="1022"/>
      <c r="F121" s="1022"/>
      <c r="G121" s="1022"/>
      <c r="H121" s="1023"/>
      <c r="I121" s="1021"/>
      <c r="J121" s="1022"/>
      <c r="K121" s="1022"/>
      <c r="L121" s="1022"/>
      <c r="M121" s="1022"/>
      <c r="N121" s="1022"/>
      <c r="O121" s="1022"/>
      <c r="P121" s="1023"/>
      <c r="Q121" s="1021"/>
      <c r="R121" s="1022"/>
      <c r="S121" s="1022"/>
      <c r="T121" s="1022"/>
      <c r="U121" s="1022"/>
      <c r="V121" s="1022"/>
      <c r="W121" s="1022"/>
      <c r="X121" s="1023"/>
    </row>
    <row r="122" spans="1:32">
      <c r="A122" s="1021"/>
      <c r="B122" s="1022"/>
      <c r="C122" s="1022"/>
      <c r="D122" s="1022"/>
      <c r="E122" s="1022"/>
      <c r="F122" s="1022"/>
      <c r="G122" s="1022"/>
      <c r="H122" s="1023"/>
      <c r="I122" s="1021"/>
      <c r="J122" s="1022"/>
      <c r="K122" s="1022"/>
      <c r="L122" s="1022"/>
      <c r="M122" s="1022"/>
      <c r="N122" s="1022"/>
      <c r="O122" s="1022"/>
      <c r="P122" s="1023"/>
      <c r="Q122" s="1021"/>
      <c r="R122" s="1022"/>
      <c r="S122" s="1022"/>
      <c r="T122" s="1022"/>
      <c r="U122" s="1022"/>
      <c r="V122" s="1022"/>
      <c r="W122" s="1022"/>
      <c r="X122" s="1023"/>
    </row>
    <row r="123" spans="1:32">
      <c r="A123" s="1021"/>
      <c r="B123" s="1022"/>
      <c r="C123" s="1022"/>
      <c r="D123" s="1022"/>
      <c r="E123" s="1022"/>
      <c r="F123" s="1022"/>
      <c r="G123" s="1022"/>
      <c r="H123" s="1023"/>
      <c r="I123" s="1021"/>
      <c r="J123" s="1022"/>
      <c r="K123" s="1022"/>
      <c r="L123" s="1022"/>
      <c r="M123" s="1022"/>
      <c r="N123" s="1022"/>
      <c r="O123" s="1022"/>
      <c r="P123" s="1023"/>
      <c r="Q123" s="1021"/>
      <c r="R123" s="1022"/>
      <c r="S123" s="1022"/>
      <c r="T123" s="1022"/>
      <c r="U123" s="1022"/>
      <c r="V123" s="1022"/>
      <c r="W123" s="1022"/>
      <c r="X123" s="1023"/>
    </row>
    <row r="124" spans="1:32">
      <c r="A124" s="1021"/>
      <c r="B124" s="1022"/>
      <c r="C124" s="1022"/>
      <c r="D124" s="1022"/>
      <c r="E124" s="1022"/>
      <c r="F124" s="1022"/>
      <c r="G124" s="1022"/>
      <c r="H124" s="1023"/>
      <c r="I124" s="1024"/>
      <c r="J124" s="1025"/>
      <c r="K124" s="1025"/>
      <c r="L124" s="1025"/>
      <c r="M124" s="1025"/>
      <c r="N124" s="1025"/>
      <c r="O124" s="1025"/>
      <c r="P124" s="1026"/>
      <c r="Q124" s="1024"/>
      <c r="R124" s="1025"/>
      <c r="S124" s="1025"/>
      <c r="T124" s="1025"/>
      <c r="U124" s="1025"/>
      <c r="V124" s="1025"/>
      <c r="W124" s="1025"/>
      <c r="X124" s="1026"/>
    </row>
    <row r="125" spans="1:32" ht="15" customHeight="1">
      <c r="A125" s="1021"/>
      <c r="B125" s="1022"/>
      <c r="C125" s="1022"/>
      <c r="D125" s="1022"/>
      <c r="E125" s="1022"/>
      <c r="F125" s="1022"/>
      <c r="G125" s="1022"/>
      <c r="H125" s="1023"/>
      <c r="I125" s="558" t="s">
        <v>487</v>
      </c>
      <c r="J125" s="704"/>
      <c r="K125" s="699" t="s">
        <v>1535</v>
      </c>
      <c r="L125" s="699"/>
      <c r="M125" s="699"/>
      <c r="N125" s="699"/>
      <c r="O125" s="699"/>
      <c r="P125" s="700"/>
      <c r="Q125" s="558" t="s">
        <v>487</v>
      </c>
      <c r="R125" s="704"/>
      <c r="S125" s="699"/>
      <c r="T125" s="699"/>
      <c r="U125" s="699"/>
      <c r="V125" s="699"/>
      <c r="W125" s="699"/>
      <c r="X125" s="700"/>
    </row>
    <row r="126" spans="1:32">
      <c r="A126" s="1021"/>
      <c r="B126" s="1022"/>
      <c r="C126" s="1022"/>
      <c r="D126" s="1022"/>
      <c r="E126" s="1022"/>
      <c r="F126" s="1022"/>
      <c r="G126" s="1022"/>
      <c r="H126" s="1023"/>
      <c r="I126" s="550"/>
      <c r="J126" s="541"/>
      <c r="K126" s="490"/>
      <c r="L126" s="490"/>
      <c r="M126" s="490"/>
      <c r="N126" s="490"/>
      <c r="O126" s="490"/>
      <c r="P126" s="701"/>
      <c r="Q126" s="550"/>
      <c r="R126" s="541"/>
      <c r="S126" s="490"/>
      <c r="T126" s="490"/>
      <c r="U126" s="490"/>
      <c r="V126" s="490"/>
      <c r="W126" s="490"/>
      <c r="X126" s="701"/>
    </row>
    <row r="127" spans="1:32">
      <c r="A127" s="1024"/>
      <c r="B127" s="1025"/>
      <c r="C127" s="1025"/>
      <c r="D127" s="1025"/>
      <c r="E127" s="1025"/>
      <c r="F127" s="1025"/>
      <c r="G127" s="1025"/>
      <c r="H127" s="1026"/>
      <c r="I127" s="560"/>
      <c r="J127" s="577"/>
      <c r="K127" s="686"/>
      <c r="L127" s="686"/>
      <c r="M127" s="686"/>
      <c r="N127" s="686"/>
      <c r="O127" s="686"/>
      <c r="P127" s="687"/>
      <c r="Q127" s="560"/>
      <c r="R127" s="577"/>
      <c r="S127" s="686"/>
      <c r="T127" s="686"/>
      <c r="U127" s="686"/>
      <c r="V127" s="686"/>
      <c r="W127" s="686"/>
      <c r="X127" s="687"/>
    </row>
    <row r="139" spans="1:32" ht="16.5" customHeight="1">
      <c r="A139" s="1209" t="s">
        <v>639</v>
      </c>
      <c r="B139" s="1209"/>
      <c r="C139" s="1209"/>
      <c r="D139" s="1209"/>
      <c r="E139" s="1209"/>
      <c r="F139" s="1209"/>
      <c r="G139" s="1209"/>
      <c r="H139" s="1209"/>
      <c r="I139" s="1209"/>
      <c r="J139" s="1209"/>
      <c r="K139" s="1209"/>
      <c r="L139" s="1209"/>
      <c r="M139" s="1209"/>
      <c r="N139" s="1209"/>
      <c r="O139" s="1209"/>
      <c r="P139" s="1209"/>
      <c r="Q139" s="1209"/>
      <c r="R139" s="1209"/>
      <c r="S139" s="1209"/>
      <c r="T139" s="1209"/>
      <c r="U139" s="1209"/>
      <c r="V139" s="1209"/>
      <c r="W139" s="1209"/>
      <c r="X139" s="1209"/>
    </row>
    <row r="141" spans="1:32" ht="16.5" customHeight="1">
      <c r="A141" s="904" t="s">
        <v>350</v>
      </c>
      <c r="B141" s="904"/>
      <c r="C141" s="904" t="s">
        <v>465</v>
      </c>
      <c r="D141" s="904"/>
      <c r="E141" s="904"/>
      <c r="F141" s="904"/>
      <c r="G141" s="904"/>
      <c r="H141" s="904"/>
      <c r="I141" s="904"/>
      <c r="J141" s="904"/>
      <c r="K141" s="904"/>
      <c r="L141" s="904"/>
      <c r="M141" s="904"/>
      <c r="N141" s="904"/>
      <c r="O141" s="904"/>
      <c r="P141" s="904"/>
      <c r="Q141" s="904"/>
      <c r="R141" s="904"/>
      <c r="S141" s="904"/>
      <c r="T141" s="904"/>
      <c r="U141" s="904"/>
      <c r="V141" s="904"/>
      <c r="W141" s="904"/>
      <c r="X141" s="904"/>
    </row>
    <row r="142" spans="1:32" ht="15" customHeight="1">
      <c r="A142" s="803" t="s">
        <v>497</v>
      </c>
      <c r="B142" s="803"/>
      <c r="C142" s="804" t="s">
        <v>5</v>
      </c>
      <c r="D142" s="804"/>
      <c r="E142" s="804"/>
      <c r="F142" s="804"/>
      <c r="G142" s="804"/>
      <c r="H142" s="804"/>
      <c r="I142" s="804"/>
      <c r="J142" s="804"/>
      <c r="K142" s="804"/>
      <c r="L142" s="804"/>
      <c r="M142" s="804"/>
      <c r="N142" s="804"/>
      <c r="O142" s="804"/>
      <c r="P142" s="804"/>
      <c r="Q142" s="804"/>
      <c r="R142" s="804"/>
      <c r="S142" s="804"/>
      <c r="T142" s="804"/>
      <c r="U142" s="804"/>
      <c r="V142" s="804"/>
      <c r="W142" s="804"/>
      <c r="X142" s="804"/>
    </row>
    <row r="143" spans="1:32" ht="15" customHeight="1">
      <c r="A143" s="803"/>
      <c r="B143" s="803"/>
      <c r="C143" s="804"/>
      <c r="D143" s="804"/>
      <c r="E143" s="804"/>
      <c r="F143" s="804"/>
      <c r="G143" s="804"/>
      <c r="H143" s="804"/>
      <c r="I143" s="804"/>
      <c r="J143" s="804"/>
      <c r="K143" s="804"/>
      <c r="L143" s="804"/>
      <c r="M143" s="804"/>
      <c r="N143" s="804"/>
      <c r="O143" s="804"/>
      <c r="P143" s="804"/>
      <c r="Q143" s="804"/>
      <c r="R143" s="804"/>
      <c r="S143" s="804"/>
      <c r="T143" s="804"/>
      <c r="U143" s="804"/>
      <c r="V143" s="804"/>
      <c r="W143" s="804"/>
      <c r="X143" s="804"/>
    </row>
    <row r="144" spans="1:32" ht="17.25" customHeight="1">
      <c r="A144" s="803" t="s">
        <v>491</v>
      </c>
      <c r="B144" s="803"/>
      <c r="C144" s="804" t="s">
        <v>272</v>
      </c>
      <c r="D144" s="804"/>
      <c r="E144" s="804"/>
      <c r="F144" s="804"/>
      <c r="G144" s="804"/>
      <c r="H144" s="804"/>
      <c r="I144" s="804"/>
      <c r="J144" s="804"/>
      <c r="K144" s="804"/>
      <c r="L144" s="804"/>
      <c r="M144" s="804"/>
      <c r="N144" s="804"/>
      <c r="O144" s="804"/>
      <c r="P144" s="804"/>
      <c r="Q144" s="804"/>
      <c r="R144" s="804"/>
      <c r="S144" s="804"/>
      <c r="T144" s="804"/>
      <c r="U144" s="804"/>
      <c r="V144" s="804"/>
      <c r="W144" s="804"/>
      <c r="X144" s="804"/>
      <c r="Z144" s="490" t="s">
        <v>167</v>
      </c>
      <c r="AA144" s="490"/>
      <c r="AB144" s="490"/>
      <c r="AC144" s="490"/>
      <c r="AE144" s="651" t="s">
        <v>56</v>
      </c>
      <c r="AF144" s="651"/>
    </row>
    <row r="145" spans="1:32" ht="17.25" customHeight="1">
      <c r="A145" s="803"/>
      <c r="B145" s="803"/>
      <c r="C145" s="804" t="s">
        <v>182</v>
      </c>
      <c r="D145" s="804"/>
      <c r="E145" s="804"/>
      <c r="F145" s="804"/>
      <c r="G145" s="804"/>
      <c r="H145" s="804"/>
      <c r="I145" s="804"/>
      <c r="J145" s="804"/>
      <c r="K145" s="804"/>
      <c r="L145" s="804"/>
      <c r="M145" s="804"/>
      <c r="N145" s="804"/>
      <c r="O145" s="804"/>
      <c r="P145" s="804"/>
      <c r="Q145" s="804"/>
      <c r="R145" s="804"/>
      <c r="S145" s="804"/>
      <c r="T145" s="804"/>
      <c r="U145" s="804"/>
      <c r="V145" s="804"/>
      <c r="W145" s="804"/>
      <c r="X145" s="804"/>
      <c r="Z145" s="490"/>
      <c r="AA145" s="490"/>
      <c r="AB145" s="490"/>
      <c r="AC145" s="490"/>
      <c r="AE145" s="651"/>
      <c r="AF145" s="651"/>
    </row>
    <row r="146" spans="1:32">
      <c r="Z146" s="490"/>
      <c r="AA146" s="490"/>
      <c r="AB146" s="490"/>
      <c r="AC146" s="490"/>
      <c r="AE146" s="651"/>
      <c r="AF146" s="651"/>
    </row>
    <row r="147" spans="1:32" ht="15" customHeight="1">
      <c r="A147" s="473" t="s">
        <v>490</v>
      </c>
      <c r="B147" s="474"/>
      <c r="C147" s="474"/>
      <c r="D147" s="474"/>
      <c r="E147" s="474"/>
      <c r="F147" s="474"/>
      <c r="G147" s="474"/>
      <c r="H147" s="475"/>
      <c r="I147" s="473" t="s">
        <v>390</v>
      </c>
      <c r="J147" s="474"/>
      <c r="K147" s="474"/>
      <c r="L147" s="474"/>
      <c r="M147" s="474"/>
      <c r="N147" s="474"/>
      <c r="O147" s="474"/>
      <c r="P147" s="475"/>
      <c r="Q147" s="1006" t="s">
        <v>1653</v>
      </c>
      <c r="R147" s="1007"/>
      <c r="S147" s="1007"/>
      <c r="T147" s="1007"/>
      <c r="U147" s="1007"/>
      <c r="V147" s="1007"/>
      <c r="W147" s="1007"/>
      <c r="X147" s="1008"/>
    </row>
    <row r="148" spans="1:32" ht="15" customHeight="1">
      <c r="A148" s="1018" t="s">
        <v>394</v>
      </c>
      <c r="B148" s="1019"/>
      <c r="C148" s="1019"/>
      <c r="D148" s="1019"/>
      <c r="E148" s="1019"/>
      <c r="F148" s="1019"/>
      <c r="G148" s="1019"/>
      <c r="H148" s="1020"/>
      <c r="I148" s="1018" t="s">
        <v>394</v>
      </c>
      <c r="J148" s="1019"/>
      <c r="K148" s="1019"/>
      <c r="L148" s="1019"/>
      <c r="M148" s="1019"/>
      <c r="N148" s="1019"/>
      <c r="O148" s="1019"/>
      <c r="P148" s="1020"/>
      <c r="Q148" s="1018" t="s">
        <v>394</v>
      </c>
      <c r="R148" s="1019"/>
      <c r="S148" s="1019"/>
      <c r="T148" s="1019"/>
      <c r="U148" s="1019"/>
      <c r="V148" s="1019"/>
      <c r="W148" s="1019"/>
      <c r="X148" s="1020"/>
    </row>
    <row r="149" spans="1:32">
      <c r="A149" s="1021"/>
      <c r="B149" s="1022"/>
      <c r="C149" s="1022"/>
      <c r="D149" s="1022"/>
      <c r="E149" s="1022"/>
      <c r="F149" s="1022"/>
      <c r="G149" s="1022"/>
      <c r="H149" s="1023"/>
      <c r="I149" s="1021"/>
      <c r="J149" s="1022"/>
      <c r="K149" s="1022"/>
      <c r="L149" s="1022"/>
      <c r="M149" s="1022"/>
      <c r="N149" s="1022"/>
      <c r="O149" s="1022"/>
      <c r="P149" s="1023"/>
      <c r="Q149" s="1021"/>
      <c r="R149" s="1022"/>
      <c r="S149" s="1022"/>
      <c r="T149" s="1022"/>
      <c r="U149" s="1022"/>
      <c r="V149" s="1022"/>
      <c r="W149" s="1022"/>
      <c r="X149" s="1023"/>
    </row>
    <row r="150" spans="1:32">
      <c r="A150" s="1021"/>
      <c r="B150" s="1022"/>
      <c r="C150" s="1022"/>
      <c r="D150" s="1022"/>
      <c r="E150" s="1022"/>
      <c r="F150" s="1022"/>
      <c r="G150" s="1022"/>
      <c r="H150" s="1023"/>
      <c r="I150" s="1021"/>
      <c r="J150" s="1022"/>
      <c r="K150" s="1022"/>
      <c r="L150" s="1022"/>
      <c r="M150" s="1022"/>
      <c r="N150" s="1022"/>
      <c r="O150" s="1022"/>
      <c r="P150" s="1023"/>
      <c r="Q150" s="1021"/>
      <c r="R150" s="1022"/>
      <c r="S150" s="1022"/>
      <c r="T150" s="1022"/>
      <c r="U150" s="1022"/>
      <c r="V150" s="1022"/>
      <c r="W150" s="1022"/>
      <c r="X150" s="1023"/>
    </row>
    <row r="151" spans="1:32">
      <c r="A151" s="1021"/>
      <c r="B151" s="1022"/>
      <c r="C151" s="1022"/>
      <c r="D151" s="1022"/>
      <c r="E151" s="1022"/>
      <c r="F151" s="1022"/>
      <c r="G151" s="1022"/>
      <c r="H151" s="1023"/>
      <c r="I151" s="1021"/>
      <c r="J151" s="1022"/>
      <c r="K151" s="1022"/>
      <c r="L151" s="1022"/>
      <c r="M151" s="1022"/>
      <c r="N151" s="1022"/>
      <c r="O151" s="1022"/>
      <c r="P151" s="1023"/>
      <c r="Q151" s="1021"/>
      <c r="R151" s="1022"/>
      <c r="S151" s="1022"/>
      <c r="T151" s="1022"/>
      <c r="U151" s="1022"/>
      <c r="V151" s="1022"/>
      <c r="W151" s="1022"/>
      <c r="X151" s="1023"/>
    </row>
    <row r="152" spans="1:32">
      <c r="A152" s="1021"/>
      <c r="B152" s="1022"/>
      <c r="C152" s="1022"/>
      <c r="D152" s="1022"/>
      <c r="E152" s="1022"/>
      <c r="F152" s="1022"/>
      <c r="G152" s="1022"/>
      <c r="H152" s="1023"/>
      <c r="I152" s="1021"/>
      <c r="J152" s="1022"/>
      <c r="K152" s="1022"/>
      <c r="L152" s="1022"/>
      <c r="M152" s="1022"/>
      <c r="N152" s="1022"/>
      <c r="O152" s="1022"/>
      <c r="P152" s="1023"/>
      <c r="Q152" s="1021"/>
      <c r="R152" s="1022"/>
      <c r="S152" s="1022"/>
      <c r="T152" s="1022"/>
      <c r="U152" s="1022"/>
      <c r="V152" s="1022"/>
      <c r="W152" s="1022"/>
      <c r="X152" s="1023"/>
    </row>
    <row r="153" spans="1:32">
      <c r="A153" s="1021"/>
      <c r="B153" s="1022"/>
      <c r="C153" s="1022"/>
      <c r="D153" s="1022"/>
      <c r="E153" s="1022"/>
      <c r="F153" s="1022"/>
      <c r="G153" s="1022"/>
      <c r="H153" s="1023"/>
      <c r="I153" s="1021"/>
      <c r="J153" s="1022"/>
      <c r="K153" s="1022"/>
      <c r="L153" s="1022"/>
      <c r="M153" s="1022"/>
      <c r="N153" s="1022"/>
      <c r="O153" s="1022"/>
      <c r="P153" s="1023"/>
      <c r="Q153" s="1021"/>
      <c r="R153" s="1022"/>
      <c r="S153" s="1022"/>
      <c r="T153" s="1022"/>
      <c r="U153" s="1022"/>
      <c r="V153" s="1022"/>
      <c r="W153" s="1022"/>
      <c r="X153" s="1023"/>
    </row>
    <row r="154" spans="1:32">
      <c r="A154" s="1021"/>
      <c r="B154" s="1022"/>
      <c r="C154" s="1022"/>
      <c r="D154" s="1022"/>
      <c r="E154" s="1022"/>
      <c r="F154" s="1022"/>
      <c r="G154" s="1022"/>
      <c r="H154" s="1023"/>
      <c r="I154" s="1021"/>
      <c r="J154" s="1022"/>
      <c r="K154" s="1022"/>
      <c r="L154" s="1022"/>
      <c r="M154" s="1022"/>
      <c r="N154" s="1022"/>
      <c r="O154" s="1022"/>
      <c r="P154" s="1023"/>
      <c r="Q154" s="1021"/>
      <c r="R154" s="1022"/>
      <c r="S154" s="1022"/>
      <c r="T154" s="1022"/>
      <c r="U154" s="1022"/>
      <c r="V154" s="1022"/>
      <c r="W154" s="1022"/>
      <c r="X154" s="1023"/>
    </row>
    <row r="155" spans="1:32">
      <c r="A155" s="1021"/>
      <c r="B155" s="1022"/>
      <c r="C155" s="1022"/>
      <c r="D155" s="1022"/>
      <c r="E155" s="1022"/>
      <c r="F155" s="1022"/>
      <c r="G155" s="1022"/>
      <c r="H155" s="1023"/>
      <c r="I155" s="1024"/>
      <c r="J155" s="1025"/>
      <c r="K155" s="1025"/>
      <c r="L155" s="1025"/>
      <c r="M155" s="1025"/>
      <c r="N155" s="1025"/>
      <c r="O155" s="1025"/>
      <c r="P155" s="1026"/>
      <c r="Q155" s="1024"/>
      <c r="R155" s="1025"/>
      <c r="S155" s="1025"/>
      <c r="T155" s="1025"/>
      <c r="U155" s="1025"/>
      <c r="V155" s="1025"/>
      <c r="W155" s="1025"/>
      <c r="X155" s="1026"/>
    </row>
    <row r="156" spans="1:32" ht="15" customHeight="1">
      <c r="A156" s="1021"/>
      <c r="B156" s="1022"/>
      <c r="C156" s="1022"/>
      <c r="D156" s="1022"/>
      <c r="E156" s="1022"/>
      <c r="F156" s="1022"/>
      <c r="G156" s="1022"/>
      <c r="H156" s="1023"/>
      <c r="I156" s="558" t="s">
        <v>487</v>
      </c>
      <c r="J156" s="704"/>
      <c r="K156" s="699" t="s">
        <v>1536</v>
      </c>
      <c r="L156" s="699"/>
      <c r="M156" s="699"/>
      <c r="N156" s="699"/>
      <c r="O156" s="699"/>
      <c r="P156" s="700"/>
      <c r="Q156" s="558" t="s">
        <v>487</v>
      </c>
      <c r="R156" s="704"/>
      <c r="S156" s="699"/>
      <c r="T156" s="699"/>
      <c r="U156" s="699"/>
      <c r="V156" s="699"/>
      <c r="W156" s="699"/>
      <c r="X156" s="700"/>
    </row>
    <row r="157" spans="1:32">
      <c r="A157" s="1021"/>
      <c r="B157" s="1022"/>
      <c r="C157" s="1022"/>
      <c r="D157" s="1022"/>
      <c r="E157" s="1022"/>
      <c r="F157" s="1022"/>
      <c r="G157" s="1022"/>
      <c r="H157" s="1023"/>
      <c r="I157" s="550"/>
      <c r="J157" s="541"/>
      <c r="K157" s="490"/>
      <c r="L157" s="490"/>
      <c r="M157" s="490"/>
      <c r="N157" s="490"/>
      <c r="O157" s="490"/>
      <c r="P157" s="701"/>
      <c r="Q157" s="550"/>
      <c r="R157" s="541"/>
      <c r="S157" s="490"/>
      <c r="T157" s="490"/>
      <c r="U157" s="490"/>
      <c r="V157" s="490"/>
      <c r="W157" s="490"/>
      <c r="X157" s="701"/>
    </row>
    <row r="158" spans="1:32">
      <c r="A158" s="1024"/>
      <c r="B158" s="1025"/>
      <c r="C158" s="1025"/>
      <c r="D158" s="1025"/>
      <c r="E158" s="1025"/>
      <c r="F158" s="1025"/>
      <c r="G158" s="1025"/>
      <c r="H158" s="1026"/>
      <c r="I158" s="560"/>
      <c r="J158" s="577"/>
      <c r="K158" s="686"/>
      <c r="L158" s="686"/>
      <c r="M158" s="686"/>
      <c r="N158" s="686"/>
      <c r="O158" s="686"/>
      <c r="P158" s="687"/>
      <c r="Q158" s="560"/>
      <c r="R158" s="577"/>
      <c r="S158" s="686"/>
      <c r="T158" s="686"/>
      <c r="U158" s="686"/>
      <c r="V158" s="686"/>
      <c r="W158" s="686"/>
      <c r="X158" s="687"/>
    </row>
    <row r="159" spans="1:32" s="147" customFormat="1"/>
    <row r="160" spans="1:32" s="170" customFormat="1" ht="16.5" customHeight="1">
      <c r="A160" s="2002" t="s">
        <v>1629</v>
      </c>
      <c r="B160" s="2002"/>
      <c r="C160" s="2002"/>
      <c r="D160" s="2002"/>
      <c r="E160" s="2002"/>
      <c r="F160" s="2002"/>
      <c r="G160" s="2002"/>
      <c r="H160" s="2002"/>
      <c r="I160" s="2002"/>
      <c r="J160" s="2002"/>
      <c r="K160" s="2002"/>
      <c r="L160" s="2002"/>
      <c r="M160" s="2002"/>
      <c r="N160" s="2002"/>
      <c r="O160" s="2002"/>
      <c r="P160" s="2002"/>
      <c r="Q160" s="2002"/>
      <c r="R160" s="2002"/>
      <c r="S160" s="2002"/>
      <c r="T160" s="2002"/>
      <c r="U160" s="2002"/>
      <c r="V160" s="2002"/>
      <c r="W160" s="2002"/>
      <c r="X160" s="2002"/>
    </row>
    <row r="161" spans="1:32" s="147" customFormat="1" ht="16.5" customHeight="1">
      <c r="A161" s="148"/>
      <c r="B161" s="148"/>
      <c r="C161" s="148"/>
      <c r="D161" s="148"/>
      <c r="E161" s="148"/>
      <c r="F161" s="148"/>
      <c r="G161" s="148"/>
      <c r="H161" s="148"/>
      <c r="I161" s="148"/>
      <c r="J161" s="148"/>
      <c r="K161" s="148"/>
      <c r="L161" s="148"/>
      <c r="M161" s="148"/>
      <c r="N161" s="148"/>
      <c r="O161" s="148"/>
      <c r="P161" s="148"/>
      <c r="Q161" s="148"/>
      <c r="R161" s="148"/>
      <c r="S161" s="148"/>
      <c r="T161" s="148"/>
      <c r="U161" s="148"/>
      <c r="V161" s="148"/>
      <c r="W161" s="148"/>
      <c r="X161" s="148"/>
    </row>
    <row r="162" spans="1:32" ht="16.5" customHeight="1">
      <c r="A162" s="904" t="s">
        <v>350</v>
      </c>
      <c r="B162" s="904"/>
      <c r="C162" s="904" t="s">
        <v>465</v>
      </c>
      <c r="D162" s="904"/>
      <c r="E162" s="904"/>
      <c r="F162" s="904"/>
      <c r="G162" s="904"/>
      <c r="H162" s="904"/>
      <c r="I162" s="904"/>
      <c r="J162" s="904"/>
      <c r="K162" s="904"/>
      <c r="L162" s="904"/>
      <c r="M162" s="904"/>
      <c r="N162" s="904"/>
      <c r="O162" s="904"/>
      <c r="P162" s="904"/>
      <c r="Q162" s="904"/>
      <c r="R162" s="904"/>
      <c r="S162" s="904"/>
      <c r="T162" s="904"/>
      <c r="U162" s="904"/>
      <c r="V162" s="904"/>
      <c r="W162" s="904"/>
      <c r="X162" s="904"/>
    </row>
    <row r="163" spans="1:32" s="89" customFormat="1" ht="15" customHeight="1">
      <c r="A163" s="1457" t="s">
        <v>497</v>
      </c>
      <c r="B163" s="1457"/>
      <c r="C163" s="2000" t="s">
        <v>1643</v>
      </c>
      <c r="D163" s="735"/>
      <c r="E163" s="735"/>
      <c r="F163" s="735"/>
      <c r="G163" s="735"/>
      <c r="H163" s="735"/>
      <c r="I163" s="735"/>
      <c r="J163" s="735"/>
      <c r="K163" s="735"/>
      <c r="L163" s="735"/>
      <c r="M163" s="735"/>
      <c r="N163" s="735"/>
      <c r="O163" s="735"/>
      <c r="P163" s="735"/>
      <c r="Q163" s="735"/>
      <c r="R163" s="735"/>
      <c r="S163" s="735"/>
      <c r="T163" s="735"/>
      <c r="U163" s="735"/>
      <c r="V163" s="735"/>
      <c r="W163" s="735"/>
      <c r="X163" s="736"/>
    </row>
    <row r="164" spans="1:32" s="89" customFormat="1" ht="15" customHeight="1">
      <c r="A164" s="1457"/>
      <c r="B164" s="1457"/>
      <c r="C164" s="2001"/>
      <c r="D164" s="1408"/>
      <c r="E164" s="1408"/>
      <c r="F164" s="1408"/>
      <c r="G164" s="1408"/>
      <c r="H164" s="1408"/>
      <c r="I164" s="1408"/>
      <c r="J164" s="1408"/>
      <c r="K164" s="1408"/>
      <c r="L164" s="1408"/>
      <c r="M164" s="1408"/>
      <c r="N164" s="1408"/>
      <c r="O164" s="1408"/>
      <c r="P164" s="1408"/>
      <c r="Q164" s="1408"/>
      <c r="R164" s="1408"/>
      <c r="S164" s="1408"/>
      <c r="T164" s="1408"/>
      <c r="U164" s="1408"/>
      <c r="V164" s="1408"/>
      <c r="W164" s="1408"/>
      <c r="X164" s="1409"/>
    </row>
    <row r="165" spans="1:32" s="89" customFormat="1" ht="17.25" customHeight="1">
      <c r="A165" s="1457" t="s">
        <v>491</v>
      </c>
      <c r="B165" s="1457"/>
      <c r="C165" s="2000" t="s">
        <v>1642</v>
      </c>
      <c r="D165" s="735"/>
      <c r="E165" s="735"/>
      <c r="F165" s="735"/>
      <c r="G165" s="735"/>
      <c r="H165" s="735"/>
      <c r="I165" s="735"/>
      <c r="J165" s="735"/>
      <c r="K165" s="735"/>
      <c r="L165" s="735"/>
      <c r="M165" s="735"/>
      <c r="N165" s="735"/>
      <c r="O165" s="735"/>
      <c r="P165" s="735"/>
      <c r="Q165" s="735"/>
      <c r="R165" s="735"/>
      <c r="S165" s="735"/>
      <c r="T165" s="735"/>
      <c r="U165" s="735"/>
      <c r="V165" s="735"/>
      <c r="W165" s="735"/>
      <c r="X165" s="736"/>
      <c r="Z165" s="1998" t="s">
        <v>1733</v>
      </c>
      <c r="AA165" s="1999"/>
      <c r="AB165" s="1999"/>
      <c r="AC165" s="1999"/>
      <c r="AE165" s="1998" t="s">
        <v>1734</v>
      </c>
      <c r="AF165" s="1999"/>
    </row>
    <row r="166" spans="1:32" s="89" customFormat="1" ht="17.25" customHeight="1">
      <c r="A166" s="1457"/>
      <c r="B166" s="1457"/>
      <c r="C166" s="2001"/>
      <c r="D166" s="1408"/>
      <c r="E166" s="1408"/>
      <c r="F166" s="1408"/>
      <c r="G166" s="1408"/>
      <c r="H166" s="1408"/>
      <c r="I166" s="1408"/>
      <c r="J166" s="1408"/>
      <c r="K166" s="1408"/>
      <c r="L166" s="1408"/>
      <c r="M166" s="1408"/>
      <c r="N166" s="1408"/>
      <c r="O166" s="1408"/>
      <c r="P166" s="1408"/>
      <c r="Q166" s="1408"/>
      <c r="R166" s="1408"/>
      <c r="S166" s="1408"/>
      <c r="T166" s="1408"/>
      <c r="U166" s="1408"/>
      <c r="V166" s="1408"/>
      <c r="W166" s="1408"/>
      <c r="X166" s="1409"/>
      <c r="Z166" s="1999"/>
      <c r="AA166" s="1999"/>
      <c r="AB166" s="1999"/>
      <c r="AC166" s="1999"/>
      <c r="AE166" s="1999"/>
      <c r="AF166" s="1999"/>
    </row>
    <row r="167" spans="1:32" s="147" customFormat="1"/>
    <row r="168" spans="1:32" s="147" customFormat="1" ht="15" customHeight="1">
      <c r="A168" s="332" t="s">
        <v>490</v>
      </c>
      <c r="B168" s="314"/>
      <c r="C168" s="314"/>
      <c r="D168" s="314"/>
      <c r="E168" s="314"/>
      <c r="F168" s="314"/>
      <c r="G168" s="314"/>
      <c r="H168" s="316"/>
      <c r="I168" s="332" t="s">
        <v>390</v>
      </c>
      <c r="J168" s="314"/>
      <c r="K168" s="314"/>
      <c r="L168" s="314"/>
      <c r="M168" s="314"/>
      <c r="N168" s="314"/>
      <c r="O168" s="314"/>
      <c r="P168" s="316"/>
      <c r="Q168" s="332" t="s">
        <v>1611</v>
      </c>
      <c r="R168" s="314"/>
      <c r="S168" s="314"/>
      <c r="T168" s="314"/>
      <c r="U168" s="314"/>
      <c r="V168" s="314"/>
      <c r="W168" s="314"/>
      <c r="X168" s="316"/>
      <c r="AB168" s="147" t="s">
        <v>1631</v>
      </c>
    </row>
    <row r="169" spans="1:32" s="147" customFormat="1" ht="15" customHeight="1">
      <c r="A169" s="1692" t="s">
        <v>394</v>
      </c>
      <c r="B169" s="1693"/>
      <c r="C169" s="1693"/>
      <c r="D169" s="1693"/>
      <c r="E169" s="1693"/>
      <c r="F169" s="1693"/>
      <c r="G169" s="1693"/>
      <c r="H169" s="1696"/>
      <c r="I169" s="1692" t="s">
        <v>394</v>
      </c>
      <c r="J169" s="1693"/>
      <c r="K169" s="1693"/>
      <c r="L169" s="1693"/>
      <c r="M169" s="1693"/>
      <c r="N169" s="1693"/>
      <c r="O169" s="1693"/>
      <c r="P169" s="1696"/>
      <c r="Q169" s="1692" t="s">
        <v>394</v>
      </c>
      <c r="R169" s="1693"/>
      <c r="S169" s="1693"/>
      <c r="T169" s="1693"/>
      <c r="U169" s="1693"/>
      <c r="V169" s="1693"/>
      <c r="W169" s="1693"/>
      <c r="X169" s="1696"/>
      <c r="Z169" s="1073"/>
      <c r="AA169" s="1073"/>
      <c r="AB169" s="1073"/>
      <c r="AC169" s="1073"/>
      <c r="AE169" s="1832"/>
      <c r="AF169" s="1832"/>
    </row>
    <row r="170" spans="1:32" s="147" customFormat="1">
      <c r="A170" s="1694"/>
      <c r="B170" s="1700"/>
      <c r="C170" s="1700"/>
      <c r="D170" s="1700"/>
      <c r="E170" s="1700"/>
      <c r="F170" s="1700"/>
      <c r="G170" s="1700"/>
      <c r="H170" s="1697"/>
      <c r="I170" s="1694"/>
      <c r="J170" s="1700"/>
      <c r="K170" s="1700"/>
      <c r="L170" s="1700"/>
      <c r="M170" s="1700"/>
      <c r="N170" s="1700"/>
      <c r="O170" s="1700"/>
      <c r="P170" s="1697"/>
      <c r="Q170" s="1694"/>
      <c r="R170" s="1700"/>
      <c r="S170" s="1700"/>
      <c r="T170" s="1700"/>
      <c r="U170" s="1700"/>
      <c r="V170" s="1700"/>
      <c r="W170" s="1700"/>
      <c r="X170" s="1697"/>
      <c r="Z170" s="1073"/>
      <c r="AA170" s="1073"/>
      <c r="AB170" s="1073"/>
      <c r="AC170" s="1073"/>
      <c r="AE170" s="1832"/>
      <c r="AF170" s="1832"/>
    </row>
    <row r="171" spans="1:32" s="147" customFormat="1">
      <c r="A171" s="1694"/>
      <c r="B171" s="1700"/>
      <c r="C171" s="1700"/>
      <c r="D171" s="1700"/>
      <c r="E171" s="1700"/>
      <c r="F171" s="1700"/>
      <c r="G171" s="1700"/>
      <c r="H171" s="1697"/>
      <c r="I171" s="1694"/>
      <c r="J171" s="1700"/>
      <c r="K171" s="1700"/>
      <c r="L171" s="1700"/>
      <c r="M171" s="1700"/>
      <c r="N171" s="1700"/>
      <c r="O171" s="1700"/>
      <c r="P171" s="1697"/>
      <c r="Q171" s="1694"/>
      <c r="R171" s="1700"/>
      <c r="S171" s="1700"/>
      <c r="T171" s="1700"/>
      <c r="U171" s="1700"/>
      <c r="V171" s="1700"/>
      <c r="W171" s="1700"/>
      <c r="X171" s="1697"/>
      <c r="Z171" s="1073"/>
      <c r="AA171" s="1073"/>
      <c r="AB171" s="1073"/>
      <c r="AC171" s="1073"/>
      <c r="AE171" s="1832"/>
      <c r="AF171" s="1832"/>
    </row>
    <row r="172" spans="1:32" s="147" customFormat="1">
      <c r="A172" s="1694"/>
      <c r="B172" s="1700"/>
      <c r="C172" s="1700"/>
      <c r="D172" s="1700"/>
      <c r="E172" s="1700"/>
      <c r="F172" s="1700"/>
      <c r="G172" s="1700"/>
      <c r="H172" s="1697"/>
      <c r="I172" s="1694"/>
      <c r="J172" s="1700"/>
      <c r="K172" s="1700"/>
      <c r="L172" s="1700"/>
      <c r="M172" s="1700"/>
      <c r="N172" s="1700"/>
      <c r="O172" s="1700"/>
      <c r="P172" s="1697"/>
      <c r="Q172" s="1694"/>
      <c r="R172" s="1700"/>
      <c r="S172" s="1700"/>
      <c r="T172" s="1700"/>
      <c r="U172" s="1700"/>
      <c r="V172" s="1700"/>
      <c r="W172" s="1700"/>
      <c r="X172" s="1697"/>
    </row>
    <row r="173" spans="1:32" s="147" customFormat="1">
      <c r="A173" s="1694"/>
      <c r="B173" s="1700"/>
      <c r="C173" s="1700"/>
      <c r="D173" s="1700"/>
      <c r="E173" s="1700"/>
      <c r="F173" s="1700"/>
      <c r="G173" s="1700"/>
      <c r="H173" s="1697"/>
      <c r="I173" s="1694"/>
      <c r="J173" s="1700"/>
      <c r="K173" s="1700"/>
      <c r="L173" s="1700"/>
      <c r="M173" s="1700"/>
      <c r="N173" s="1700"/>
      <c r="O173" s="1700"/>
      <c r="P173" s="1697"/>
      <c r="Q173" s="1694"/>
      <c r="R173" s="1700"/>
      <c r="S173" s="1700"/>
      <c r="T173" s="1700"/>
      <c r="U173" s="1700"/>
      <c r="V173" s="1700"/>
      <c r="W173" s="1700"/>
      <c r="X173" s="1697"/>
    </row>
    <row r="174" spans="1:32" s="147" customFormat="1">
      <c r="A174" s="1694"/>
      <c r="B174" s="1700"/>
      <c r="C174" s="1700"/>
      <c r="D174" s="1700"/>
      <c r="E174" s="1700"/>
      <c r="F174" s="1700"/>
      <c r="G174" s="1700"/>
      <c r="H174" s="1697"/>
      <c r="I174" s="1694"/>
      <c r="J174" s="1700"/>
      <c r="K174" s="1700"/>
      <c r="L174" s="1700"/>
      <c r="M174" s="1700"/>
      <c r="N174" s="1700"/>
      <c r="O174" s="1700"/>
      <c r="P174" s="1697"/>
      <c r="Q174" s="1694"/>
      <c r="R174" s="1700"/>
      <c r="S174" s="1700"/>
      <c r="T174" s="1700"/>
      <c r="U174" s="1700"/>
      <c r="V174" s="1700"/>
      <c r="W174" s="1700"/>
      <c r="X174" s="1697"/>
    </row>
    <row r="175" spans="1:32" s="147" customFormat="1">
      <c r="A175" s="1694"/>
      <c r="B175" s="1700"/>
      <c r="C175" s="1700"/>
      <c r="D175" s="1700"/>
      <c r="E175" s="1700"/>
      <c r="F175" s="1700"/>
      <c r="G175" s="1700"/>
      <c r="H175" s="1697"/>
      <c r="I175" s="1694"/>
      <c r="J175" s="1700"/>
      <c r="K175" s="1700"/>
      <c r="L175" s="1700"/>
      <c r="M175" s="1700"/>
      <c r="N175" s="1700"/>
      <c r="O175" s="1700"/>
      <c r="P175" s="1697"/>
      <c r="Q175" s="1694"/>
      <c r="R175" s="1700"/>
      <c r="S175" s="1700"/>
      <c r="T175" s="1700"/>
      <c r="U175" s="1700"/>
      <c r="V175" s="1700"/>
      <c r="W175" s="1700"/>
      <c r="X175" s="1697"/>
    </row>
    <row r="176" spans="1:32" s="147" customFormat="1">
      <c r="A176" s="1694"/>
      <c r="B176" s="1700"/>
      <c r="C176" s="1700"/>
      <c r="D176" s="1700"/>
      <c r="E176" s="1700"/>
      <c r="F176" s="1700"/>
      <c r="G176" s="1700"/>
      <c r="H176" s="1697"/>
      <c r="I176" s="1698"/>
      <c r="J176" s="1699"/>
      <c r="K176" s="1699"/>
      <c r="L176" s="1699"/>
      <c r="M176" s="1699"/>
      <c r="N176" s="1699"/>
      <c r="O176" s="1699"/>
      <c r="P176" s="1701"/>
      <c r="Q176" s="1698"/>
      <c r="R176" s="1699"/>
      <c r="S176" s="1699"/>
      <c r="T176" s="1699"/>
      <c r="U176" s="1699"/>
      <c r="V176" s="1699"/>
      <c r="W176" s="1699"/>
      <c r="X176" s="1701"/>
    </row>
    <row r="177" spans="1:32" s="147" customFormat="1" ht="15" customHeight="1">
      <c r="A177" s="1694"/>
      <c r="B177" s="1700"/>
      <c r="C177" s="1700"/>
      <c r="D177" s="1700"/>
      <c r="E177" s="1700"/>
      <c r="F177" s="1700"/>
      <c r="G177" s="1700"/>
      <c r="H177" s="1697"/>
      <c r="I177" s="277" t="s">
        <v>487</v>
      </c>
      <c r="J177" s="278"/>
      <c r="K177" s="1071" t="s">
        <v>1632</v>
      </c>
      <c r="L177" s="1071"/>
      <c r="M177" s="1071"/>
      <c r="N177" s="1071"/>
      <c r="O177" s="1071"/>
      <c r="P177" s="1072"/>
      <c r="Q177" s="277" t="s">
        <v>487</v>
      </c>
      <c r="R177" s="278"/>
      <c r="S177" s="1071"/>
      <c r="T177" s="1071"/>
      <c r="U177" s="1071"/>
      <c r="V177" s="1071"/>
      <c r="W177" s="1071"/>
      <c r="X177" s="1072"/>
    </row>
    <row r="178" spans="1:32" s="147" customFormat="1">
      <c r="A178" s="1694"/>
      <c r="B178" s="1700"/>
      <c r="C178" s="1700"/>
      <c r="D178" s="1700"/>
      <c r="E178" s="1700"/>
      <c r="F178" s="1700"/>
      <c r="G178" s="1700"/>
      <c r="H178" s="1697"/>
      <c r="I178" s="1622"/>
      <c r="J178" s="251"/>
      <c r="K178" s="1073"/>
      <c r="L178" s="1073"/>
      <c r="M178" s="1073"/>
      <c r="N178" s="1073"/>
      <c r="O178" s="1073"/>
      <c r="P178" s="1074"/>
      <c r="Q178" s="1622"/>
      <c r="R178" s="251"/>
      <c r="S178" s="1073"/>
      <c r="T178" s="1073"/>
      <c r="U178" s="1073"/>
      <c r="V178" s="1073"/>
      <c r="W178" s="1073"/>
      <c r="X178" s="1074"/>
    </row>
    <row r="179" spans="1:32" s="147" customFormat="1">
      <c r="A179" s="1698"/>
      <c r="B179" s="1699"/>
      <c r="C179" s="1699"/>
      <c r="D179" s="1699"/>
      <c r="E179" s="1699"/>
      <c r="F179" s="1699"/>
      <c r="G179" s="1699"/>
      <c r="H179" s="1701"/>
      <c r="I179" s="1623"/>
      <c r="J179" s="1624"/>
      <c r="K179" s="1075"/>
      <c r="L179" s="1075"/>
      <c r="M179" s="1075"/>
      <c r="N179" s="1075"/>
      <c r="O179" s="1075"/>
      <c r="P179" s="1076"/>
      <c r="Q179" s="1623"/>
      <c r="R179" s="1624"/>
      <c r="S179" s="1075"/>
      <c r="T179" s="1075"/>
      <c r="U179" s="1075"/>
      <c r="V179" s="1075"/>
      <c r="W179" s="1075"/>
      <c r="X179" s="1076"/>
    </row>
    <row r="180" spans="1:32" s="147" customFormat="1"/>
    <row r="181" spans="1:32" s="147" customFormat="1"/>
    <row r="182" spans="1:32" s="147" customFormat="1"/>
    <row r="183" spans="1:32" s="147" customFormat="1"/>
    <row r="184" spans="1:32" s="147" customFormat="1"/>
    <row r="185" spans="1:32" s="147" customFormat="1"/>
    <row r="186" spans="1:32" s="147" customFormat="1"/>
    <row r="187" spans="1:32" s="147" customFormat="1" ht="16.5" customHeight="1">
      <c r="A187" s="2002" t="s">
        <v>1630</v>
      </c>
      <c r="B187" s="2002"/>
      <c r="C187" s="2002"/>
      <c r="D187" s="2002"/>
      <c r="E187" s="2002"/>
      <c r="F187" s="2002"/>
      <c r="G187" s="2002"/>
      <c r="H187" s="2002"/>
      <c r="I187" s="2002"/>
      <c r="J187" s="2002"/>
      <c r="K187" s="2002"/>
      <c r="L187" s="2002"/>
      <c r="M187" s="2002"/>
      <c r="N187" s="2002"/>
      <c r="O187" s="2002"/>
      <c r="P187" s="2002"/>
      <c r="Q187" s="2002"/>
      <c r="R187" s="2002"/>
      <c r="S187" s="2002"/>
      <c r="T187" s="2002"/>
      <c r="U187" s="2002"/>
      <c r="V187" s="2002"/>
      <c r="W187" s="2002"/>
      <c r="X187" s="2002"/>
    </row>
    <row r="188" spans="1:32" s="147" customFormat="1" ht="16.5" customHeight="1">
      <c r="A188" s="148"/>
      <c r="B188" s="148"/>
      <c r="C188" s="148"/>
      <c r="D188" s="148"/>
      <c r="E188" s="148"/>
      <c r="F188" s="148"/>
      <c r="G188" s="148"/>
      <c r="H188" s="148"/>
      <c r="I188" s="148"/>
      <c r="J188" s="148"/>
      <c r="K188" s="148"/>
      <c r="L188" s="148"/>
      <c r="M188" s="148"/>
      <c r="N188" s="148"/>
      <c r="O188" s="148"/>
      <c r="P188" s="148"/>
      <c r="Q188" s="148"/>
      <c r="R188" s="148"/>
      <c r="S188" s="148"/>
      <c r="T188" s="148"/>
      <c r="U188" s="148"/>
      <c r="V188" s="148"/>
      <c r="W188" s="148"/>
      <c r="X188" s="148"/>
    </row>
    <row r="189" spans="1:32" ht="16.5" customHeight="1">
      <c r="A189" s="904" t="s">
        <v>350</v>
      </c>
      <c r="B189" s="904"/>
      <c r="C189" s="904" t="s">
        <v>465</v>
      </c>
      <c r="D189" s="904"/>
      <c r="E189" s="904"/>
      <c r="F189" s="904"/>
      <c r="G189" s="904"/>
      <c r="H189" s="904"/>
      <c r="I189" s="904"/>
      <c r="J189" s="904"/>
      <c r="K189" s="904"/>
      <c r="L189" s="904"/>
      <c r="M189" s="904"/>
      <c r="N189" s="904"/>
      <c r="O189" s="904"/>
      <c r="P189" s="904"/>
      <c r="Q189" s="904"/>
      <c r="R189" s="904"/>
      <c r="S189" s="904"/>
      <c r="T189" s="904"/>
      <c r="U189" s="904"/>
      <c r="V189" s="904"/>
      <c r="W189" s="904"/>
      <c r="X189" s="904"/>
    </row>
    <row r="190" spans="1:32" ht="15" customHeight="1">
      <c r="A190" s="1945" t="s">
        <v>497</v>
      </c>
      <c r="B190" s="1945"/>
      <c r="C190" s="2000" t="s">
        <v>1644</v>
      </c>
      <c r="D190" s="735"/>
      <c r="E190" s="735"/>
      <c r="F190" s="735"/>
      <c r="G190" s="735"/>
      <c r="H190" s="735"/>
      <c r="I190" s="735"/>
      <c r="J190" s="735"/>
      <c r="K190" s="735"/>
      <c r="L190" s="735"/>
      <c r="M190" s="735"/>
      <c r="N190" s="735"/>
      <c r="O190" s="735"/>
      <c r="P190" s="735"/>
      <c r="Q190" s="735"/>
      <c r="R190" s="735"/>
      <c r="S190" s="735"/>
      <c r="T190" s="735"/>
      <c r="U190" s="735"/>
      <c r="V190" s="735"/>
      <c r="W190" s="735"/>
      <c r="X190" s="736"/>
    </row>
    <row r="191" spans="1:32" ht="15" customHeight="1">
      <c r="A191" s="1945"/>
      <c r="B191" s="1945"/>
      <c r="C191" s="2001"/>
      <c r="D191" s="1408"/>
      <c r="E191" s="1408"/>
      <c r="F191" s="1408"/>
      <c r="G191" s="1408"/>
      <c r="H191" s="1408"/>
      <c r="I191" s="1408"/>
      <c r="J191" s="1408"/>
      <c r="K191" s="1408"/>
      <c r="L191" s="1408"/>
      <c r="M191" s="1408"/>
      <c r="N191" s="1408"/>
      <c r="O191" s="1408"/>
      <c r="P191" s="1408"/>
      <c r="Q191" s="1408"/>
      <c r="R191" s="1408"/>
      <c r="S191" s="1408"/>
      <c r="T191" s="1408"/>
      <c r="U191" s="1408"/>
      <c r="V191" s="1408"/>
      <c r="W191" s="1408"/>
      <c r="X191" s="1409"/>
    </row>
    <row r="192" spans="1:32" ht="17.25" customHeight="1">
      <c r="A192" s="1945" t="s">
        <v>491</v>
      </c>
      <c r="B192" s="1945"/>
      <c r="C192" s="2000" t="s">
        <v>1645</v>
      </c>
      <c r="D192" s="735"/>
      <c r="E192" s="735"/>
      <c r="F192" s="735"/>
      <c r="G192" s="735"/>
      <c r="H192" s="735"/>
      <c r="I192" s="735"/>
      <c r="J192" s="735"/>
      <c r="K192" s="735"/>
      <c r="L192" s="735"/>
      <c r="M192" s="735"/>
      <c r="N192" s="735"/>
      <c r="O192" s="735"/>
      <c r="P192" s="735"/>
      <c r="Q192" s="735"/>
      <c r="R192" s="735"/>
      <c r="S192" s="735"/>
      <c r="T192" s="735"/>
      <c r="U192" s="735"/>
      <c r="V192" s="735"/>
      <c r="W192" s="735"/>
      <c r="X192" s="736"/>
      <c r="Z192" s="490" t="s">
        <v>603</v>
      </c>
      <c r="AA192" s="651"/>
      <c r="AB192" s="651"/>
      <c r="AC192" s="651"/>
      <c r="AE192" s="490" t="s">
        <v>240</v>
      </c>
      <c r="AF192" s="651"/>
    </row>
    <row r="193" spans="1:32" ht="17.25" customHeight="1">
      <c r="A193" s="1945"/>
      <c r="B193" s="1945"/>
      <c r="C193" s="2001"/>
      <c r="D193" s="1408"/>
      <c r="E193" s="1408"/>
      <c r="F193" s="1408"/>
      <c r="G193" s="1408"/>
      <c r="H193" s="1408"/>
      <c r="I193" s="1408"/>
      <c r="J193" s="1408"/>
      <c r="K193" s="1408"/>
      <c r="L193" s="1408"/>
      <c r="M193" s="1408"/>
      <c r="N193" s="1408"/>
      <c r="O193" s="1408"/>
      <c r="P193" s="1408"/>
      <c r="Q193" s="1408"/>
      <c r="R193" s="1408"/>
      <c r="S193" s="1408"/>
      <c r="T193" s="1408"/>
      <c r="U193" s="1408"/>
      <c r="V193" s="1408"/>
      <c r="W193" s="1408"/>
      <c r="X193" s="1409"/>
      <c r="Z193" s="651"/>
      <c r="AA193" s="651"/>
      <c r="AB193" s="651"/>
      <c r="AC193" s="651"/>
      <c r="AE193" s="651"/>
      <c r="AF193" s="651"/>
    </row>
    <row r="194" spans="1:32" s="147" customFormat="1"/>
    <row r="195" spans="1:32" s="147" customFormat="1" ht="15" customHeight="1">
      <c r="A195" s="332" t="s">
        <v>490</v>
      </c>
      <c r="B195" s="314"/>
      <c r="C195" s="314"/>
      <c r="D195" s="314"/>
      <c r="E195" s="314"/>
      <c r="F195" s="314"/>
      <c r="G195" s="314"/>
      <c r="H195" s="316"/>
      <c r="I195" s="332" t="s">
        <v>390</v>
      </c>
      <c r="J195" s="314"/>
      <c r="K195" s="314"/>
      <c r="L195" s="314"/>
      <c r="M195" s="314"/>
      <c r="N195" s="314"/>
      <c r="O195" s="314"/>
      <c r="P195" s="316"/>
      <c r="Q195" s="332" t="s">
        <v>1611</v>
      </c>
      <c r="R195" s="314"/>
      <c r="S195" s="314"/>
      <c r="T195" s="314"/>
      <c r="U195" s="314"/>
      <c r="V195" s="314"/>
      <c r="W195" s="314"/>
      <c r="X195" s="316"/>
    </row>
    <row r="196" spans="1:32" s="147" customFormat="1" ht="15" customHeight="1">
      <c r="A196" s="1692" t="s">
        <v>394</v>
      </c>
      <c r="B196" s="1693"/>
      <c r="C196" s="1693"/>
      <c r="D196" s="1693"/>
      <c r="E196" s="1693"/>
      <c r="F196" s="1693"/>
      <c r="G196" s="1693"/>
      <c r="H196" s="1696"/>
      <c r="I196" s="1692" t="s">
        <v>394</v>
      </c>
      <c r="J196" s="1693"/>
      <c r="K196" s="1693"/>
      <c r="L196" s="1693"/>
      <c r="M196" s="1693"/>
      <c r="N196" s="1693"/>
      <c r="O196" s="1693"/>
      <c r="P196" s="1696"/>
      <c r="Q196" s="1692" t="s">
        <v>394</v>
      </c>
      <c r="R196" s="1693"/>
      <c r="S196" s="1693"/>
      <c r="T196" s="1693"/>
      <c r="U196" s="1693"/>
      <c r="V196" s="1693"/>
      <c r="W196" s="1693"/>
      <c r="X196" s="1696"/>
      <c r="Z196" s="1073"/>
      <c r="AA196" s="1073"/>
      <c r="AB196" s="1073"/>
      <c r="AC196" s="1073"/>
      <c r="AE196" s="1832"/>
      <c r="AF196" s="1832"/>
    </row>
    <row r="197" spans="1:32" s="147" customFormat="1">
      <c r="A197" s="1694"/>
      <c r="B197" s="1700"/>
      <c r="C197" s="1700"/>
      <c r="D197" s="1700"/>
      <c r="E197" s="1700"/>
      <c r="F197" s="1700"/>
      <c r="G197" s="1700"/>
      <c r="H197" s="1697"/>
      <c r="I197" s="1694"/>
      <c r="J197" s="1700"/>
      <c r="K197" s="1700"/>
      <c r="L197" s="1700"/>
      <c r="M197" s="1700"/>
      <c r="N197" s="1700"/>
      <c r="O197" s="1700"/>
      <c r="P197" s="1697"/>
      <c r="Q197" s="1694"/>
      <c r="R197" s="1700"/>
      <c r="S197" s="1700"/>
      <c r="T197" s="1700"/>
      <c r="U197" s="1700"/>
      <c r="V197" s="1700"/>
      <c r="W197" s="1700"/>
      <c r="X197" s="1697"/>
      <c r="Z197" s="1073"/>
      <c r="AA197" s="1073"/>
      <c r="AB197" s="1073"/>
      <c r="AC197" s="1073"/>
      <c r="AE197" s="1832"/>
      <c r="AF197" s="1832"/>
    </row>
    <row r="198" spans="1:32" s="147" customFormat="1">
      <c r="A198" s="1694"/>
      <c r="B198" s="1700"/>
      <c r="C198" s="1700"/>
      <c r="D198" s="1700"/>
      <c r="E198" s="1700"/>
      <c r="F198" s="1700"/>
      <c r="G198" s="1700"/>
      <c r="H198" s="1697"/>
      <c r="I198" s="1694"/>
      <c r="J198" s="1700"/>
      <c r="K198" s="1700"/>
      <c r="L198" s="1700"/>
      <c r="M198" s="1700"/>
      <c r="N198" s="1700"/>
      <c r="O198" s="1700"/>
      <c r="P198" s="1697"/>
      <c r="Q198" s="1694"/>
      <c r="R198" s="1700"/>
      <c r="S198" s="1700"/>
      <c r="T198" s="1700"/>
      <c r="U198" s="1700"/>
      <c r="V198" s="1700"/>
      <c r="W198" s="1700"/>
      <c r="X198" s="1697"/>
      <c r="Z198" s="1073"/>
      <c r="AA198" s="1073"/>
      <c r="AB198" s="1073"/>
      <c r="AC198" s="1073"/>
      <c r="AE198" s="1832"/>
      <c r="AF198" s="1832"/>
    </row>
    <row r="199" spans="1:32" s="147" customFormat="1">
      <c r="A199" s="1694"/>
      <c r="B199" s="1700"/>
      <c r="C199" s="1700"/>
      <c r="D199" s="1700"/>
      <c r="E199" s="1700"/>
      <c r="F199" s="1700"/>
      <c r="G199" s="1700"/>
      <c r="H199" s="1697"/>
      <c r="I199" s="1694"/>
      <c r="J199" s="1700"/>
      <c r="K199" s="1700"/>
      <c r="L199" s="1700"/>
      <c r="M199" s="1700"/>
      <c r="N199" s="1700"/>
      <c r="O199" s="1700"/>
      <c r="P199" s="1697"/>
      <c r="Q199" s="1694"/>
      <c r="R199" s="1700"/>
      <c r="S199" s="1700"/>
      <c r="T199" s="1700"/>
      <c r="U199" s="1700"/>
      <c r="V199" s="1700"/>
      <c r="W199" s="1700"/>
      <c r="X199" s="1697"/>
    </row>
    <row r="200" spans="1:32" s="147" customFormat="1">
      <c r="A200" s="1694"/>
      <c r="B200" s="1700"/>
      <c r="C200" s="1700"/>
      <c r="D200" s="1700"/>
      <c r="E200" s="1700"/>
      <c r="F200" s="1700"/>
      <c r="G200" s="1700"/>
      <c r="H200" s="1697"/>
      <c r="I200" s="1694"/>
      <c r="J200" s="1700"/>
      <c r="K200" s="1700"/>
      <c r="L200" s="1700"/>
      <c r="M200" s="1700"/>
      <c r="N200" s="1700"/>
      <c r="O200" s="1700"/>
      <c r="P200" s="1697"/>
      <c r="Q200" s="1694"/>
      <c r="R200" s="1700"/>
      <c r="S200" s="1700"/>
      <c r="T200" s="1700"/>
      <c r="U200" s="1700"/>
      <c r="V200" s="1700"/>
      <c r="W200" s="1700"/>
      <c r="X200" s="1697"/>
    </row>
    <row r="201" spans="1:32" s="147" customFormat="1">
      <c r="A201" s="1694"/>
      <c r="B201" s="1700"/>
      <c r="C201" s="1700"/>
      <c r="D201" s="1700"/>
      <c r="E201" s="1700"/>
      <c r="F201" s="1700"/>
      <c r="G201" s="1700"/>
      <c r="H201" s="1697"/>
      <c r="I201" s="1694"/>
      <c r="J201" s="1700"/>
      <c r="K201" s="1700"/>
      <c r="L201" s="1700"/>
      <c r="M201" s="1700"/>
      <c r="N201" s="1700"/>
      <c r="O201" s="1700"/>
      <c r="P201" s="1697"/>
      <c r="Q201" s="1694"/>
      <c r="R201" s="1700"/>
      <c r="S201" s="1700"/>
      <c r="T201" s="1700"/>
      <c r="U201" s="1700"/>
      <c r="V201" s="1700"/>
      <c r="W201" s="1700"/>
      <c r="X201" s="1697"/>
    </row>
    <row r="202" spans="1:32" s="147" customFormat="1">
      <c r="A202" s="1694"/>
      <c r="B202" s="1700"/>
      <c r="C202" s="1700"/>
      <c r="D202" s="1700"/>
      <c r="E202" s="1700"/>
      <c r="F202" s="1700"/>
      <c r="G202" s="1700"/>
      <c r="H202" s="1697"/>
      <c r="I202" s="1694"/>
      <c r="J202" s="1700"/>
      <c r="K202" s="1700"/>
      <c r="L202" s="1700"/>
      <c r="M202" s="1700"/>
      <c r="N202" s="1700"/>
      <c r="O202" s="1700"/>
      <c r="P202" s="1697"/>
      <c r="Q202" s="1694"/>
      <c r="R202" s="1700"/>
      <c r="S202" s="1700"/>
      <c r="T202" s="1700"/>
      <c r="U202" s="1700"/>
      <c r="V202" s="1700"/>
      <c r="W202" s="1700"/>
      <c r="X202" s="1697"/>
    </row>
    <row r="203" spans="1:32" s="147" customFormat="1">
      <c r="A203" s="1694"/>
      <c r="B203" s="1700"/>
      <c r="C203" s="1700"/>
      <c r="D203" s="1700"/>
      <c r="E203" s="1700"/>
      <c r="F203" s="1700"/>
      <c r="G203" s="1700"/>
      <c r="H203" s="1697"/>
      <c r="I203" s="1698"/>
      <c r="J203" s="1699"/>
      <c r="K203" s="1699"/>
      <c r="L203" s="1699"/>
      <c r="M203" s="1699"/>
      <c r="N203" s="1699"/>
      <c r="O203" s="1699"/>
      <c r="P203" s="1701"/>
      <c r="Q203" s="1698"/>
      <c r="R203" s="1699"/>
      <c r="S203" s="1699"/>
      <c r="T203" s="1699"/>
      <c r="U203" s="1699"/>
      <c r="V203" s="1699"/>
      <c r="W203" s="1699"/>
      <c r="X203" s="1701"/>
    </row>
    <row r="204" spans="1:32" s="147" customFormat="1" ht="15" customHeight="1">
      <c r="A204" s="1694"/>
      <c r="B204" s="1700"/>
      <c r="C204" s="1700"/>
      <c r="D204" s="1700"/>
      <c r="E204" s="1700"/>
      <c r="F204" s="1700"/>
      <c r="G204" s="1700"/>
      <c r="H204" s="1697"/>
      <c r="I204" s="277" t="s">
        <v>487</v>
      </c>
      <c r="J204" s="278"/>
      <c r="K204" s="1071" t="s">
        <v>1633</v>
      </c>
      <c r="L204" s="1071"/>
      <c r="M204" s="1071"/>
      <c r="N204" s="1071"/>
      <c r="O204" s="1071"/>
      <c r="P204" s="1072"/>
      <c r="Q204" s="277" t="s">
        <v>487</v>
      </c>
      <c r="R204" s="278"/>
      <c r="S204" s="1071"/>
      <c r="T204" s="1071"/>
      <c r="U204" s="1071"/>
      <c r="V204" s="1071"/>
      <c r="W204" s="1071"/>
      <c r="X204" s="1072"/>
    </row>
    <row r="205" spans="1:32" s="147" customFormat="1">
      <c r="A205" s="1694"/>
      <c r="B205" s="1700"/>
      <c r="C205" s="1700"/>
      <c r="D205" s="1700"/>
      <c r="E205" s="1700"/>
      <c r="F205" s="1700"/>
      <c r="G205" s="1700"/>
      <c r="H205" s="1697"/>
      <c r="I205" s="1622"/>
      <c r="J205" s="251"/>
      <c r="K205" s="1073"/>
      <c r="L205" s="1073"/>
      <c r="M205" s="1073"/>
      <c r="N205" s="1073"/>
      <c r="O205" s="1073"/>
      <c r="P205" s="1074"/>
      <c r="Q205" s="1622"/>
      <c r="R205" s="251"/>
      <c r="S205" s="1073"/>
      <c r="T205" s="1073"/>
      <c r="U205" s="1073"/>
      <c r="V205" s="1073"/>
      <c r="W205" s="1073"/>
      <c r="X205" s="1074"/>
    </row>
    <row r="206" spans="1:32" s="147" customFormat="1">
      <c r="A206" s="1698"/>
      <c r="B206" s="1699"/>
      <c r="C206" s="1699"/>
      <c r="D206" s="1699"/>
      <c r="E206" s="1699"/>
      <c r="F206" s="1699"/>
      <c r="G206" s="1699"/>
      <c r="H206" s="1701"/>
      <c r="I206" s="1623"/>
      <c r="J206" s="1624"/>
      <c r="K206" s="1075"/>
      <c r="L206" s="1075"/>
      <c r="M206" s="1075"/>
      <c r="N206" s="1075"/>
      <c r="O206" s="1075"/>
      <c r="P206" s="1076"/>
      <c r="Q206" s="1623"/>
      <c r="R206" s="1624"/>
      <c r="S206" s="1075"/>
      <c r="T206" s="1075"/>
      <c r="U206" s="1075"/>
      <c r="V206" s="1075"/>
      <c r="W206" s="1075"/>
      <c r="X206" s="1076"/>
    </row>
    <row r="207" spans="1:32" s="147" customFormat="1"/>
    <row r="208" spans="1:32" s="147" customFormat="1"/>
    <row r="209" s="147" customFormat="1"/>
    <row r="210" s="147" customFormat="1"/>
    <row r="211" s="147" customFormat="1"/>
    <row r="212" s="147" customFormat="1"/>
  </sheetData>
  <mergeCells count="189">
    <mergeCell ref="C12:U12"/>
    <mergeCell ref="A5:C5"/>
    <mergeCell ref="H5:I5"/>
    <mergeCell ref="T5:X5"/>
    <mergeCell ref="A6:B6"/>
    <mergeCell ref="C6:U6"/>
    <mergeCell ref="V6:X6"/>
    <mergeCell ref="R3:T3"/>
    <mergeCell ref="U3:X3"/>
    <mergeCell ref="A4:B4"/>
    <mergeCell ref="C4:H4"/>
    <mergeCell ref="I4:K4"/>
    <mergeCell ref="L4:Q4"/>
    <mergeCell ref="R4:T4"/>
    <mergeCell ref="U4:X4"/>
    <mergeCell ref="A2:Q3"/>
    <mergeCell ref="R2:T2"/>
    <mergeCell ref="U2:X2"/>
    <mergeCell ref="A35:B35"/>
    <mergeCell ref="C35:X35"/>
    <mergeCell ref="A37:X37"/>
    <mergeCell ref="A44:X44"/>
    <mergeCell ref="V11:X11"/>
    <mergeCell ref="A14:B19"/>
    <mergeCell ref="C14:X16"/>
    <mergeCell ref="C17:X19"/>
    <mergeCell ref="A20:B34"/>
    <mergeCell ref="A7:B13"/>
    <mergeCell ref="A38:X38"/>
    <mergeCell ref="A39:X39"/>
    <mergeCell ref="A40:X40"/>
    <mergeCell ref="A41:X41"/>
    <mergeCell ref="C7:U7"/>
    <mergeCell ref="V7:X7"/>
    <mergeCell ref="C8:U8"/>
    <mergeCell ref="V8:X8"/>
    <mergeCell ref="C9:U9"/>
    <mergeCell ref="V9:X9"/>
    <mergeCell ref="C10:U10"/>
    <mergeCell ref="V10:X10"/>
    <mergeCell ref="C20:X34"/>
    <mergeCell ref="C11:U11"/>
    <mergeCell ref="A51:H51"/>
    <mergeCell ref="A52:H62"/>
    <mergeCell ref="A45:C45"/>
    <mergeCell ref="H45:I45"/>
    <mergeCell ref="A46:B46"/>
    <mergeCell ref="C46:X46"/>
    <mergeCell ref="A47:B49"/>
    <mergeCell ref="C47:X47"/>
    <mergeCell ref="C48:X48"/>
    <mergeCell ref="C49:X49"/>
    <mergeCell ref="I51:P51"/>
    <mergeCell ref="Q51:X51"/>
    <mergeCell ref="I52:P59"/>
    <mergeCell ref="Q52:X59"/>
    <mergeCell ref="I60:J62"/>
    <mergeCell ref="K60:P62"/>
    <mergeCell ref="Q60:R62"/>
    <mergeCell ref="S60:X62"/>
    <mergeCell ref="A72:H72"/>
    <mergeCell ref="A73:H83"/>
    <mergeCell ref="I73:P80"/>
    <mergeCell ref="Q73:X80"/>
    <mergeCell ref="A64:X64"/>
    <mergeCell ref="A66:B66"/>
    <mergeCell ref="C66:X66"/>
    <mergeCell ref="A67:B68"/>
    <mergeCell ref="C67:X68"/>
    <mergeCell ref="A69:B70"/>
    <mergeCell ref="C69:X70"/>
    <mergeCell ref="I72:P72"/>
    <mergeCell ref="Q72:X72"/>
    <mergeCell ref="I81:J83"/>
    <mergeCell ref="K81:P83"/>
    <mergeCell ref="Q81:R83"/>
    <mergeCell ref="S81:X83"/>
    <mergeCell ref="A97:H97"/>
    <mergeCell ref="A98:H108"/>
    <mergeCell ref="I98:P105"/>
    <mergeCell ref="Q98:X105"/>
    <mergeCell ref="A91:X91"/>
    <mergeCell ref="A93:B93"/>
    <mergeCell ref="C93:X93"/>
    <mergeCell ref="A94:B95"/>
    <mergeCell ref="C94:X94"/>
    <mergeCell ref="C95:X95"/>
    <mergeCell ref="I97:P97"/>
    <mergeCell ref="Q97:X97"/>
    <mergeCell ref="I106:J108"/>
    <mergeCell ref="K106:P108"/>
    <mergeCell ref="Q106:R108"/>
    <mergeCell ref="S106:X108"/>
    <mergeCell ref="A117:H127"/>
    <mergeCell ref="I117:P124"/>
    <mergeCell ref="Q117:X124"/>
    <mergeCell ref="A110:X110"/>
    <mergeCell ref="A112:B112"/>
    <mergeCell ref="C112:X112"/>
    <mergeCell ref="A113:B114"/>
    <mergeCell ref="C113:X113"/>
    <mergeCell ref="C114:X114"/>
    <mergeCell ref="I125:J127"/>
    <mergeCell ref="K125:P127"/>
    <mergeCell ref="Q125:R127"/>
    <mergeCell ref="S125:X127"/>
    <mergeCell ref="I116:P116"/>
    <mergeCell ref="Q116:X116"/>
    <mergeCell ref="Z50:AC51"/>
    <mergeCell ref="AF50:AH50"/>
    <mergeCell ref="Z69:AC69"/>
    <mergeCell ref="AE69:AG70"/>
    <mergeCell ref="Z94:AC96"/>
    <mergeCell ref="A147:H147"/>
    <mergeCell ref="A148:H158"/>
    <mergeCell ref="I148:P155"/>
    <mergeCell ref="Q148:X155"/>
    <mergeCell ref="A139:X139"/>
    <mergeCell ref="A141:B141"/>
    <mergeCell ref="C141:X141"/>
    <mergeCell ref="A142:B143"/>
    <mergeCell ref="C142:X143"/>
    <mergeCell ref="A144:B145"/>
    <mergeCell ref="C144:X144"/>
    <mergeCell ref="C145:X145"/>
    <mergeCell ref="I147:P147"/>
    <mergeCell ref="Q147:X147"/>
    <mergeCell ref="I156:J158"/>
    <mergeCell ref="K156:P158"/>
    <mergeCell ref="Q156:R158"/>
    <mergeCell ref="S156:X158"/>
    <mergeCell ref="A116:H116"/>
    <mergeCell ref="Z192:AC193"/>
    <mergeCell ref="AE192:AF193"/>
    <mergeCell ref="V12:X12"/>
    <mergeCell ref="C13:U13"/>
    <mergeCell ref="V13:X13"/>
    <mergeCell ref="A160:X160"/>
    <mergeCell ref="A168:H168"/>
    <mergeCell ref="I168:P168"/>
    <mergeCell ref="Q168:X168"/>
    <mergeCell ref="A169:H179"/>
    <mergeCell ref="I169:P176"/>
    <mergeCell ref="Q169:X176"/>
    <mergeCell ref="Z60:AF62"/>
    <mergeCell ref="Z98:AC99"/>
    <mergeCell ref="AE98:AG99"/>
    <mergeCell ref="AE94:AG94"/>
    <mergeCell ref="Z113:AC113"/>
    <mergeCell ref="Z114:AC114"/>
    <mergeCell ref="AE113:AF113"/>
    <mergeCell ref="AE114:AF114"/>
    <mergeCell ref="Z144:AC146"/>
    <mergeCell ref="AE144:AF146"/>
    <mergeCell ref="Z47:AC49"/>
    <mergeCell ref="AF47:AH49"/>
    <mergeCell ref="A195:H195"/>
    <mergeCell ref="I195:P195"/>
    <mergeCell ref="Q195:X195"/>
    <mergeCell ref="A189:B189"/>
    <mergeCell ref="C189:X189"/>
    <mergeCell ref="A190:B191"/>
    <mergeCell ref="C190:X191"/>
    <mergeCell ref="A192:B193"/>
    <mergeCell ref="C192:X193"/>
    <mergeCell ref="A162:B162"/>
    <mergeCell ref="C162:X162"/>
    <mergeCell ref="A163:B164"/>
    <mergeCell ref="A165:B166"/>
    <mergeCell ref="Z165:AC166"/>
    <mergeCell ref="AE165:AF166"/>
    <mergeCell ref="C163:X164"/>
    <mergeCell ref="C165:X166"/>
    <mergeCell ref="A196:H206"/>
    <mergeCell ref="I196:P203"/>
    <mergeCell ref="Q196:X203"/>
    <mergeCell ref="Z196:AC198"/>
    <mergeCell ref="AE196:AF198"/>
    <mergeCell ref="I204:J206"/>
    <mergeCell ref="K204:P206"/>
    <mergeCell ref="Q204:R206"/>
    <mergeCell ref="S204:X206"/>
    <mergeCell ref="Z169:AC171"/>
    <mergeCell ref="AE169:AF171"/>
    <mergeCell ref="I177:J179"/>
    <mergeCell ref="K177:P179"/>
    <mergeCell ref="Q177:R179"/>
    <mergeCell ref="S177:X179"/>
    <mergeCell ref="A187:X187"/>
  </mergeCells>
  <phoneticPr fontId="54" type="noConversion"/>
  <dataValidations count="1">
    <dataValidation type="list" allowBlank="1" showInputMessage="1" showErrorMessage="1" sqref="V7:X13">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2:AH161"/>
  <sheetViews>
    <sheetView view="pageBreakPreview" zoomScale="115" zoomScaleNormal="100" zoomScaleSheetLayoutView="115" workbookViewId="0">
      <selection activeCell="U3" sqref="U3:X4"/>
    </sheetView>
  </sheetViews>
  <sheetFormatPr defaultColWidth="9" defaultRowHeight="15"/>
  <cols>
    <col min="1" max="27" width="3.25" style="1" customWidth="1"/>
    <col min="28" max="16384" width="9" style="1"/>
  </cols>
  <sheetData>
    <row r="2" spans="1:25" ht="24.75" customHeight="1">
      <c r="A2" s="924" t="s">
        <v>667</v>
      </c>
      <c r="B2" s="924"/>
      <c r="C2" s="924"/>
      <c r="D2" s="924"/>
      <c r="E2" s="924"/>
      <c r="F2" s="924"/>
      <c r="G2" s="924"/>
      <c r="H2" s="924"/>
      <c r="I2" s="924"/>
      <c r="J2" s="924"/>
      <c r="K2" s="924"/>
      <c r="L2" s="924"/>
      <c r="M2" s="924"/>
      <c r="N2" s="924"/>
      <c r="O2" s="924"/>
      <c r="P2" s="924"/>
      <c r="Q2" s="924"/>
      <c r="R2" s="1115" t="s">
        <v>480</v>
      </c>
      <c r="S2" s="1116"/>
      <c r="T2" s="1117"/>
      <c r="U2" s="2057" t="s">
        <v>1537</v>
      </c>
      <c r="V2" s="2058"/>
      <c r="W2" s="2058"/>
      <c r="X2" s="2059"/>
    </row>
    <row r="3" spans="1:25" ht="25.15" customHeight="1">
      <c r="A3" s="925"/>
      <c r="B3" s="925"/>
      <c r="C3" s="925"/>
      <c r="D3" s="925"/>
      <c r="E3" s="925"/>
      <c r="F3" s="925"/>
      <c r="G3" s="925"/>
      <c r="H3" s="925"/>
      <c r="I3" s="925"/>
      <c r="J3" s="925"/>
      <c r="K3" s="925"/>
      <c r="L3" s="925"/>
      <c r="M3" s="925"/>
      <c r="N3" s="925"/>
      <c r="O3" s="925"/>
      <c r="P3" s="925"/>
      <c r="Q3" s="925"/>
      <c r="R3" s="1115" t="s">
        <v>1837</v>
      </c>
      <c r="S3" s="1116"/>
      <c r="T3" s="1117"/>
      <c r="U3" s="1841" t="s">
        <v>2014</v>
      </c>
      <c r="V3" s="2055"/>
      <c r="W3" s="2055"/>
      <c r="X3" s="2056"/>
    </row>
    <row r="4" spans="1:25" ht="30" customHeight="1">
      <c r="A4" s="473" t="s">
        <v>352</v>
      </c>
      <c r="B4" s="475"/>
      <c r="C4" s="476" t="str">
        <f>'정보입력-Rev.2'!$C$9</f>
        <v>홍길동</v>
      </c>
      <c r="D4" s="477"/>
      <c r="E4" s="477"/>
      <c r="F4" s="477"/>
      <c r="G4" s="477"/>
      <c r="H4" s="478"/>
      <c r="I4" s="473" t="s">
        <v>458</v>
      </c>
      <c r="J4" s="474"/>
      <c r="K4" s="475"/>
      <c r="L4" s="923" t="str">
        <f>'정보입력-Rev.2'!$C$5&amp;"."&amp;'정보입력-Rev.2'!$E$5&amp;"."&amp;'정보입력-Rev.2'!$G$5&amp;" ~ "&amp;'정보입력-Rev.2'!$J$5&amp;"."&amp;'정보입력-Rev.2'!$L$5&amp;"."&amp;'정보입력-Rev.2'!$N$5</f>
        <v>2026.9.2 ~ 2026.9.2</v>
      </c>
      <c r="M4" s="923"/>
      <c r="N4" s="923"/>
      <c r="O4" s="923"/>
      <c r="P4" s="923"/>
      <c r="Q4" s="923"/>
      <c r="R4" s="473" t="s">
        <v>214</v>
      </c>
      <c r="S4" s="474"/>
      <c r="T4" s="475"/>
      <c r="U4" s="476" t="s">
        <v>2001</v>
      </c>
      <c r="V4" s="477"/>
      <c r="W4" s="477"/>
      <c r="X4" s="478"/>
    </row>
    <row r="5" spans="1:25" ht="3" customHeight="1">
      <c r="A5" s="527"/>
      <c r="B5" s="527"/>
      <c r="C5" s="527"/>
      <c r="D5" s="2"/>
      <c r="E5" s="2"/>
      <c r="F5" s="2"/>
      <c r="G5" s="2"/>
      <c r="H5" s="527"/>
      <c r="I5" s="527"/>
      <c r="J5" s="2"/>
      <c r="K5" s="2"/>
      <c r="L5" s="2"/>
      <c r="M5" s="2"/>
      <c r="N5" s="2"/>
      <c r="O5" s="2"/>
      <c r="P5" s="2"/>
      <c r="Q5" s="2"/>
      <c r="R5" s="2"/>
      <c r="S5" s="2"/>
      <c r="T5" s="527"/>
      <c r="U5" s="527"/>
      <c r="V5" s="527"/>
      <c r="W5" s="527"/>
      <c r="X5" s="527"/>
    </row>
    <row r="6" spans="1:25" ht="24" customHeight="1">
      <c r="A6" s="2007" t="s">
        <v>350</v>
      </c>
      <c r="B6" s="2007"/>
      <c r="C6" s="904" t="s">
        <v>465</v>
      </c>
      <c r="D6" s="904"/>
      <c r="E6" s="904"/>
      <c r="F6" s="904"/>
      <c r="G6" s="904"/>
      <c r="H6" s="904"/>
      <c r="I6" s="904"/>
      <c r="J6" s="904"/>
      <c r="K6" s="904"/>
      <c r="L6" s="904"/>
      <c r="M6" s="904"/>
      <c r="N6" s="904"/>
      <c r="O6" s="904"/>
      <c r="P6" s="904"/>
      <c r="Q6" s="904"/>
      <c r="R6" s="904"/>
      <c r="S6" s="904"/>
      <c r="T6" s="904"/>
      <c r="U6" s="904"/>
      <c r="V6" s="904" t="s">
        <v>442</v>
      </c>
      <c r="W6" s="904"/>
      <c r="X6" s="904"/>
      <c r="Y6" s="3"/>
    </row>
    <row r="7" spans="1:25" ht="18" customHeight="1">
      <c r="A7" s="718" t="s">
        <v>481</v>
      </c>
      <c r="B7" s="720"/>
      <c r="C7" s="2060" t="s">
        <v>73</v>
      </c>
      <c r="D7" s="2061"/>
      <c r="E7" s="2061"/>
      <c r="F7" s="2061"/>
      <c r="G7" s="2061"/>
      <c r="H7" s="2061"/>
      <c r="I7" s="2061"/>
      <c r="J7" s="2061"/>
      <c r="K7" s="2061"/>
      <c r="L7" s="2061"/>
      <c r="M7" s="2061"/>
      <c r="N7" s="2061"/>
      <c r="O7" s="2061"/>
      <c r="P7" s="2061"/>
      <c r="Q7" s="2061"/>
      <c r="R7" s="2061"/>
      <c r="S7" s="2061"/>
      <c r="T7" s="2061"/>
      <c r="U7" s="2061"/>
      <c r="V7" s="2062" t="s">
        <v>375</v>
      </c>
      <c r="W7" s="2062"/>
      <c r="X7" s="2062"/>
    </row>
    <row r="8" spans="1:25" ht="18" customHeight="1">
      <c r="A8" s="903"/>
      <c r="B8" s="2031"/>
      <c r="C8" s="2022" t="s">
        <v>1634</v>
      </c>
      <c r="D8" s="2023"/>
      <c r="E8" s="2023"/>
      <c r="F8" s="2023"/>
      <c r="G8" s="2023"/>
      <c r="H8" s="2023"/>
      <c r="I8" s="2023"/>
      <c r="J8" s="2023"/>
      <c r="K8" s="2023"/>
      <c r="L8" s="2023"/>
      <c r="M8" s="2023"/>
      <c r="N8" s="2023"/>
      <c r="O8" s="2023"/>
      <c r="P8" s="2023"/>
      <c r="Q8" s="2023"/>
      <c r="R8" s="2023"/>
      <c r="S8" s="2023"/>
      <c r="T8" s="2023"/>
      <c r="U8" s="2023"/>
      <c r="V8" s="2024" t="s">
        <v>375</v>
      </c>
      <c r="W8" s="2024"/>
      <c r="X8" s="2025"/>
    </row>
    <row r="9" spans="1:25" ht="18" customHeight="1">
      <c r="A9" s="905"/>
      <c r="B9" s="2032"/>
      <c r="C9" s="2026" t="s">
        <v>1635</v>
      </c>
      <c r="D9" s="2027"/>
      <c r="E9" s="2027"/>
      <c r="F9" s="2027"/>
      <c r="G9" s="2027"/>
      <c r="H9" s="2027"/>
      <c r="I9" s="2027"/>
      <c r="J9" s="2027"/>
      <c r="K9" s="2027"/>
      <c r="L9" s="2027"/>
      <c r="M9" s="2027"/>
      <c r="N9" s="2027"/>
      <c r="O9" s="2027"/>
      <c r="P9" s="2027"/>
      <c r="Q9" s="2027"/>
      <c r="R9" s="2027"/>
      <c r="S9" s="2027"/>
      <c r="T9" s="2027"/>
      <c r="U9" s="2027"/>
      <c r="V9" s="2028" t="s">
        <v>375</v>
      </c>
      <c r="W9" s="2028"/>
      <c r="X9" s="2029"/>
    </row>
    <row r="10" spans="1:25" ht="18" customHeight="1">
      <c r="A10" s="718" t="s">
        <v>1647</v>
      </c>
      <c r="B10" s="720"/>
      <c r="C10" s="2033" t="s">
        <v>1648</v>
      </c>
      <c r="D10" s="2034"/>
      <c r="E10" s="2034"/>
      <c r="F10" s="2034"/>
      <c r="G10" s="2034"/>
      <c r="H10" s="2034"/>
      <c r="I10" s="2034"/>
      <c r="J10" s="2034"/>
      <c r="K10" s="2034"/>
      <c r="L10" s="2034"/>
      <c r="M10" s="2034"/>
      <c r="N10" s="2034"/>
      <c r="O10" s="2034"/>
      <c r="P10" s="2034"/>
      <c r="Q10" s="2034"/>
      <c r="R10" s="2034"/>
      <c r="S10" s="2034"/>
      <c r="T10" s="2034"/>
      <c r="U10" s="2034"/>
      <c r="V10" s="2034"/>
      <c r="W10" s="2034"/>
      <c r="X10" s="2035"/>
    </row>
    <row r="11" spans="1:25" ht="18" customHeight="1">
      <c r="A11" s="903"/>
      <c r="B11" s="2031"/>
      <c r="C11" s="2036"/>
      <c r="D11" s="1453"/>
      <c r="E11" s="1453"/>
      <c r="F11" s="1453"/>
      <c r="G11" s="1453"/>
      <c r="H11" s="1453"/>
      <c r="I11" s="1453"/>
      <c r="J11" s="1453"/>
      <c r="K11" s="1453"/>
      <c r="L11" s="1453"/>
      <c r="M11" s="1453"/>
      <c r="N11" s="1453"/>
      <c r="O11" s="1453"/>
      <c r="P11" s="1453"/>
      <c r="Q11" s="1453"/>
      <c r="R11" s="1453"/>
      <c r="S11" s="1453"/>
      <c r="T11" s="1453"/>
      <c r="U11" s="1453"/>
      <c r="V11" s="1453"/>
      <c r="W11" s="1453"/>
      <c r="X11" s="2037"/>
    </row>
    <row r="12" spans="1:25" ht="18" customHeight="1">
      <c r="A12" s="903"/>
      <c r="B12" s="2031"/>
      <c r="C12" s="2038"/>
      <c r="D12" s="2039"/>
      <c r="E12" s="2039"/>
      <c r="F12" s="2039"/>
      <c r="G12" s="2039"/>
      <c r="H12" s="2039"/>
      <c r="I12" s="2039"/>
      <c r="J12" s="2039"/>
      <c r="K12" s="2039"/>
      <c r="L12" s="2039"/>
      <c r="M12" s="2039"/>
      <c r="N12" s="2039"/>
      <c r="O12" s="2039"/>
      <c r="P12" s="2039"/>
      <c r="Q12" s="2039"/>
      <c r="R12" s="2039"/>
      <c r="S12" s="2039"/>
      <c r="T12" s="2039"/>
      <c r="U12" s="2039"/>
      <c r="V12" s="2039"/>
      <c r="W12" s="2039"/>
      <c r="X12" s="2040"/>
    </row>
    <row r="13" spans="1:25" ht="18" customHeight="1">
      <c r="A13" s="903"/>
      <c r="B13" s="2031"/>
      <c r="C13" s="2041" t="s">
        <v>70</v>
      </c>
      <c r="D13" s="2042"/>
      <c r="E13" s="2042"/>
      <c r="F13" s="2042"/>
      <c r="G13" s="2042"/>
      <c r="H13" s="2042"/>
      <c r="I13" s="2042"/>
      <c r="J13" s="2042"/>
      <c r="K13" s="2042"/>
      <c r="L13" s="2042"/>
      <c r="M13" s="2042"/>
      <c r="N13" s="2042"/>
      <c r="O13" s="2042"/>
      <c r="P13" s="2042"/>
      <c r="Q13" s="2042"/>
      <c r="R13" s="2042"/>
      <c r="S13" s="2042"/>
      <c r="T13" s="2042"/>
      <c r="U13" s="2042"/>
      <c r="V13" s="2042"/>
      <c r="W13" s="2042"/>
      <c r="X13" s="2043"/>
    </row>
    <row r="14" spans="1:25" ht="18" customHeight="1">
      <c r="A14" s="903"/>
      <c r="B14" s="2031"/>
      <c r="C14" s="2044"/>
      <c r="D14" s="912"/>
      <c r="E14" s="912"/>
      <c r="F14" s="912"/>
      <c r="G14" s="912"/>
      <c r="H14" s="912"/>
      <c r="I14" s="912"/>
      <c r="J14" s="912"/>
      <c r="K14" s="912"/>
      <c r="L14" s="912"/>
      <c r="M14" s="912"/>
      <c r="N14" s="912"/>
      <c r="O14" s="912"/>
      <c r="P14" s="912"/>
      <c r="Q14" s="912"/>
      <c r="R14" s="912"/>
      <c r="S14" s="912"/>
      <c r="T14" s="912"/>
      <c r="U14" s="912"/>
      <c r="V14" s="912"/>
      <c r="W14" s="912"/>
      <c r="X14" s="913"/>
    </row>
    <row r="15" spans="1:25" ht="18" customHeight="1">
      <c r="A15" s="905"/>
      <c r="B15" s="2032"/>
      <c r="C15" s="2045"/>
      <c r="D15" s="2046"/>
      <c r="E15" s="2046"/>
      <c r="F15" s="2046"/>
      <c r="G15" s="2046"/>
      <c r="H15" s="2046"/>
      <c r="I15" s="2046"/>
      <c r="J15" s="2046"/>
      <c r="K15" s="2046"/>
      <c r="L15" s="2046"/>
      <c r="M15" s="2046"/>
      <c r="N15" s="2046"/>
      <c r="O15" s="2046"/>
      <c r="P15" s="2046"/>
      <c r="Q15" s="2046"/>
      <c r="R15" s="2046"/>
      <c r="S15" s="2046"/>
      <c r="T15" s="2046"/>
      <c r="U15" s="2046"/>
      <c r="V15" s="2046"/>
      <c r="W15" s="2046"/>
      <c r="X15" s="2047"/>
    </row>
    <row r="16" spans="1:25" ht="18" customHeight="1">
      <c r="A16" s="718" t="s">
        <v>503</v>
      </c>
      <c r="B16" s="720"/>
      <c r="C16" s="2051"/>
      <c r="D16" s="2052"/>
      <c r="E16" s="2052"/>
      <c r="F16" s="2052"/>
      <c r="G16" s="2052"/>
      <c r="H16" s="2052"/>
      <c r="I16" s="2052"/>
      <c r="J16" s="2052"/>
      <c r="K16" s="2052"/>
      <c r="L16" s="2052"/>
      <c r="M16" s="2052"/>
      <c r="N16" s="2052"/>
      <c r="O16" s="2052"/>
      <c r="P16" s="2052"/>
      <c r="Q16" s="2052"/>
      <c r="R16" s="2052"/>
      <c r="S16" s="2052"/>
      <c r="T16" s="2052"/>
      <c r="U16" s="2052"/>
      <c r="V16" s="2052"/>
      <c r="W16" s="2052"/>
      <c r="X16" s="2053"/>
    </row>
    <row r="17" spans="1:24" ht="18" customHeight="1">
      <c r="A17" s="903"/>
      <c r="B17" s="2031"/>
      <c r="C17" s="823"/>
      <c r="D17" s="541"/>
      <c r="E17" s="541"/>
      <c r="F17" s="541"/>
      <c r="G17" s="541"/>
      <c r="H17" s="541"/>
      <c r="I17" s="541"/>
      <c r="J17" s="541"/>
      <c r="K17" s="541"/>
      <c r="L17" s="541"/>
      <c r="M17" s="541"/>
      <c r="N17" s="541"/>
      <c r="O17" s="541"/>
      <c r="P17" s="541"/>
      <c r="Q17" s="541"/>
      <c r="R17" s="541"/>
      <c r="S17" s="541"/>
      <c r="T17" s="541"/>
      <c r="U17" s="541"/>
      <c r="V17" s="541"/>
      <c r="W17" s="541"/>
      <c r="X17" s="917"/>
    </row>
    <row r="18" spans="1:24" ht="18" customHeight="1">
      <c r="A18" s="903"/>
      <c r="B18" s="2031"/>
      <c r="C18" s="823"/>
      <c r="D18" s="541"/>
      <c r="E18" s="541"/>
      <c r="F18" s="541"/>
      <c r="G18" s="541"/>
      <c r="H18" s="541"/>
      <c r="I18" s="541"/>
      <c r="J18" s="541"/>
      <c r="K18" s="541"/>
      <c r="L18" s="541"/>
      <c r="M18" s="541"/>
      <c r="N18" s="541"/>
      <c r="O18" s="541"/>
      <c r="P18" s="541"/>
      <c r="Q18" s="541"/>
      <c r="R18" s="541"/>
      <c r="S18" s="541"/>
      <c r="T18" s="541"/>
      <c r="U18" s="541"/>
      <c r="V18" s="541"/>
      <c r="W18" s="541"/>
      <c r="X18" s="917"/>
    </row>
    <row r="19" spans="1:24" ht="18" customHeight="1">
      <c r="A19" s="903"/>
      <c r="B19" s="2031"/>
      <c r="C19" s="823"/>
      <c r="D19" s="541"/>
      <c r="E19" s="541"/>
      <c r="F19" s="541"/>
      <c r="G19" s="541"/>
      <c r="H19" s="541"/>
      <c r="I19" s="541"/>
      <c r="J19" s="541"/>
      <c r="K19" s="541"/>
      <c r="L19" s="541"/>
      <c r="M19" s="541"/>
      <c r="N19" s="541"/>
      <c r="O19" s="541"/>
      <c r="P19" s="541"/>
      <c r="Q19" s="541"/>
      <c r="R19" s="541"/>
      <c r="S19" s="541"/>
      <c r="T19" s="541"/>
      <c r="U19" s="541"/>
      <c r="V19" s="541"/>
      <c r="W19" s="541"/>
      <c r="X19" s="917"/>
    </row>
    <row r="20" spans="1:24" ht="18" customHeight="1">
      <c r="A20" s="903"/>
      <c r="B20" s="2031"/>
      <c r="C20" s="823"/>
      <c r="D20" s="541"/>
      <c r="E20" s="541"/>
      <c r="F20" s="541"/>
      <c r="G20" s="541"/>
      <c r="H20" s="541"/>
      <c r="I20" s="541"/>
      <c r="J20" s="541"/>
      <c r="K20" s="541"/>
      <c r="L20" s="541"/>
      <c r="M20" s="541"/>
      <c r="N20" s="541"/>
      <c r="O20" s="541"/>
      <c r="P20" s="541"/>
      <c r="Q20" s="541"/>
      <c r="R20" s="541"/>
      <c r="S20" s="541"/>
      <c r="T20" s="541"/>
      <c r="U20" s="541"/>
      <c r="V20" s="541"/>
      <c r="W20" s="541"/>
      <c r="X20" s="917"/>
    </row>
    <row r="21" spans="1:24" ht="18" customHeight="1">
      <c r="A21" s="903"/>
      <c r="B21" s="2031"/>
      <c r="C21" s="823"/>
      <c r="D21" s="541"/>
      <c r="E21" s="541"/>
      <c r="F21" s="541"/>
      <c r="G21" s="541"/>
      <c r="H21" s="541"/>
      <c r="I21" s="541"/>
      <c r="J21" s="541"/>
      <c r="K21" s="541"/>
      <c r="L21" s="541"/>
      <c r="M21" s="541"/>
      <c r="N21" s="541"/>
      <c r="O21" s="541"/>
      <c r="P21" s="541"/>
      <c r="Q21" s="541"/>
      <c r="R21" s="541"/>
      <c r="S21" s="541"/>
      <c r="T21" s="541"/>
      <c r="U21" s="541"/>
      <c r="V21" s="541"/>
      <c r="W21" s="541"/>
      <c r="X21" s="917"/>
    </row>
    <row r="22" spans="1:24" ht="18" customHeight="1">
      <c r="A22" s="903"/>
      <c r="B22" s="2031"/>
      <c r="C22" s="823"/>
      <c r="D22" s="541"/>
      <c r="E22" s="541"/>
      <c r="F22" s="541"/>
      <c r="G22" s="541"/>
      <c r="H22" s="541"/>
      <c r="I22" s="541"/>
      <c r="J22" s="541"/>
      <c r="K22" s="541"/>
      <c r="L22" s="541"/>
      <c r="M22" s="541"/>
      <c r="N22" s="541"/>
      <c r="O22" s="541"/>
      <c r="P22" s="541"/>
      <c r="Q22" s="541"/>
      <c r="R22" s="541"/>
      <c r="S22" s="541"/>
      <c r="T22" s="541"/>
      <c r="U22" s="541"/>
      <c r="V22" s="541"/>
      <c r="W22" s="541"/>
      <c r="X22" s="917"/>
    </row>
    <row r="23" spans="1:24" ht="18" customHeight="1">
      <c r="A23" s="903"/>
      <c r="B23" s="2031"/>
      <c r="C23" s="823"/>
      <c r="D23" s="541"/>
      <c r="E23" s="541"/>
      <c r="F23" s="541"/>
      <c r="G23" s="541"/>
      <c r="H23" s="541"/>
      <c r="I23" s="541"/>
      <c r="J23" s="541"/>
      <c r="K23" s="541"/>
      <c r="L23" s="541"/>
      <c r="M23" s="541"/>
      <c r="N23" s="541"/>
      <c r="O23" s="541"/>
      <c r="P23" s="541"/>
      <c r="Q23" s="541"/>
      <c r="R23" s="541"/>
      <c r="S23" s="541"/>
      <c r="T23" s="541"/>
      <c r="U23" s="541"/>
      <c r="V23" s="541"/>
      <c r="W23" s="541"/>
      <c r="X23" s="917"/>
    </row>
    <row r="24" spans="1:24" ht="18" customHeight="1">
      <c r="A24" s="903"/>
      <c r="B24" s="2031"/>
      <c r="C24" s="823"/>
      <c r="D24" s="541"/>
      <c r="E24" s="541"/>
      <c r="F24" s="541"/>
      <c r="G24" s="541"/>
      <c r="H24" s="541"/>
      <c r="I24" s="541"/>
      <c r="J24" s="541"/>
      <c r="K24" s="541"/>
      <c r="L24" s="541"/>
      <c r="M24" s="541"/>
      <c r="N24" s="541"/>
      <c r="O24" s="541"/>
      <c r="P24" s="541"/>
      <c r="Q24" s="541"/>
      <c r="R24" s="541"/>
      <c r="S24" s="541"/>
      <c r="T24" s="541"/>
      <c r="U24" s="541"/>
      <c r="V24" s="541"/>
      <c r="W24" s="541"/>
      <c r="X24" s="917"/>
    </row>
    <row r="25" spans="1:24" ht="18" customHeight="1">
      <c r="A25" s="903"/>
      <c r="B25" s="2031"/>
      <c r="C25" s="823"/>
      <c r="D25" s="541"/>
      <c r="E25" s="541"/>
      <c r="F25" s="541"/>
      <c r="G25" s="541"/>
      <c r="H25" s="541"/>
      <c r="I25" s="541"/>
      <c r="J25" s="541"/>
      <c r="K25" s="541"/>
      <c r="L25" s="541"/>
      <c r="M25" s="541"/>
      <c r="N25" s="541"/>
      <c r="O25" s="541"/>
      <c r="P25" s="541"/>
      <c r="Q25" s="541"/>
      <c r="R25" s="541"/>
      <c r="S25" s="541"/>
      <c r="T25" s="541"/>
      <c r="U25" s="541"/>
      <c r="V25" s="541"/>
      <c r="W25" s="541"/>
      <c r="X25" s="917"/>
    </row>
    <row r="26" spans="1:24" ht="18" customHeight="1">
      <c r="A26" s="903"/>
      <c r="B26" s="2031"/>
      <c r="C26" s="823"/>
      <c r="D26" s="541"/>
      <c r="E26" s="541"/>
      <c r="F26" s="541"/>
      <c r="G26" s="541"/>
      <c r="H26" s="541"/>
      <c r="I26" s="541"/>
      <c r="J26" s="541"/>
      <c r="K26" s="541"/>
      <c r="L26" s="541"/>
      <c r="M26" s="541"/>
      <c r="N26" s="541"/>
      <c r="O26" s="541"/>
      <c r="P26" s="541"/>
      <c r="Q26" s="541"/>
      <c r="R26" s="541"/>
      <c r="S26" s="541"/>
      <c r="T26" s="541"/>
      <c r="U26" s="541"/>
      <c r="V26" s="541"/>
      <c r="W26" s="541"/>
      <c r="X26" s="917"/>
    </row>
    <row r="27" spans="1:24" ht="18" customHeight="1">
      <c r="A27" s="903"/>
      <c r="B27" s="2031"/>
      <c r="C27" s="823"/>
      <c r="D27" s="541"/>
      <c r="E27" s="541"/>
      <c r="F27" s="541"/>
      <c r="G27" s="541"/>
      <c r="H27" s="541"/>
      <c r="I27" s="541"/>
      <c r="J27" s="541"/>
      <c r="K27" s="541"/>
      <c r="L27" s="541"/>
      <c r="M27" s="541"/>
      <c r="N27" s="541"/>
      <c r="O27" s="541"/>
      <c r="P27" s="541"/>
      <c r="Q27" s="541"/>
      <c r="R27" s="541"/>
      <c r="S27" s="541"/>
      <c r="T27" s="541"/>
      <c r="U27" s="541"/>
      <c r="V27" s="541"/>
      <c r="W27" s="541"/>
      <c r="X27" s="917"/>
    </row>
    <row r="28" spans="1:24" ht="18" customHeight="1">
      <c r="A28" s="903"/>
      <c r="B28" s="2031"/>
      <c r="C28" s="823"/>
      <c r="D28" s="541"/>
      <c r="E28" s="541"/>
      <c r="F28" s="541"/>
      <c r="G28" s="541"/>
      <c r="H28" s="541"/>
      <c r="I28" s="541"/>
      <c r="J28" s="541"/>
      <c r="K28" s="541"/>
      <c r="L28" s="541"/>
      <c r="M28" s="541"/>
      <c r="N28" s="541"/>
      <c r="O28" s="541"/>
      <c r="P28" s="541"/>
      <c r="Q28" s="541"/>
      <c r="R28" s="541"/>
      <c r="S28" s="541"/>
      <c r="T28" s="541"/>
      <c r="U28" s="541"/>
      <c r="V28" s="541"/>
      <c r="W28" s="541"/>
      <c r="X28" s="917"/>
    </row>
    <row r="29" spans="1:24" ht="18" customHeight="1">
      <c r="A29" s="903"/>
      <c r="B29" s="2031"/>
      <c r="C29" s="823"/>
      <c r="D29" s="541"/>
      <c r="E29" s="541"/>
      <c r="F29" s="541"/>
      <c r="G29" s="541"/>
      <c r="H29" s="541"/>
      <c r="I29" s="541"/>
      <c r="J29" s="541"/>
      <c r="K29" s="541"/>
      <c r="L29" s="541"/>
      <c r="M29" s="541"/>
      <c r="N29" s="541"/>
      <c r="O29" s="541"/>
      <c r="P29" s="541"/>
      <c r="Q29" s="541"/>
      <c r="R29" s="541"/>
      <c r="S29" s="541"/>
      <c r="T29" s="541"/>
      <c r="U29" s="541"/>
      <c r="V29" s="541"/>
      <c r="W29" s="541"/>
      <c r="X29" s="917"/>
    </row>
    <row r="30" spans="1:24" ht="18" customHeight="1">
      <c r="A30" s="903"/>
      <c r="B30" s="2031"/>
      <c r="C30" s="823"/>
      <c r="D30" s="541"/>
      <c r="E30" s="541"/>
      <c r="F30" s="541"/>
      <c r="G30" s="541"/>
      <c r="H30" s="541"/>
      <c r="I30" s="541"/>
      <c r="J30" s="541"/>
      <c r="K30" s="541"/>
      <c r="L30" s="541"/>
      <c r="M30" s="541"/>
      <c r="N30" s="541"/>
      <c r="O30" s="541"/>
      <c r="P30" s="541"/>
      <c r="Q30" s="541"/>
      <c r="R30" s="541"/>
      <c r="S30" s="541"/>
      <c r="T30" s="541"/>
      <c r="U30" s="541"/>
      <c r="V30" s="541"/>
      <c r="W30" s="541"/>
      <c r="X30" s="917"/>
    </row>
    <row r="31" spans="1:24" ht="18" customHeight="1">
      <c r="A31" s="903"/>
      <c r="B31" s="2031"/>
      <c r="C31" s="823"/>
      <c r="D31" s="541"/>
      <c r="E31" s="541"/>
      <c r="F31" s="541"/>
      <c r="G31" s="541"/>
      <c r="H31" s="541"/>
      <c r="I31" s="541"/>
      <c r="J31" s="541"/>
      <c r="K31" s="541"/>
      <c r="L31" s="541"/>
      <c r="M31" s="541"/>
      <c r="N31" s="541"/>
      <c r="O31" s="541"/>
      <c r="P31" s="541"/>
      <c r="Q31" s="541"/>
      <c r="R31" s="541"/>
      <c r="S31" s="541"/>
      <c r="T31" s="541"/>
      <c r="U31" s="541"/>
      <c r="V31" s="541"/>
      <c r="W31" s="541"/>
      <c r="X31" s="917"/>
    </row>
    <row r="32" spans="1:24" ht="18" customHeight="1">
      <c r="A32" s="903"/>
      <c r="B32" s="2031"/>
      <c r="C32" s="823"/>
      <c r="D32" s="541"/>
      <c r="E32" s="541"/>
      <c r="F32" s="541"/>
      <c r="G32" s="541"/>
      <c r="H32" s="541"/>
      <c r="I32" s="541"/>
      <c r="J32" s="541"/>
      <c r="K32" s="541"/>
      <c r="L32" s="541"/>
      <c r="M32" s="541"/>
      <c r="N32" s="541"/>
      <c r="O32" s="541"/>
      <c r="P32" s="541"/>
      <c r="Q32" s="541"/>
      <c r="R32" s="541"/>
      <c r="S32" s="541"/>
      <c r="T32" s="541"/>
      <c r="U32" s="541"/>
      <c r="V32" s="541"/>
      <c r="W32" s="541"/>
      <c r="X32" s="917"/>
    </row>
    <row r="33" spans="1:33" ht="18" customHeight="1">
      <c r="A33" s="903"/>
      <c r="B33" s="2031"/>
      <c r="C33" s="823"/>
      <c r="D33" s="541"/>
      <c r="E33" s="541"/>
      <c r="F33" s="541"/>
      <c r="G33" s="541"/>
      <c r="H33" s="541"/>
      <c r="I33" s="541"/>
      <c r="J33" s="541"/>
      <c r="K33" s="541"/>
      <c r="L33" s="541"/>
      <c r="M33" s="541"/>
      <c r="N33" s="541"/>
      <c r="O33" s="541"/>
      <c r="P33" s="541"/>
      <c r="Q33" s="541"/>
      <c r="R33" s="541"/>
      <c r="S33" s="541"/>
      <c r="T33" s="541"/>
      <c r="U33" s="541"/>
      <c r="V33" s="541"/>
      <c r="W33" s="541"/>
      <c r="X33" s="917"/>
    </row>
    <row r="34" spans="1:33" ht="18" customHeight="1">
      <c r="A34" s="905"/>
      <c r="B34" s="2032"/>
      <c r="C34" s="896"/>
      <c r="D34" s="705"/>
      <c r="E34" s="705"/>
      <c r="F34" s="705"/>
      <c r="G34" s="705"/>
      <c r="H34" s="705"/>
      <c r="I34" s="705"/>
      <c r="J34" s="705"/>
      <c r="K34" s="705"/>
      <c r="L34" s="705"/>
      <c r="M34" s="705"/>
      <c r="N34" s="705"/>
      <c r="O34" s="705"/>
      <c r="P34" s="705"/>
      <c r="Q34" s="705"/>
      <c r="R34" s="705"/>
      <c r="S34" s="705"/>
      <c r="T34" s="705"/>
      <c r="U34" s="705"/>
      <c r="V34" s="705"/>
      <c r="W34" s="705"/>
      <c r="X34" s="2054"/>
    </row>
    <row r="35" spans="1:33" ht="18" customHeight="1">
      <c r="A35" s="2016" t="s">
        <v>368</v>
      </c>
      <c r="B35" s="2017"/>
      <c r="C35" s="2048"/>
      <c r="D35" s="2049"/>
      <c r="E35" s="2049"/>
      <c r="F35" s="2049"/>
      <c r="G35" s="2049"/>
      <c r="H35" s="2049"/>
      <c r="I35" s="2049"/>
      <c r="J35" s="2049"/>
      <c r="K35" s="2049"/>
      <c r="L35" s="2049"/>
      <c r="M35" s="2049"/>
      <c r="N35" s="2049"/>
      <c r="O35" s="2049"/>
      <c r="P35" s="2049"/>
      <c r="Q35" s="2049"/>
      <c r="R35" s="2049"/>
      <c r="S35" s="2049"/>
      <c r="T35" s="2049"/>
      <c r="U35" s="2049"/>
      <c r="V35" s="2049"/>
      <c r="W35" s="2049"/>
      <c r="X35" s="2050"/>
    </row>
    <row r="36" spans="1:33" ht="3.75" customHeight="1">
      <c r="A36" s="4"/>
      <c r="B36" s="4"/>
      <c r="C36" s="5"/>
      <c r="D36" s="5"/>
      <c r="E36" s="5"/>
      <c r="F36" s="5"/>
      <c r="G36" s="5"/>
      <c r="H36" s="5"/>
      <c r="I36" s="5"/>
      <c r="J36" s="5"/>
      <c r="K36" s="5"/>
      <c r="L36" s="5"/>
      <c r="M36" s="5"/>
      <c r="N36" s="5"/>
      <c r="O36" s="5"/>
      <c r="P36" s="5"/>
      <c r="Q36" s="5"/>
      <c r="R36" s="5"/>
      <c r="S36" s="5"/>
      <c r="T36" s="5"/>
      <c r="U36" s="5"/>
      <c r="V36" s="5"/>
      <c r="W36" s="5"/>
      <c r="X36" s="5"/>
    </row>
    <row r="37" spans="1:33" ht="18" customHeight="1">
      <c r="A37" s="2016" t="s">
        <v>473</v>
      </c>
      <c r="B37" s="2018"/>
      <c r="C37" s="2018"/>
      <c r="D37" s="2018"/>
      <c r="E37" s="2018"/>
      <c r="F37" s="2018"/>
      <c r="G37" s="2018"/>
      <c r="H37" s="2018"/>
      <c r="I37" s="2018"/>
      <c r="J37" s="2018"/>
      <c r="K37" s="2018"/>
      <c r="L37" s="2018"/>
      <c r="M37" s="2018"/>
      <c r="N37" s="2018"/>
      <c r="O37" s="2018"/>
      <c r="P37" s="2018"/>
      <c r="Q37" s="2018"/>
      <c r="R37" s="2018"/>
      <c r="S37" s="2018"/>
      <c r="T37" s="2018"/>
      <c r="U37" s="2018"/>
      <c r="V37" s="2018"/>
      <c r="W37" s="2018"/>
      <c r="X37" s="2017"/>
    </row>
    <row r="38" spans="1:33" s="147" customFormat="1" ht="13.7" customHeight="1">
      <c r="A38" s="1527" t="s">
        <v>93</v>
      </c>
      <c r="B38" s="1528"/>
      <c r="C38" s="1528"/>
      <c r="D38" s="1528"/>
      <c r="E38" s="1528"/>
      <c r="F38" s="1528"/>
      <c r="G38" s="1528"/>
      <c r="H38" s="1528"/>
      <c r="I38" s="1528"/>
      <c r="J38" s="1528"/>
      <c r="K38" s="1528"/>
      <c r="L38" s="1528"/>
      <c r="M38" s="1528"/>
      <c r="N38" s="1528"/>
      <c r="O38" s="1528"/>
      <c r="P38" s="1528"/>
      <c r="Q38" s="1528"/>
      <c r="R38" s="1528"/>
      <c r="S38" s="1528"/>
      <c r="T38" s="1528"/>
      <c r="U38" s="1528"/>
      <c r="V38" s="1528"/>
      <c r="W38" s="1528"/>
      <c r="X38" s="1529"/>
    </row>
    <row r="39" spans="1:33" s="147" customFormat="1" ht="13.7" customHeight="1">
      <c r="A39" s="1497" t="s">
        <v>1649</v>
      </c>
      <c r="B39" s="1498"/>
      <c r="C39" s="1498"/>
      <c r="D39" s="1498"/>
      <c r="E39" s="1498"/>
      <c r="F39" s="1498"/>
      <c r="G39" s="1498"/>
      <c r="H39" s="1498"/>
      <c r="I39" s="1498"/>
      <c r="J39" s="1498"/>
      <c r="K39" s="1498"/>
      <c r="L39" s="1498"/>
      <c r="M39" s="1498"/>
      <c r="N39" s="1498"/>
      <c r="O39" s="1498"/>
      <c r="P39" s="1498"/>
      <c r="Q39" s="1498"/>
      <c r="R39" s="1498"/>
      <c r="S39" s="1498"/>
      <c r="T39" s="1498"/>
      <c r="U39" s="1498"/>
      <c r="V39" s="1498"/>
      <c r="W39" s="1498"/>
      <c r="X39" s="1499"/>
    </row>
    <row r="40" spans="1:33" s="147" customFormat="1" ht="13.7" customHeight="1">
      <c r="A40" s="1500" t="s">
        <v>1650</v>
      </c>
      <c r="B40" s="1501"/>
      <c r="C40" s="1501"/>
      <c r="D40" s="1501"/>
      <c r="E40" s="1501"/>
      <c r="F40" s="1501"/>
      <c r="G40" s="1501"/>
      <c r="H40" s="1501"/>
      <c r="I40" s="1501"/>
      <c r="J40" s="1501"/>
      <c r="K40" s="1501"/>
      <c r="L40" s="1501"/>
      <c r="M40" s="1501"/>
      <c r="N40" s="1501"/>
      <c r="O40" s="1501"/>
      <c r="P40" s="1501"/>
      <c r="Q40" s="1501"/>
      <c r="R40" s="1501"/>
      <c r="S40" s="1501"/>
      <c r="T40" s="1501"/>
      <c r="U40" s="1501"/>
      <c r="V40" s="1501"/>
      <c r="W40" s="1501"/>
      <c r="X40" s="1502"/>
    </row>
    <row r="41" spans="1:33">
      <c r="X41" s="17"/>
    </row>
    <row r="42" spans="1:33">
      <c r="X42" s="17"/>
    </row>
    <row r="44" spans="1:33" ht="16.5" customHeight="1">
      <c r="A44" s="2030" t="s">
        <v>73</v>
      </c>
      <c r="B44" s="2030"/>
      <c r="C44" s="2030"/>
      <c r="D44" s="2030"/>
      <c r="E44" s="2030"/>
      <c r="F44" s="2030"/>
      <c r="G44" s="2030"/>
      <c r="H44" s="2030"/>
      <c r="I44" s="2030"/>
      <c r="J44" s="2030"/>
      <c r="K44" s="2030"/>
      <c r="L44" s="2030"/>
      <c r="M44" s="2030"/>
      <c r="N44" s="2030"/>
      <c r="O44" s="2030"/>
      <c r="P44" s="2030"/>
      <c r="Q44" s="2030"/>
      <c r="R44" s="2030"/>
      <c r="S44" s="2030"/>
      <c r="T44" s="2030"/>
      <c r="U44" s="2030"/>
      <c r="V44" s="2030"/>
      <c r="W44" s="2030"/>
      <c r="X44" s="2030"/>
    </row>
    <row r="45" spans="1:33" ht="7.5" customHeight="1">
      <c r="A45" s="527"/>
      <c r="B45" s="527"/>
      <c r="C45" s="527"/>
      <c r="D45" s="2"/>
      <c r="E45" s="2"/>
      <c r="F45" s="2"/>
      <c r="G45" s="2"/>
      <c r="H45" s="527"/>
      <c r="I45" s="527"/>
      <c r="J45" s="2"/>
      <c r="K45" s="2"/>
      <c r="L45" s="2"/>
      <c r="M45" s="2"/>
      <c r="N45" s="2"/>
      <c r="O45" s="2"/>
      <c r="P45" s="2"/>
      <c r="Q45" s="2"/>
      <c r="R45" s="2"/>
      <c r="S45" s="2"/>
      <c r="T45" s="2"/>
      <c r="U45" s="2"/>
      <c r="V45" s="2"/>
      <c r="W45" s="3"/>
      <c r="X45" s="3"/>
    </row>
    <row r="46" spans="1:33" ht="16.5" customHeight="1">
      <c r="A46" s="2016" t="s">
        <v>350</v>
      </c>
      <c r="B46" s="2017"/>
      <c r="C46" s="2016" t="s">
        <v>465</v>
      </c>
      <c r="D46" s="2018"/>
      <c r="E46" s="2018"/>
      <c r="F46" s="2018"/>
      <c r="G46" s="2018"/>
      <c r="H46" s="2018"/>
      <c r="I46" s="2018"/>
      <c r="J46" s="2018"/>
      <c r="K46" s="2018"/>
      <c r="L46" s="2018"/>
      <c r="M46" s="2018"/>
      <c r="N46" s="2018"/>
      <c r="O46" s="2018"/>
      <c r="P46" s="2018"/>
      <c r="Q46" s="2018"/>
      <c r="R46" s="2018"/>
      <c r="S46" s="2018"/>
      <c r="T46" s="2018"/>
      <c r="U46" s="2018"/>
      <c r="V46" s="2018"/>
      <c r="W46" s="2018"/>
      <c r="X46" s="2017"/>
      <c r="Z46" s="490" t="s">
        <v>597</v>
      </c>
      <c r="AA46" s="651"/>
      <c r="AB46" s="651"/>
      <c r="AC46" s="651"/>
      <c r="AE46" s="490" t="s">
        <v>171</v>
      </c>
      <c r="AF46" s="651"/>
      <c r="AG46" s="651"/>
    </row>
    <row r="47" spans="1:33" ht="16.5" customHeight="1">
      <c r="A47" s="2019" t="s">
        <v>491</v>
      </c>
      <c r="B47" s="2020"/>
      <c r="C47" s="870" t="s">
        <v>581</v>
      </c>
      <c r="D47" s="870"/>
      <c r="E47" s="870"/>
      <c r="F47" s="870"/>
      <c r="G47" s="870"/>
      <c r="H47" s="870"/>
      <c r="I47" s="870"/>
      <c r="J47" s="870"/>
      <c r="K47" s="870"/>
      <c r="L47" s="870"/>
      <c r="M47" s="870"/>
      <c r="N47" s="870"/>
      <c r="O47" s="870"/>
      <c r="P47" s="870"/>
      <c r="Q47" s="870"/>
      <c r="R47" s="870"/>
      <c r="S47" s="870"/>
      <c r="T47" s="870"/>
      <c r="U47" s="870"/>
      <c r="V47" s="870"/>
      <c r="W47" s="870"/>
      <c r="X47" s="871"/>
      <c r="Z47" s="651"/>
      <c r="AA47" s="651"/>
      <c r="AB47" s="651"/>
      <c r="AC47" s="651"/>
      <c r="AE47" s="651"/>
      <c r="AF47" s="651"/>
      <c r="AG47" s="651"/>
    </row>
    <row r="48" spans="1:33" ht="16.5" customHeight="1">
      <c r="A48" s="812"/>
      <c r="B48" s="1797"/>
      <c r="C48" s="898" t="s">
        <v>9</v>
      </c>
      <c r="D48" s="898"/>
      <c r="E48" s="898"/>
      <c r="F48" s="898"/>
      <c r="G48" s="898"/>
      <c r="H48" s="898"/>
      <c r="I48" s="898"/>
      <c r="J48" s="898"/>
      <c r="K48" s="898"/>
      <c r="L48" s="898"/>
      <c r="M48" s="898"/>
      <c r="N48" s="898"/>
      <c r="O48" s="898"/>
      <c r="P48" s="898"/>
      <c r="Q48" s="898"/>
      <c r="R48" s="898"/>
      <c r="S48" s="898"/>
      <c r="T48" s="898"/>
      <c r="U48" s="898"/>
      <c r="V48" s="898"/>
      <c r="W48" s="898"/>
      <c r="X48" s="899"/>
      <c r="Z48" s="651"/>
      <c r="AA48" s="651"/>
      <c r="AB48" s="651"/>
      <c r="AC48" s="651"/>
      <c r="AE48" s="651"/>
      <c r="AF48" s="651"/>
      <c r="AG48" s="651"/>
    </row>
    <row r="49" spans="1:33" ht="16.5" customHeight="1">
      <c r="A49" s="805"/>
      <c r="B49" s="2021"/>
      <c r="C49" s="901" t="s">
        <v>270</v>
      </c>
      <c r="D49" s="901"/>
      <c r="E49" s="901"/>
      <c r="F49" s="901"/>
      <c r="G49" s="901"/>
      <c r="H49" s="901"/>
      <c r="I49" s="901"/>
      <c r="J49" s="901"/>
      <c r="K49" s="901"/>
      <c r="L49" s="901"/>
      <c r="M49" s="901"/>
      <c r="N49" s="901"/>
      <c r="O49" s="901"/>
      <c r="P49" s="901"/>
      <c r="Q49" s="901"/>
      <c r="R49" s="901"/>
      <c r="S49" s="901"/>
      <c r="T49" s="901"/>
      <c r="U49" s="901"/>
      <c r="V49" s="901"/>
      <c r="W49" s="901"/>
      <c r="X49" s="902"/>
      <c r="Z49" s="490" t="s">
        <v>428</v>
      </c>
      <c r="AA49" s="651"/>
      <c r="AB49" s="651"/>
      <c r="AC49" s="651"/>
      <c r="AE49" s="651" t="s">
        <v>305</v>
      </c>
      <c r="AF49" s="651"/>
      <c r="AG49" s="651"/>
    </row>
    <row r="50" spans="1:33" ht="16.5" customHeight="1">
      <c r="A50" s="4"/>
      <c r="B50" s="4"/>
      <c r="C50" s="5"/>
      <c r="D50" s="5"/>
      <c r="E50" s="5"/>
      <c r="F50" s="5"/>
      <c r="G50" s="5"/>
      <c r="H50" s="5"/>
      <c r="I50" s="5"/>
      <c r="J50" s="5"/>
      <c r="K50" s="5"/>
      <c r="L50" s="5"/>
      <c r="M50" s="5"/>
      <c r="N50" s="5"/>
      <c r="O50" s="5"/>
      <c r="P50" s="5"/>
      <c r="Q50" s="5"/>
      <c r="R50" s="5"/>
      <c r="S50" s="5"/>
      <c r="T50" s="5"/>
      <c r="U50" s="5"/>
      <c r="V50" s="5"/>
      <c r="W50" s="5"/>
      <c r="X50" s="5"/>
      <c r="Z50" s="651"/>
      <c r="AA50" s="651"/>
      <c r="AB50" s="651"/>
      <c r="AC50" s="651"/>
      <c r="AE50" s="651"/>
      <c r="AF50" s="651"/>
      <c r="AG50" s="651"/>
    </row>
    <row r="51" spans="1:33">
      <c r="A51" s="1006" t="s">
        <v>490</v>
      </c>
      <c r="B51" s="1007"/>
      <c r="C51" s="1007"/>
      <c r="D51" s="1007"/>
      <c r="E51" s="1007"/>
      <c r="F51" s="1007"/>
      <c r="G51" s="1007"/>
      <c r="H51" s="1008"/>
      <c r="I51" s="1006" t="s">
        <v>390</v>
      </c>
      <c r="J51" s="1007"/>
      <c r="K51" s="1007"/>
      <c r="L51" s="1007"/>
      <c r="M51" s="1007"/>
      <c r="N51" s="1007"/>
      <c r="O51" s="1007"/>
      <c r="P51" s="1008"/>
      <c r="Q51" s="1006" t="s">
        <v>1653</v>
      </c>
      <c r="R51" s="1007"/>
      <c r="S51" s="1007"/>
      <c r="T51" s="1007"/>
      <c r="U51" s="1007"/>
      <c r="V51" s="1007"/>
      <c r="W51" s="1007"/>
      <c r="X51" s="1008"/>
    </row>
    <row r="52" spans="1:33">
      <c r="A52" s="1009" t="s">
        <v>49</v>
      </c>
      <c r="B52" s="1010"/>
      <c r="C52" s="1010"/>
      <c r="D52" s="1010"/>
      <c r="E52" s="1010"/>
      <c r="F52" s="1010"/>
      <c r="G52" s="1010"/>
      <c r="H52" s="1011"/>
      <c r="I52" s="1018" t="s">
        <v>394</v>
      </c>
      <c r="J52" s="1019"/>
      <c r="K52" s="1019"/>
      <c r="L52" s="1019"/>
      <c r="M52" s="1019"/>
      <c r="N52" s="1019"/>
      <c r="O52" s="1019"/>
      <c r="P52" s="1020"/>
      <c r="Q52" s="1018" t="s">
        <v>394</v>
      </c>
      <c r="R52" s="1019"/>
      <c r="S52" s="1019"/>
      <c r="T52" s="1019"/>
      <c r="U52" s="1019"/>
      <c r="V52" s="1019"/>
      <c r="W52" s="1019"/>
      <c r="X52" s="1020"/>
    </row>
    <row r="53" spans="1:33">
      <c r="A53" s="1012"/>
      <c r="B53" s="1013"/>
      <c r="C53" s="1013"/>
      <c r="D53" s="1013"/>
      <c r="E53" s="1013"/>
      <c r="F53" s="1013"/>
      <c r="G53" s="1013"/>
      <c r="H53" s="1014"/>
      <c r="I53" s="1021"/>
      <c r="J53" s="1022"/>
      <c r="K53" s="1022"/>
      <c r="L53" s="1022"/>
      <c r="M53" s="1022"/>
      <c r="N53" s="1022"/>
      <c r="O53" s="1022"/>
      <c r="P53" s="1023"/>
      <c r="Q53" s="1021"/>
      <c r="R53" s="1022"/>
      <c r="S53" s="1022"/>
      <c r="T53" s="1022"/>
      <c r="U53" s="1022"/>
      <c r="V53" s="1022"/>
      <c r="W53" s="1022"/>
      <c r="X53" s="1023"/>
    </row>
    <row r="54" spans="1:33">
      <c r="A54" s="1012"/>
      <c r="B54" s="1013"/>
      <c r="C54" s="1013"/>
      <c r="D54" s="1013"/>
      <c r="E54" s="1013"/>
      <c r="F54" s="1013"/>
      <c r="G54" s="1013"/>
      <c r="H54" s="1014"/>
      <c r="I54" s="1021"/>
      <c r="J54" s="1022"/>
      <c r="K54" s="1022"/>
      <c r="L54" s="1022"/>
      <c r="M54" s="1022"/>
      <c r="N54" s="1022"/>
      <c r="O54" s="1022"/>
      <c r="P54" s="1023"/>
      <c r="Q54" s="1021"/>
      <c r="R54" s="1022"/>
      <c r="S54" s="1022"/>
      <c r="T54" s="1022"/>
      <c r="U54" s="1022"/>
      <c r="V54" s="1022"/>
      <c r="W54" s="1022"/>
      <c r="X54" s="1023"/>
    </row>
    <row r="55" spans="1:33">
      <c r="A55" s="1012"/>
      <c r="B55" s="1013"/>
      <c r="C55" s="1013"/>
      <c r="D55" s="1013"/>
      <c r="E55" s="1013"/>
      <c r="F55" s="1013"/>
      <c r="G55" s="1013"/>
      <c r="H55" s="1014"/>
      <c r="I55" s="1021"/>
      <c r="J55" s="1022"/>
      <c r="K55" s="1022"/>
      <c r="L55" s="1022"/>
      <c r="M55" s="1022"/>
      <c r="N55" s="1022"/>
      <c r="O55" s="1022"/>
      <c r="P55" s="1023"/>
      <c r="Q55" s="1021"/>
      <c r="R55" s="1022"/>
      <c r="S55" s="1022"/>
      <c r="T55" s="1022"/>
      <c r="U55" s="1022"/>
      <c r="V55" s="1022"/>
      <c r="W55" s="1022"/>
      <c r="X55" s="1023"/>
    </row>
    <row r="56" spans="1:33">
      <c r="A56" s="1012"/>
      <c r="B56" s="1013"/>
      <c r="C56" s="1013"/>
      <c r="D56" s="1013"/>
      <c r="E56" s="1013"/>
      <c r="F56" s="1013"/>
      <c r="G56" s="1013"/>
      <c r="H56" s="1014"/>
      <c r="I56" s="1021"/>
      <c r="J56" s="1022"/>
      <c r="K56" s="1022"/>
      <c r="L56" s="1022"/>
      <c r="M56" s="1022"/>
      <c r="N56" s="1022"/>
      <c r="O56" s="1022"/>
      <c r="P56" s="1023"/>
      <c r="Q56" s="1021"/>
      <c r="R56" s="1022"/>
      <c r="S56" s="1022"/>
      <c r="T56" s="1022"/>
      <c r="U56" s="1022"/>
      <c r="V56" s="1022"/>
      <c r="W56" s="1022"/>
      <c r="X56" s="1023"/>
    </row>
    <row r="57" spans="1:33">
      <c r="A57" s="1012"/>
      <c r="B57" s="1013"/>
      <c r="C57" s="1013"/>
      <c r="D57" s="1013"/>
      <c r="E57" s="1013"/>
      <c r="F57" s="1013"/>
      <c r="G57" s="1013"/>
      <c r="H57" s="1014"/>
      <c r="I57" s="1021"/>
      <c r="J57" s="1022"/>
      <c r="K57" s="1022"/>
      <c r="L57" s="1022"/>
      <c r="M57" s="1022"/>
      <c r="N57" s="1022"/>
      <c r="O57" s="1022"/>
      <c r="P57" s="1023"/>
      <c r="Q57" s="1021"/>
      <c r="R57" s="1022"/>
      <c r="S57" s="1022"/>
      <c r="T57" s="1022"/>
      <c r="U57" s="1022"/>
      <c r="V57" s="1022"/>
      <c r="W57" s="1022"/>
      <c r="X57" s="1023"/>
    </row>
    <row r="58" spans="1:33">
      <c r="A58" s="1012"/>
      <c r="B58" s="1013"/>
      <c r="C58" s="1013"/>
      <c r="D58" s="1013"/>
      <c r="E58" s="1013"/>
      <c r="F58" s="1013"/>
      <c r="G58" s="1013"/>
      <c r="H58" s="1014"/>
      <c r="I58" s="1021"/>
      <c r="J58" s="1022"/>
      <c r="K58" s="1022"/>
      <c r="L58" s="1022"/>
      <c r="M58" s="1022"/>
      <c r="N58" s="1022"/>
      <c r="O58" s="1022"/>
      <c r="P58" s="1023"/>
      <c r="Q58" s="1021"/>
      <c r="R58" s="1022"/>
      <c r="S58" s="1022"/>
      <c r="T58" s="1022"/>
      <c r="U58" s="1022"/>
      <c r="V58" s="1022"/>
      <c r="W58" s="1022"/>
      <c r="X58" s="1023"/>
    </row>
    <row r="59" spans="1:33">
      <c r="A59" s="1012"/>
      <c r="B59" s="1013"/>
      <c r="C59" s="1013"/>
      <c r="D59" s="1013"/>
      <c r="E59" s="1013"/>
      <c r="F59" s="1013"/>
      <c r="G59" s="1013"/>
      <c r="H59" s="1014"/>
      <c r="I59" s="1024"/>
      <c r="J59" s="1025"/>
      <c r="K59" s="1025"/>
      <c r="L59" s="1025"/>
      <c r="M59" s="1025"/>
      <c r="N59" s="1025"/>
      <c r="O59" s="1025"/>
      <c r="P59" s="1026"/>
      <c r="Q59" s="1024"/>
      <c r="R59" s="1025"/>
      <c r="S59" s="1025"/>
      <c r="T59" s="1025"/>
      <c r="U59" s="1025"/>
      <c r="V59" s="1025"/>
      <c r="W59" s="1025"/>
      <c r="X59" s="1026"/>
    </row>
    <row r="60" spans="1:33" ht="15" customHeight="1">
      <c r="A60" s="1012"/>
      <c r="B60" s="1013"/>
      <c r="C60" s="1013"/>
      <c r="D60" s="1013"/>
      <c r="E60" s="1013"/>
      <c r="F60" s="1013"/>
      <c r="G60" s="1013"/>
      <c r="H60" s="1014"/>
      <c r="I60" s="558" t="s">
        <v>487</v>
      </c>
      <c r="J60" s="704"/>
      <c r="K60" s="699" t="s">
        <v>1467</v>
      </c>
      <c r="L60" s="699"/>
      <c r="M60" s="699"/>
      <c r="N60" s="699"/>
      <c r="O60" s="699"/>
      <c r="P60" s="700"/>
      <c r="Q60" s="558" t="s">
        <v>487</v>
      </c>
      <c r="R60" s="704"/>
      <c r="S60" s="699"/>
      <c r="T60" s="699"/>
      <c r="U60" s="699"/>
      <c r="V60" s="699"/>
      <c r="W60" s="699"/>
      <c r="X60" s="700"/>
      <c r="Z60" s="490" t="s">
        <v>1255</v>
      </c>
      <c r="AA60" s="490"/>
      <c r="AB60" s="490"/>
      <c r="AC60" s="490"/>
      <c r="AD60" s="490"/>
      <c r="AE60" s="490"/>
      <c r="AF60" s="490"/>
    </row>
    <row r="61" spans="1:33">
      <c r="A61" s="1012"/>
      <c r="B61" s="1013"/>
      <c r="C61" s="1013"/>
      <c r="D61" s="1013"/>
      <c r="E61" s="1013"/>
      <c r="F61" s="1013"/>
      <c r="G61" s="1013"/>
      <c r="H61" s="1014"/>
      <c r="I61" s="550"/>
      <c r="J61" s="541"/>
      <c r="K61" s="490"/>
      <c r="L61" s="490"/>
      <c r="M61" s="490"/>
      <c r="N61" s="490"/>
      <c r="O61" s="490"/>
      <c r="P61" s="701"/>
      <c r="Q61" s="550"/>
      <c r="R61" s="541"/>
      <c r="S61" s="490"/>
      <c r="T61" s="490"/>
      <c r="U61" s="490"/>
      <c r="V61" s="490"/>
      <c r="W61" s="490"/>
      <c r="X61" s="701"/>
      <c r="Z61" s="490"/>
      <c r="AA61" s="490"/>
      <c r="AB61" s="490"/>
      <c r="AC61" s="490"/>
      <c r="AD61" s="490"/>
      <c r="AE61" s="490"/>
      <c r="AF61" s="490"/>
    </row>
    <row r="62" spans="1:33">
      <c r="A62" s="1015"/>
      <c r="B62" s="1016"/>
      <c r="C62" s="1016"/>
      <c r="D62" s="1016"/>
      <c r="E62" s="1016"/>
      <c r="F62" s="1016"/>
      <c r="G62" s="1016"/>
      <c r="H62" s="1017"/>
      <c r="I62" s="560"/>
      <c r="J62" s="577"/>
      <c r="K62" s="686"/>
      <c r="L62" s="686"/>
      <c r="M62" s="686"/>
      <c r="N62" s="686"/>
      <c r="O62" s="686"/>
      <c r="P62" s="687"/>
      <c r="Q62" s="560"/>
      <c r="R62" s="577"/>
      <c r="S62" s="686"/>
      <c r="T62" s="686"/>
      <c r="U62" s="686"/>
      <c r="V62" s="686"/>
      <c r="W62" s="686"/>
      <c r="X62" s="687"/>
      <c r="Z62" s="490"/>
      <c r="AA62" s="490"/>
      <c r="AB62" s="490"/>
      <c r="AC62" s="490"/>
      <c r="AD62" s="490"/>
      <c r="AE62" s="490"/>
      <c r="AF62" s="490"/>
    </row>
    <row r="63" spans="1:33" ht="9.75" customHeight="1"/>
    <row r="64" spans="1:33" ht="16.5" customHeight="1">
      <c r="A64" s="2015" t="s">
        <v>1634</v>
      </c>
      <c r="B64" s="2015"/>
      <c r="C64" s="2015"/>
      <c r="D64" s="2015"/>
      <c r="E64" s="2015"/>
      <c r="F64" s="2015"/>
      <c r="G64" s="2015"/>
      <c r="H64" s="2015"/>
      <c r="I64" s="2015"/>
      <c r="J64" s="2015"/>
      <c r="K64" s="2015"/>
      <c r="L64" s="2015"/>
      <c r="M64" s="2015"/>
      <c r="N64" s="2015"/>
      <c r="O64" s="2015"/>
      <c r="P64" s="2015"/>
      <c r="Q64" s="2015"/>
      <c r="R64" s="2015"/>
      <c r="S64" s="2015"/>
      <c r="T64" s="2015"/>
      <c r="U64" s="2015"/>
      <c r="V64" s="2015"/>
      <c r="W64" s="2015"/>
      <c r="X64" s="2015"/>
    </row>
    <row r="65" spans="1:33" ht="9" customHeight="1"/>
    <row r="66" spans="1:33" ht="16.5" customHeight="1">
      <c r="A66" s="904" t="s">
        <v>350</v>
      </c>
      <c r="B66" s="904"/>
      <c r="C66" s="904" t="s">
        <v>465</v>
      </c>
      <c r="D66" s="904"/>
      <c r="E66" s="904"/>
      <c r="F66" s="904"/>
      <c r="G66" s="904"/>
      <c r="H66" s="904"/>
      <c r="I66" s="904"/>
      <c r="J66" s="904"/>
      <c r="K66" s="904"/>
      <c r="L66" s="904"/>
      <c r="M66" s="904"/>
      <c r="N66" s="904"/>
      <c r="O66" s="904"/>
      <c r="P66" s="904"/>
      <c r="Q66" s="904"/>
      <c r="R66" s="904"/>
      <c r="S66" s="904"/>
      <c r="T66" s="904"/>
      <c r="U66" s="904"/>
      <c r="V66" s="904"/>
      <c r="W66" s="904"/>
      <c r="X66" s="904"/>
    </row>
    <row r="67" spans="1:33" ht="15" customHeight="1">
      <c r="A67" s="803" t="s">
        <v>497</v>
      </c>
      <c r="B67" s="803"/>
      <c r="C67" s="804" t="s">
        <v>640</v>
      </c>
      <c r="D67" s="804"/>
      <c r="E67" s="804"/>
      <c r="F67" s="804"/>
      <c r="G67" s="804"/>
      <c r="H67" s="804"/>
      <c r="I67" s="804"/>
      <c r="J67" s="804"/>
      <c r="K67" s="804"/>
      <c r="L67" s="804"/>
      <c r="M67" s="804"/>
      <c r="N67" s="804"/>
      <c r="O67" s="804"/>
      <c r="P67" s="804"/>
      <c r="Q67" s="804"/>
      <c r="R67" s="804"/>
      <c r="S67" s="804"/>
      <c r="T67" s="804"/>
      <c r="U67" s="804"/>
      <c r="V67" s="804"/>
      <c r="W67" s="804"/>
      <c r="X67" s="804"/>
    </row>
    <row r="68" spans="1:33" ht="15" customHeight="1">
      <c r="A68" s="803"/>
      <c r="B68" s="803"/>
      <c r="C68" s="804"/>
      <c r="D68" s="804"/>
      <c r="E68" s="804"/>
      <c r="F68" s="804"/>
      <c r="G68" s="804"/>
      <c r="H68" s="804"/>
      <c r="I68" s="804"/>
      <c r="J68" s="804"/>
      <c r="K68" s="804"/>
      <c r="L68" s="804"/>
      <c r="M68" s="804"/>
      <c r="N68" s="804"/>
      <c r="O68" s="804"/>
      <c r="P68" s="804"/>
      <c r="Q68" s="804"/>
      <c r="R68" s="804"/>
      <c r="S68" s="804"/>
      <c r="T68" s="804"/>
      <c r="U68" s="804"/>
      <c r="V68" s="804"/>
      <c r="W68" s="804"/>
      <c r="X68" s="804"/>
    </row>
    <row r="69" spans="1:33" ht="17.25" customHeight="1">
      <c r="A69" s="803" t="s">
        <v>491</v>
      </c>
      <c r="B69" s="803"/>
      <c r="C69" s="803" t="s">
        <v>163</v>
      </c>
      <c r="D69" s="803"/>
      <c r="E69" s="803"/>
      <c r="F69" s="803"/>
      <c r="G69" s="803"/>
      <c r="H69" s="803"/>
      <c r="I69" s="1556" t="s">
        <v>652</v>
      </c>
      <c r="J69" s="1556"/>
      <c r="K69" s="1556"/>
      <c r="L69" s="1556"/>
      <c r="M69" s="1556"/>
      <c r="N69" s="1556"/>
      <c r="O69" s="1556"/>
      <c r="P69" s="1556"/>
      <c r="Q69" s="1556"/>
      <c r="R69" s="1556"/>
      <c r="S69" s="1556"/>
      <c r="T69" s="1556"/>
      <c r="U69" s="1556"/>
      <c r="V69" s="1556"/>
      <c r="W69" s="1556"/>
      <c r="X69" s="1556"/>
      <c r="Z69" s="490" t="s">
        <v>287</v>
      </c>
      <c r="AA69" s="651"/>
      <c r="AB69" s="651"/>
      <c r="AC69" s="651"/>
      <c r="AE69" s="651" t="s">
        <v>629</v>
      </c>
      <c r="AF69" s="651"/>
      <c r="AG69" s="651"/>
    </row>
    <row r="70" spans="1:33" ht="17.25" customHeight="1">
      <c r="A70" s="803"/>
      <c r="B70" s="803"/>
      <c r="C70" s="803"/>
      <c r="D70" s="803"/>
      <c r="E70" s="803"/>
      <c r="F70" s="803"/>
      <c r="G70" s="803"/>
      <c r="H70" s="803"/>
      <c r="I70" s="1558" t="s">
        <v>644</v>
      </c>
      <c r="J70" s="1558"/>
      <c r="K70" s="1558"/>
      <c r="L70" s="1558"/>
      <c r="M70" s="1558"/>
      <c r="N70" s="1558"/>
      <c r="O70" s="1558"/>
      <c r="P70" s="1558"/>
      <c r="Q70" s="1558"/>
      <c r="R70" s="1558"/>
      <c r="S70" s="1558"/>
      <c r="T70" s="1558"/>
      <c r="U70" s="1558"/>
      <c r="V70" s="1558"/>
      <c r="W70" s="1558"/>
      <c r="X70" s="1558"/>
      <c r="Z70" s="651"/>
      <c r="AA70" s="651"/>
      <c r="AB70" s="651"/>
      <c r="AC70" s="651"/>
      <c r="AE70" s="651"/>
      <c r="AF70" s="651"/>
      <c r="AG70" s="651"/>
    </row>
    <row r="71" spans="1:33" ht="17.25" customHeight="1">
      <c r="A71" s="803"/>
      <c r="B71" s="803"/>
      <c r="C71" s="803" t="s">
        <v>519</v>
      </c>
      <c r="D71" s="803"/>
      <c r="E71" s="803"/>
      <c r="F71" s="1913" t="s">
        <v>388</v>
      </c>
      <c r="G71" s="1913"/>
      <c r="H71" s="1913"/>
      <c r="I71" s="1556" t="s">
        <v>31</v>
      </c>
      <c r="J71" s="1556"/>
      <c r="K71" s="1556"/>
      <c r="L71" s="1556"/>
      <c r="M71" s="1556"/>
      <c r="N71" s="1556"/>
      <c r="O71" s="1556"/>
      <c r="P71" s="1556"/>
      <c r="Q71" s="1556"/>
      <c r="R71" s="1556"/>
      <c r="S71" s="1556"/>
      <c r="T71" s="1556"/>
      <c r="U71" s="1556"/>
      <c r="V71" s="1556"/>
      <c r="W71" s="1556"/>
      <c r="X71" s="1556"/>
      <c r="Z71" s="651"/>
      <c r="AA71" s="651"/>
      <c r="AB71" s="651"/>
      <c r="AC71" s="651"/>
      <c r="AE71" s="651"/>
      <c r="AF71" s="651"/>
      <c r="AG71" s="651"/>
    </row>
    <row r="72" spans="1:33" ht="17.25" customHeight="1">
      <c r="A72" s="803"/>
      <c r="B72" s="803"/>
      <c r="C72" s="803"/>
      <c r="D72" s="803"/>
      <c r="E72" s="803"/>
      <c r="F72" s="1734" t="s">
        <v>383</v>
      </c>
      <c r="G72" s="1734"/>
      <c r="H72" s="1734"/>
      <c r="I72" s="1557" t="s">
        <v>142</v>
      </c>
      <c r="J72" s="1557"/>
      <c r="K72" s="1557"/>
      <c r="L72" s="1557"/>
      <c r="M72" s="1557"/>
      <c r="N72" s="1557"/>
      <c r="O72" s="1557"/>
      <c r="P72" s="1557"/>
      <c r="Q72" s="1557"/>
      <c r="R72" s="1557"/>
      <c r="S72" s="1557"/>
      <c r="T72" s="1557"/>
      <c r="U72" s="1557"/>
      <c r="V72" s="1557"/>
      <c r="W72" s="1557"/>
      <c r="X72" s="1557"/>
    </row>
    <row r="73" spans="1:33" ht="17.25" customHeight="1">
      <c r="A73" s="803"/>
      <c r="B73" s="803"/>
      <c r="C73" s="803"/>
      <c r="D73" s="803"/>
      <c r="E73" s="803"/>
      <c r="F73" s="1735"/>
      <c r="G73" s="1735"/>
      <c r="H73" s="1735"/>
      <c r="I73" s="1558"/>
      <c r="J73" s="1558"/>
      <c r="K73" s="1558"/>
      <c r="L73" s="1558"/>
      <c r="M73" s="1558"/>
      <c r="N73" s="1558"/>
      <c r="O73" s="1558"/>
      <c r="P73" s="1558"/>
      <c r="Q73" s="1558"/>
      <c r="R73" s="1558"/>
      <c r="S73" s="1558"/>
      <c r="T73" s="1558"/>
      <c r="U73" s="1558"/>
      <c r="V73" s="1558"/>
      <c r="W73" s="1558"/>
      <c r="X73" s="1558"/>
    </row>
    <row r="74" spans="1:33" ht="17.25" customHeight="1">
      <c r="A74" s="803"/>
      <c r="B74" s="803"/>
      <c r="C74" s="803" t="s">
        <v>520</v>
      </c>
      <c r="D74" s="803"/>
      <c r="E74" s="803"/>
      <c r="F74" s="803"/>
      <c r="G74" s="803"/>
      <c r="H74" s="803"/>
      <c r="I74" s="1556" t="s">
        <v>652</v>
      </c>
      <c r="J74" s="1556"/>
      <c r="K74" s="1556"/>
      <c r="L74" s="1556"/>
      <c r="M74" s="1556"/>
      <c r="N74" s="1556"/>
      <c r="O74" s="1556"/>
      <c r="P74" s="1556"/>
      <c r="Q74" s="1556"/>
      <c r="R74" s="1556"/>
      <c r="S74" s="1556"/>
      <c r="T74" s="1556"/>
      <c r="U74" s="1556"/>
      <c r="V74" s="1556"/>
      <c r="W74" s="1556"/>
      <c r="X74" s="1556"/>
    </row>
    <row r="75" spans="1:33" ht="17.25" customHeight="1">
      <c r="A75" s="803"/>
      <c r="B75" s="803"/>
      <c r="C75" s="803"/>
      <c r="D75" s="803"/>
      <c r="E75" s="803"/>
      <c r="F75" s="803"/>
      <c r="G75" s="803"/>
      <c r="H75" s="803"/>
      <c r="I75" s="1558" t="s">
        <v>644</v>
      </c>
      <c r="J75" s="1558"/>
      <c r="K75" s="1558"/>
      <c r="L75" s="1558"/>
      <c r="M75" s="1558"/>
      <c r="N75" s="1558"/>
      <c r="O75" s="1558"/>
      <c r="P75" s="1558"/>
      <c r="Q75" s="1558"/>
      <c r="R75" s="1558"/>
      <c r="S75" s="1558"/>
      <c r="T75" s="1558"/>
      <c r="U75" s="1558"/>
      <c r="V75" s="1558"/>
      <c r="W75" s="1558"/>
      <c r="X75" s="1558"/>
    </row>
    <row r="76" spans="1:33" ht="3.75" customHeight="1"/>
    <row r="77" spans="1:33" ht="15" customHeight="1">
      <c r="A77" s="473" t="s">
        <v>490</v>
      </c>
      <c r="B77" s="474"/>
      <c r="C77" s="474"/>
      <c r="D77" s="474"/>
      <c r="E77" s="474"/>
      <c r="F77" s="474"/>
      <c r="G77" s="474"/>
      <c r="H77" s="475"/>
      <c r="I77" s="473" t="s">
        <v>390</v>
      </c>
      <c r="J77" s="474"/>
      <c r="K77" s="474"/>
      <c r="L77" s="474"/>
      <c r="M77" s="474"/>
      <c r="N77" s="474"/>
      <c r="O77" s="474"/>
      <c r="P77" s="475"/>
      <c r="Q77" s="1006" t="s">
        <v>1653</v>
      </c>
      <c r="R77" s="1007"/>
      <c r="S77" s="1007"/>
      <c r="T77" s="1007"/>
      <c r="U77" s="1007"/>
      <c r="V77" s="1007"/>
      <c r="W77" s="1007"/>
      <c r="X77" s="1008"/>
    </row>
    <row r="78" spans="1:33" ht="15" customHeight="1">
      <c r="A78" s="1018" t="s">
        <v>394</v>
      </c>
      <c r="B78" s="1019"/>
      <c r="C78" s="1019"/>
      <c r="D78" s="1019"/>
      <c r="E78" s="1019"/>
      <c r="F78" s="1019"/>
      <c r="G78" s="1019"/>
      <c r="H78" s="1020"/>
      <c r="I78" s="1018" t="s">
        <v>394</v>
      </c>
      <c r="J78" s="1019"/>
      <c r="K78" s="1019"/>
      <c r="L78" s="1019"/>
      <c r="M78" s="1019"/>
      <c r="N78" s="1019"/>
      <c r="O78" s="1019"/>
      <c r="P78" s="1020"/>
      <c r="Q78" s="1018" t="s">
        <v>394</v>
      </c>
      <c r="R78" s="1019"/>
      <c r="S78" s="1019"/>
      <c r="T78" s="1019"/>
      <c r="U78" s="1019"/>
      <c r="V78" s="1019"/>
      <c r="W78" s="1019"/>
      <c r="X78" s="1020"/>
    </row>
    <row r="79" spans="1:33">
      <c r="A79" s="1021"/>
      <c r="B79" s="1022"/>
      <c r="C79" s="1022"/>
      <c r="D79" s="1022"/>
      <c r="E79" s="1022"/>
      <c r="F79" s="1022"/>
      <c r="G79" s="1022"/>
      <c r="H79" s="1023"/>
      <c r="I79" s="1021"/>
      <c r="J79" s="1022"/>
      <c r="K79" s="1022"/>
      <c r="L79" s="1022"/>
      <c r="M79" s="1022"/>
      <c r="N79" s="1022"/>
      <c r="O79" s="1022"/>
      <c r="P79" s="1023"/>
      <c r="Q79" s="1021"/>
      <c r="R79" s="1022"/>
      <c r="S79" s="1022"/>
      <c r="T79" s="1022"/>
      <c r="U79" s="1022"/>
      <c r="V79" s="1022"/>
      <c r="W79" s="1022"/>
      <c r="X79" s="1023"/>
    </row>
    <row r="80" spans="1:33">
      <c r="A80" s="1021"/>
      <c r="B80" s="1022"/>
      <c r="C80" s="1022"/>
      <c r="D80" s="1022"/>
      <c r="E80" s="1022"/>
      <c r="F80" s="1022"/>
      <c r="G80" s="1022"/>
      <c r="H80" s="1023"/>
      <c r="I80" s="1021"/>
      <c r="J80" s="1022"/>
      <c r="K80" s="1022"/>
      <c r="L80" s="1022"/>
      <c r="M80" s="1022"/>
      <c r="N80" s="1022"/>
      <c r="O80" s="1022"/>
      <c r="P80" s="1023"/>
      <c r="Q80" s="1021"/>
      <c r="R80" s="1022"/>
      <c r="S80" s="1022"/>
      <c r="T80" s="1022"/>
      <c r="U80" s="1022"/>
      <c r="V80" s="1022"/>
      <c r="W80" s="1022"/>
      <c r="X80" s="1023"/>
    </row>
    <row r="81" spans="1:24">
      <c r="A81" s="1021"/>
      <c r="B81" s="1022"/>
      <c r="C81" s="1022"/>
      <c r="D81" s="1022"/>
      <c r="E81" s="1022"/>
      <c r="F81" s="1022"/>
      <c r="G81" s="1022"/>
      <c r="H81" s="1023"/>
      <c r="I81" s="1021"/>
      <c r="J81" s="1022"/>
      <c r="K81" s="1022"/>
      <c r="L81" s="1022"/>
      <c r="M81" s="1022"/>
      <c r="N81" s="1022"/>
      <c r="O81" s="1022"/>
      <c r="P81" s="1023"/>
      <c r="Q81" s="1021"/>
      <c r="R81" s="1022"/>
      <c r="S81" s="1022"/>
      <c r="T81" s="1022"/>
      <c r="U81" s="1022"/>
      <c r="V81" s="1022"/>
      <c r="W81" s="1022"/>
      <c r="X81" s="1023"/>
    </row>
    <row r="82" spans="1:24">
      <c r="A82" s="1021"/>
      <c r="B82" s="1022"/>
      <c r="C82" s="1022"/>
      <c r="D82" s="1022"/>
      <c r="E82" s="1022"/>
      <c r="F82" s="1022"/>
      <c r="G82" s="1022"/>
      <c r="H82" s="1023"/>
      <c r="I82" s="1021"/>
      <c r="J82" s="1022"/>
      <c r="K82" s="1022"/>
      <c r="L82" s="1022"/>
      <c r="M82" s="1022"/>
      <c r="N82" s="1022"/>
      <c r="O82" s="1022"/>
      <c r="P82" s="1023"/>
      <c r="Q82" s="1021"/>
      <c r="R82" s="1022"/>
      <c r="S82" s="1022"/>
      <c r="T82" s="1022"/>
      <c r="U82" s="1022"/>
      <c r="V82" s="1022"/>
      <c r="W82" s="1022"/>
      <c r="X82" s="1023"/>
    </row>
    <row r="83" spans="1:24">
      <c r="A83" s="1021"/>
      <c r="B83" s="1022"/>
      <c r="C83" s="1022"/>
      <c r="D83" s="1022"/>
      <c r="E83" s="1022"/>
      <c r="F83" s="1022"/>
      <c r="G83" s="1022"/>
      <c r="H83" s="1023"/>
      <c r="I83" s="1021"/>
      <c r="J83" s="1022"/>
      <c r="K83" s="1022"/>
      <c r="L83" s="1022"/>
      <c r="M83" s="1022"/>
      <c r="N83" s="1022"/>
      <c r="O83" s="1022"/>
      <c r="P83" s="1023"/>
      <c r="Q83" s="1021"/>
      <c r="R83" s="1022"/>
      <c r="S83" s="1022"/>
      <c r="T83" s="1022"/>
      <c r="U83" s="1022"/>
      <c r="V83" s="1022"/>
      <c r="W83" s="1022"/>
      <c r="X83" s="1023"/>
    </row>
    <row r="84" spans="1:24">
      <c r="A84" s="1021"/>
      <c r="B84" s="1022"/>
      <c r="C84" s="1022"/>
      <c r="D84" s="1022"/>
      <c r="E84" s="1022"/>
      <c r="F84" s="1022"/>
      <c r="G84" s="1022"/>
      <c r="H84" s="1023"/>
      <c r="I84" s="1021"/>
      <c r="J84" s="1022"/>
      <c r="K84" s="1022"/>
      <c r="L84" s="1022"/>
      <c r="M84" s="1022"/>
      <c r="N84" s="1022"/>
      <c r="O84" s="1022"/>
      <c r="P84" s="1023"/>
      <c r="Q84" s="1021"/>
      <c r="R84" s="1022"/>
      <c r="S84" s="1022"/>
      <c r="T84" s="1022"/>
      <c r="U84" s="1022"/>
      <c r="V84" s="1022"/>
      <c r="W84" s="1022"/>
      <c r="X84" s="1023"/>
    </row>
    <row r="85" spans="1:24">
      <c r="A85" s="1021"/>
      <c r="B85" s="1022"/>
      <c r="C85" s="1022"/>
      <c r="D85" s="1022"/>
      <c r="E85" s="1022"/>
      <c r="F85" s="1022"/>
      <c r="G85" s="1022"/>
      <c r="H85" s="1023"/>
      <c r="I85" s="1024"/>
      <c r="J85" s="1025"/>
      <c r="K85" s="1025"/>
      <c r="L85" s="1025"/>
      <c r="M85" s="1025"/>
      <c r="N85" s="1025"/>
      <c r="O85" s="1025"/>
      <c r="P85" s="1026"/>
      <c r="Q85" s="1024"/>
      <c r="R85" s="1025"/>
      <c r="S85" s="1025"/>
      <c r="T85" s="1025"/>
      <c r="U85" s="1025"/>
      <c r="V85" s="1025"/>
      <c r="W85" s="1025"/>
      <c r="X85" s="1026"/>
    </row>
    <row r="86" spans="1:24" ht="15" customHeight="1">
      <c r="A86" s="1021"/>
      <c r="B86" s="1022"/>
      <c r="C86" s="1022"/>
      <c r="D86" s="1022"/>
      <c r="E86" s="1022"/>
      <c r="F86" s="1022"/>
      <c r="G86" s="1022"/>
      <c r="H86" s="1023"/>
      <c r="I86" s="558" t="s">
        <v>487</v>
      </c>
      <c r="J86" s="704"/>
      <c r="K86" s="699" t="s">
        <v>1538</v>
      </c>
      <c r="L86" s="699"/>
      <c r="M86" s="699"/>
      <c r="N86" s="699"/>
      <c r="O86" s="699"/>
      <c r="P86" s="700"/>
      <c r="Q86" s="558" t="s">
        <v>487</v>
      </c>
      <c r="R86" s="704"/>
      <c r="S86" s="699"/>
      <c r="T86" s="699"/>
      <c r="U86" s="699"/>
      <c r="V86" s="699"/>
      <c r="W86" s="699"/>
      <c r="X86" s="700"/>
    </row>
    <row r="87" spans="1:24">
      <c r="A87" s="1021"/>
      <c r="B87" s="1022"/>
      <c r="C87" s="1022"/>
      <c r="D87" s="1022"/>
      <c r="E87" s="1022"/>
      <c r="F87" s="1022"/>
      <c r="G87" s="1022"/>
      <c r="H87" s="1023"/>
      <c r="I87" s="550"/>
      <c r="J87" s="541"/>
      <c r="K87" s="490"/>
      <c r="L87" s="490"/>
      <c r="M87" s="490"/>
      <c r="N87" s="490"/>
      <c r="O87" s="490"/>
      <c r="P87" s="701"/>
      <c r="Q87" s="550"/>
      <c r="R87" s="541"/>
      <c r="S87" s="490"/>
      <c r="T87" s="490"/>
      <c r="U87" s="490"/>
      <c r="V87" s="490"/>
      <c r="W87" s="490"/>
      <c r="X87" s="701"/>
    </row>
    <row r="88" spans="1:24">
      <c r="A88" s="1024"/>
      <c r="B88" s="1025"/>
      <c r="C88" s="1025"/>
      <c r="D88" s="1025"/>
      <c r="E88" s="1025"/>
      <c r="F88" s="1025"/>
      <c r="G88" s="1025"/>
      <c r="H88" s="1026"/>
      <c r="I88" s="560"/>
      <c r="J88" s="577"/>
      <c r="K88" s="686"/>
      <c r="L88" s="686"/>
      <c r="M88" s="686"/>
      <c r="N88" s="686"/>
      <c r="O88" s="686"/>
      <c r="P88" s="687"/>
      <c r="Q88" s="560"/>
      <c r="R88" s="577"/>
      <c r="S88" s="686"/>
      <c r="T88" s="686"/>
      <c r="U88" s="686"/>
      <c r="V88" s="686"/>
      <c r="W88" s="686"/>
      <c r="X88" s="687"/>
    </row>
    <row r="93" spans="1:24" ht="16.5" customHeight="1">
      <c r="A93" s="1270" t="s">
        <v>1635</v>
      </c>
      <c r="B93" s="1270"/>
      <c r="C93" s="1270"/>
      <c r="D93" s="1270"/>
      <c r="E93" s="1270"/>
      <c r="F93" s="1270"/>
      <c r="G93" s="1270"/>
      <c r="H93" s="1270"/>
      <c r="I93" s="1270"/>
      <c r="J93" s="1270"/>
      <c r="K93" s="1270"/>
      <c r="L93" s="1270"/>
      <c r="M93" s="1270"/>
      <c r="N93" s="1270"/>
      <c r="O93" s="1270"/>
      <c r="P93" s="1270"/>
      <c r="Q93" s="1270"/>
      <c r="R93" s="1270"/>
      <c r="S93" s="1270"/>
      <c r="T93" s="1270"/>
      <c r="U93" s="1270"/>
      <c r="V93" s="1270"/>
      <c r="W93" s="1270"/>
      <c r="X93" s="1270"/>
    </row>
    <row r="94" spans="1:24">
      <c r="A94" s="40"/>
      <c r="B94" s="40"/>
      <c r="C94" s="40"/>
      <c r="D94" s="40"/>
      <c r="E94" s="40"/>
      <c r="F94" s="40"/>
      <c r="G94" s="40"/>
      <c r="H94" s="40"/>
      <c r="I94" s="40"/>
      <c r="J94" s="40"/>
      <c r="K94" s="40"/>
      <c r="L94" s="40"/>
      <c r="M94" s="40"/>
      <c r="N94" s="40"/>
      <c r="O94" s="40"/>
      <c r="P94" s="40"/>
      <c r="Q94" s="40"/>
      <c r="R94" s="40"/>
      <c r="S94" s="40"/>
      <c r="T94" s="40"/>
      <c r="U94" s="40"/>
      <c r="V94" s="40"/>
      <c r="W94" s="40"/>
      <c r="X94" s="40"/>
    </row>
    <row r="95" spans="1:24" ht="16.5" customHeight="1">
      <c r="A95" s="904" t="s">
        <v>350</v>
      </c>
      <c r="B95" s="904"/>
      <c r="C95" s="904" t="s">
        <v>465</v>
      </c>
      <c r="D95" s="904"/>
      <c r="E95" s="904"/>
      <c r="F95" s="904"/>
      <c r="G95" s="904"/>
      <c r="H95" s="904"/>
      <c r="I95" s="904"/>
      <c r="J95" s="904"/>
      <c r="K95" s="904"/>
      <c r="L95" s="904"/>
      <c r="M95" s="904"/>
      <c r="N95" s="904"/>
      <c r="O95" s="904"/>
      <c r="P95" s="904"/>
      <c r="Q95" s="904"/>
      <c r="R95" s="904"/>
      <c r="S95" s="904"/>
      <c r="T95" s="904"/>
      <c r="U95" s="904"/>
      <c r="V95" s="904"/>
      <c r="W95" s="904"/>
      <c r="X95" s="904"/>
    </row>
    <row r="96" spans="1:24" ht="15" customHeight="1">
      <c r="A96" s="803" t="s">
        <v>497</v>
      </c>
      <c r="B96" s="803"/>
      <c r="C96" s="1556" t="s">
        <v>347</v>
      </c>
      <c r="D96" s="1556"/>
      <c r="E96" s="1556"/>
      <c r="F96" s="1556"/>
      <c r="G96" s="1556"/>
      <c r="H96" s="1556"/>
      <c r="I96" s="1556"/>
      <c r="J96" s="1556"/>
      <c r="K96" s="1556"/>
      <c r="L96" s="1556"/>
      <c r="M96" s="1556"/>
      <c r="N96" s="1556"/>
      <c r="O96" s="1556"/>
      <c r="P96" s="1556"/>
      <c r="Q96" s="1556"/>
      <c r="R96" s="1556"/>
      <c r="S96" s="1556"/>
      <c r="T96" s="1556"/>
      <c r="U96" s="1556"/>
      <c r="V96" s="1556"/>
      <c r="W96" s="1556"/>
      <c r="X96" s="1556"/>
    </row>
    <row r="97" spans="1:34" ht="15" customHeight="1">
      <c r="A97" s="803"/>
      <c r="B97" s="803"/>
      <c r="C97" s="1557" t="s">
        <v>633</v>
      </c>
      <c r="D97" s="1557"/>
      <c r="E97" s="1557"/>
      <c r="F97" s="1557"/>
      <c r="G97" s="1557"/>
      <c r="H97" s="1557"/>
      <c r="I97" s="1557"/>
      <c r="J97" s="1557"/>
      <c r="K97" s="1557"/>
      <c r="L97" s="1557"/>
      <c r="M97" s="1557"/>
      <c r="N97" s="1557"/>
      <c r="O97" s="1557"/>
      <c r="P97" s="1557"/>
      <c r="Q97" s="1557"/>
      <c r="R97" s="1557"/>
      <c r="S97" s="1557"/>
      <c r="T97" s="1557"/>
      <c r="U97" s="1557"/>
      <c r="V97" s="1557"/>
      <c r="W97" s="1557"/>
      <c r="X97" s="1557"/>
    </row>
    <row r="98" spans="1:34" ht="15" customHeight="1">
      <c r="A98" s="803"/>
      <c r="B98" s="803"/>
      <c r="C98" s="1558" t="s">
        <v>238</v>
      </c>
      <c r="D98" s="1558"/>
      <c r="E98" s="1558"/>
      <c r="F98" s="1558"/>
      <c r="G98" s="1558"/>
      <c r="H98" s="1558"/>
      <c r="I98" s="1558"/>
      <c r="J98" s="1558"/>
      <c r="K98" s="1558"/>
      <c r="L98" s="1558"/>
      <c r="M98" s="1558"/>
      <c r="N98" s="1558"/>
      <c r="O98" s="1558"/>
      <c r="P98" s="1558"/>
      <c r="Q98" s="1558"/>
      <c r="R98" s="1558"/>
      <c r="S98" s="1558"/>
      <c r="T98" s="1558"/>
      <c r="U98" s="1558"/>
      <c r="V98" s="1558"/>
      <c r="W98" s="1558"/>
      <c r="X98" s="1558"/>
    </row>
    <row r="99" spans="1:34" ht="17.25" customHeight="1">
      <c r="A99" s="803" t="s">
        <v>491</v>
      </c>
      <c r="B99" s="803"/>
      <c r="C99" s="1556" t="s">
        <v>181</v>
      </c>
      <c r="D99" s="1556"/>
      <c r="E99" s="1556"/>
      <c r="F99" s="1556"/>
      <c r="G99" s="1556"/>
      <c r="H99" s="1556"/>
      <c r="I99" s="1556"/>
      <c r="J99" s="1556"/>
      <c r="K99" s="1556"/>
      <c r="L99" s="1556"/>
      <c r="M99" s="1556"/>
      <c r="N99" s="1556"/>
      <c r="O99" s="1556"/>
      <c r="P99" s="1556"/>
      <c r="Q99" s="1556"/>
      <c r="R99" s="1556"/>
      <c r="S99" s="1556"/>
      <c r="T99" s="1556"/>
      <c r="U99" s="1556"/>
      <c r="V99" s="1556"/>
      <c r="W99" s="1556"/>
      <c r="X99" s="1556"/>
    </row>
    <row r="100" spans="1:34" ht="17.25" customHeight="1">
      <c r="A100" s="803"/>
      <c r="B100" s="803"/>
      <c r="C100" s="1557" t="s">
        <v>1424</v>
      </c>
      <c r="D100" s="1557"/>
      <c r="E100" s="1557"/>
      <c r="F100" s="1557"/>
      <c r="G100" s="1557"/>
      <c r="H100" s="1557"/>
      <c r="I100" s="1557"/>
      <c r="J100" s="1557"/>
      <c r="K100" s="1557"/>
      <c r="L100" s="1557"/>
      <c r="M100" s="1557"/>
      <c r="N100" s="1557"/>
      <c r="O100" s="1557"/>
      <c r="P100" s="1557"/>
      <c r="Q100" s="1557"/>
      <c r="R100" s="1557"/>
      <c r="S100" s="1557"/>
      <c r="T100" s="1557"/>
      <c r="U100" s="1557"/>
      <c r="V100" s="1557"/>
      <c r="W100" s="1557"/>
      <c r="X100" s="1557"/>
      <c r="Z100" s="490" t="s">
        <v>194</v>
      </c>
      <c r="AA100" s="651"/>
      <c r="AB100" s="651"/>
      <c r="AC100" s="651"/>
      <c r="AE100" s="490" t="s">
        <v>627</v>
      </c>
      <c r="AF100" s="651"/>
    </row>
    <row r="101" spans="1:34" ht="17.25" customHeight="1">
      <c r="A101" s="803"/>
      <c r="B101" s="803"/>
      <c r="C101" s="1557"/>
      <c r="D101" s="1557"/>
      <c r="E101" s="1557"/>
      <c r="F101" s="1557"/>
      <c r="G101" s="1557"/>
      <c r="H101" s="1557"/>
      <c r="I101" s="1557"/>
      <c r="J101" s="1557"/>
      <c r="K101" s="1557"/>
      <c r="L101" s="1557"/>
      <c r="M101" s="1557"/>
      <c r="N101" s="1557"/>
      <c r="O101" s="1557"/>
      <c r="P101" s="1557"/>
      <c r="Q101" s="1557"/>
      <c r="R101" s="1557"/>
      <c r="S101" s="1557"/>
      <c r="T101" s="1557"/>
      <c r="U101" s="1557"/>
      <c r="V101" s="1557"/>
      <c r="W101" s="1557"/>
      <c r="X101" s="1557"/>
      <c r="Z101" s="651"/>
      <c r="AA101" s="651"/>
      <c r="AB101" s="651"/>
      <c r="AC101" s="651"/>
      <c r="AE101" s="651"/>
      <c r="AF101" s="651"/>
    </row>
    <row r="102" spans="1:34" ht="17.25" customHeight="1">
      <c r="A102" s="803"/>
      <c r="B102" s="803"/>
      <c r="C102" s="1558"/>
      <c r="D102" s="1558"/>
      <c r="E102" s="1558"/>
      <c r="F102" s="1558"/>
      <c r="G102" s="1558"/>
      <c r="H102" s="1558"/>
      <c r="I102" s="1558"/>
      <c r="J102" s="1558"/>
      <c r="K102" s="1558"/>
      <c r="L102" s="1558"/>
      <c r="M102" s="1558"/>
      <c r="N102" s="1558"/>
      <c r="O102" s="1558"/>
      <c r="P102" s="1558"/>
      <c r="Q102" s="1558"/>
      <c r="R102" s="1558"/>
      <c r="S102" s="1558"/>
      <c r="T102" s="1558"/>
      <c r="U102" s="1558"/>
      <c r="V102" s="1558"/>
      <c r="W102" s="1558"/>
      <c r="X102" s="1558"/>
      <c r="Z102" s="651"/>
      <c r="AA102" s="651"/>
      <c r="AB102" s="651"/>
      <c r="AC102" s="651"/>
      <c r="AE102" s="651"/>
      <c r="AF102" s="651"/>
    </row>
    <row r="103" spans="1:34" ht="4.5" customHeight="1">
      <c r="Z103" s="490" t="s">
        <v>186</v>
      </c>
      <c r="AA103" s="651"/>
      <c r="AB103" s="651"/>
      <c r="AC103" s="651"/>
      <c r="AE103" s="490" t="s">
        <v>613</v>
      </c>
      <c r="AF103" s="651"/>
    </row>
    <row r="104" spans="1:34" ht="15" customHeight="1">
      <c r="A104" s="473" t="s">
        <v>490</v>
      </c>
      <c r="B104" s="474"/>
      <c r="C104" s="474"/>
      <c r="D104" s="474"/>
      <c r="E104" s="474"/>
      <c r="F104" s="474"/>
      <c r="G104" s="474"/>
      <c r="H104" s="475"/>
      <c r="I104" s="473" t="s">
        <v>390</v>
      </c>
      <c r="J104" s="474"/>
      <c r="K104" s="474"/>
      <c r="L104" s="474"/>
      <c r="M104" s="474"/>
      <c r="N104" s="474"/>
      <c r="O104" s="474"/>
      <c r="P104" s="475"/>
      <c r="Q104" s="1006" t="s">
        <v>1653</v>
      </c>
      <c r="R104" s="1007"/>
      <c r="S104" s="1007"/>
      <c r="T104" s="1007"/>
      <c r="U104" s="1007"/>
      <c r="V104" s="1007"/>
      <c r="W104" s="1007"/>
      <c r="X104" s="1008"/>
      <c r="Z104" s="651"/>
      <c r="AA104" s="651"/>
      <c r="AB104" s="651"/>
      <c r="AC104" s="651"/>
      <c r="AE104" s="651"/>
      <c r="AF104" s="651"/>
    </row>
    <row r="105" spans="1:34" ht="15" customHeight="1">
      <c r="A105" s="1018" t="s">
        <v>394</v>
      </c>
      <c r="B105" s="1019"/>
      <c r="C105" s="1019"/>
      <c r="D105" s="1019"/>
      <c r="E105" s="1019"/>
      <c r="F105" s="1019"/>
      <c r="G105" s="1019"/>
      <c r="H105" s="1020"/>
      <c r="I105" s="1018" t="s">
        <v>1994</v>
      </c>
      <c r="J105" s="1019"/>
      <c r="K105" s="1019"/>
      <c r="L105" s="1019"/>
      <c r="M105" s="1019" t="s">
        <v>1994</v>
      </c>
      <c r="N105" s="1019"/>
      <c r="O105" s="1019"/>
      <c r="P105" s="1020"/>
      <c r="Q105" s="1018" t="s">
        <v>1994</v>
      </c>
      <c r="R105" s="1019"/>
      <c r="S105" s="1019"/>
      <c r="T105" s="1019"/>
      <c r="U105" s="1019" t="s">
        <v>1994</v>
      </c>
      <c r="V105" s="1019"/>
      <c r="W105" s="1019"/>
      <c r="X105" s="1020"/>
    </row>
    <row r="106" spans="1:34">
      <c r="A106" s="1021"/>
      <c r="B106" s="2014"/>
      <c r="C106" s="2014"/>
      <c r="D106" s="2014"/>
      <c r="E106" s="2014"/>
      <c r="F106" s="2014"/>
      <c r="G106" s="2014"/>
      <c r="H106" s="1023"/>
      <c r="I106" s="1021"/>
      <c r="J106" s="2014"/>
      <c r="K106" s="2014"/>
      <c r="L106" s="2014"/>
      <c r="M106" s="2014"/>
      <c r="N106" s="2014"/>
      <c r="O106" s="2014"/>
      <c r="P106" s="1023"/>
      <c r="Q106" s="1021"/>
      <c r="R106" s="2014"/>
      <c r="S106" s="2014"/>
      <c r="T106" s="2014"/>
      <c r="U106" s="2014"/>
      <c r="V106" s="2014"/>
      <c r="W106" s="2014"/>
      <c r="X106" s="1023"/>
    </row>
    <row r="107" spans="1:34">
      <c r="A107" s="1021"/>
      <c r="B107" s="2014"/>
      <c r="C107" s="2014"/>
      <c r="D107" s="2014"/>
      <c r="E107" s="2014"/>
      <c r="F107" s="2014"/>
      <c r="G107" s="2014"/>
      <c r="H107" s="1023"/>
      <c r="I107" s="1021"/>
      <c r="J107" s="2014"/>
      <c r="K107" s="2014"/>
      <c r="L107" s="2014"/>
      <c r="M107" s="2014"/>
      <c r="N107" s="2014"/>
      <c r="O107" s="2014"/>
      <c r="P107" s="1023"/>
      <c r="Q107" s="1021"/>
      <c r="R107" s="2014"/>
      <c r="S107" s="2014"/>
      <c r="T107" s="2014"/>
      <c r="U107" s="2014"/>
      <c r="V107" s="2014"/>
      <c r="W107" s="2014"/>
      <c r="X107" s="1023"/>
      <c r="AA107" s="147"/>
      <c r="AB107" s="147"/>
      <c r="AC107" s="147"/>
      <c r="AD107" s="147"/>
      <c r="AE107" s="147"/>
      <c r="AF107" s="147"/>
      <c r="AG107" s="147"/>
      <c r="AH107" s="147"/>
    </row>
    <row r="108" spans="1:34">
      <c r="A108" s="1021"/>
      <c r="B108" s="2014"/>
      <c r="C108" s="2014"/>
      <c r="D108" s="2014"/>
      <c r="E108" s="2014"/>
      <c r="F108" s="2014"/>
      <c r="G108" s="2014"/>
      <c r="H108" s="1023"/>
      <c r="I108" s="1021"/>
      <c r="J108" s="2014"/>
      <c r="K108" s="2014"/>
      <c r="L108" s="2014"/>
      <c r="M108" s="2014"/>
      <c r="N108" s="2014"/>
      <c r="O108" s="2014"/>
      <c r="P108" s="1023"/>
      <c r="Q108" s="1021"/>
      <c r="R108" s="2014"/>
      <c r="S108" s="2014"/>
      <c r="T108" s="2014"/>
      <c r="U108" s="2014"/>
      <c r="V108" s="2014"/>
      <c r="W108" s="2014"/>
      <c r="X108" s="1023"/>
      <c r="AA108" s="147"/>
      <c r="AB108" s="147"/>
      <c r="AC108" s="147"/>
      <c r="AD108" s="147"/>
      <c r="AE108" s="147"/>
      <c r="AF108" s="147"/>
      <c r="AG108" s="147"/>
      <c r="AH108" s="147"/>
    </row>
    <row r="109" spans="1:34">
      <c r="A109" s="1021"/>
      <c r="B109" s="2014"/>
      <c r="C109" s="2014"/>
      <c r="D109" s="2014"/>
      <c r="E109" s="2014"/>
      <c r="F109" s="2014"/>
      <c r="G109" s="2014"/>
      <c r="H109" s="1023"/>
      <c r="I109" s="1021" t="s">
        <v>1996</v>
      </c>
      <c r="J109" s="2014"/>
      <c r="K109" s="2014"/>
      <c r="L109" s="2014"/>
      <c r="M109" s="1022" t="s">
        <v>1995</v>
      </c>
      <c r="N109" s="1022"/>
      <c r="O109" s="1022"/>
      <c r="P109" s="1023"/>
      <c r="Q109" s="1021" t="s">
        <v>1996</v>
      </c>
      <c r="R109" s="2014"/>
      <c r="S109" s="2014"/>
      <c r="T109" s="2014"/>
      <c r="U109" s="1022" t="s">
        <v>1995</v>
      </c>
      <c r="V109" s="1022"/>
      <c r="W109" s="1022"/>
      <c r="X109" s="1023"/>
      <c r="AA109" s="147"/>
      <c r="AB109" s="147"/>
      <c r="AC109" s="147"/>
      <c r="AD109" s="147"/>
      <c r="AE109" s="147"/>
      <c r="AF109" s="147"/>
      <c r="AG109" s="147"/>
      <c r="AH109" s="147"/>
    </row>
    <row r="110" spans="1:34">
      <c r="A110" s="1021"/>
      <c r="B110" s="2014"/>
      <c r="C110" s="2014"/>
      <c r="D110" s="2014"/>
      <c r="E110" s="2014"/>
      <c r="F110" s="2014"/>
      <c r="G110" s="2014"/>
      <c r="H110" s="1023"/>
      <c r="I110" s="1021"/>
      <c r="J110" s="2014"/>
      <c r="K110" s="2014"/>
      <c r="L110" s="2014"/>
      <c r="M110" s="1022"/>
      <c r="N110" s="1022"/>
      <c r="O110" s="1022"/>
      <c r="P110" s="1023"/>
      <c r="Q110" s="1021"/>
      <c r="R110" s="2014"/>
      <c r="S110" s="2014"/>
      <c r="T110" s="2014"/>
      <c r="U110" s="1022"/>
      <c r="V110" s="1022"/>
      <c r="W110" s="1022"/>
      <c r="X110" s="1023"/>
      <c r="AA110" s="147"/>
      <c r="AB110" s="147"/>
      <c r="AC110" s="147"/>
      <c r="AD110" s="147"/>
      <c r="AE110" s="147"/>
      <c r="AF110" s="147"/>
      <c r="AG110" s="147"/>
      <c r="AH110" s="147"/>
    </row>
    <row r="111" spans="1:34">
      <c r="A111" s="1021" t="s">
        <v>1996</v>
      </c>
      <c r="B111" s="2014"/>
      <c r="C111" s="2014"/>
      <c r="D111" s="2014"/>
      <c r="E111" s="1022" t="s">
        <v>1995</v>
      </c>
      <c r="F111" s="1022"/>
      <c r="G111" s="1022"/>
      <c r="H111" s="1023"/>
      <c r="I111" s="1021"/>
      <c r="J111" s="2014"/>
      <c r="K111" s="2014"/>
      <c r="L111" s="2014"/>
      <c r="M111" s="1022"/>
      <c r="N111" s="1022"/>
      <c r="O111" s="1022"/>
      <c r="P111" s="1023"/>
      <c r="Q111" s="1021"/>
      <c r="R111" s="2014"/>
      <c r="S111" s="2014"/>
      <c r="T111" s="2014"/>
      <c r="U111" s="1022"/>
      <c r="V111" s="1022"/>
      <c r="W111" s="1022"/>
      <c r="X111" s="1023"/>
      <c r="AA111" s="147"/>
      <c r="AB111" s="147"/>
      <c r="AC111" s="147"/>
      <c r="AD111" s="147"/>
      <c r="AE111" s="147"/>
      <c r="AF111" s="147"/>
      <c r="AG111" s="147"/>
      <c r="AH111" s="147"/>
    </row>
    <row r="112" spans="1:34">
      <c r="A112" s="1021"/>
      <c r="B112" s="2014"/>
      <c r="C112" s="2014"/>
      <c r="D112" s="2014"/>
      <c r="E112" s="1022"/>
      <c r="F112" s="1022"/>
      <c r="G112" s="1022"/>
      <c r="H112" s="1023"/>
      <c r="I112" s="1024"/>
      <c r="J112" s="1025"/>
      <c r="K112" s="1025"/>
      <c r="L112" s="1025"/>
      <c r="M112" s="1025"/>
      <c r="N112" s="1025"/>
      <c r="O112" s="1025"/>
      <c r="P112" s="1026"/>
      <c r="Q112" s="1024"/>
      <c r="R112" s="1025"/>
      <c r="S112" s="1025"/>
      <c r="T112" s="1025"/>
      <c r="U112" s="1025"/>
      <c r="V112" s="1025"/>
      <c r="W112" s="1025"/>
      <c r="X112" s="1026"/>
      <c r="AA112" s="147"/>
      <c r="AB112" s="147"/>
      <c r="AC112" s="147"/>
      <c r="AD112" s="147"/>
      <c r="AE112" s="147"/>
      <c r="AF112" s="147"/>
      <c r="AG112" s="147"/>
      <c r="AH112" s="147"/>
    </row>
    <row r="113" spans="1:34" ht="15" customHeight="1">
      <c r="A113" s="1021"/>
      <c r="B113" s="2014"/>
      <c r="C113" s="2014"/>
      <c r="D113" s="2014"/>
      <c r="E113" s="1022"/>
      <c r="F113" s="1022"/>
      <c r="G113" s="1022"/>
      <c r="H113" s="1023"/>
      <c r="I113" s="558" t="s">
        <v>487</v>
      </c>
      <c r="J113" s="704"/>
      <c r="K113" s="699" t="s">
        <v>1539</v>
      </c>
      <c r="L113" s="699"/>
      <c r="M113" s="699"/>
      <c r="N113" s="699"/>
      <c r="O113" s="699"/>
      <c r="P113" s="700"/>
      <c r="Q113" s="558" t="s">
        <v>487</v>
      </c>
      <c r="R113" s="704"/>
      <c r="S113" s="699"/>
      <c r="T113" s="699"/>
      <c r="U113" s="699"/>
      <c r="V113" s="699"/>
      <c r="W113" s="699"/>
      <c r="X113" s="700"/>
      <c r="AA113" s="147"/>
      <c r="AB113" s="147"/>
      <c r="AC113" s="147"/>
      <c r="AD113" s="147"/>
      <c r="AE113" s="147"/>
      <c r="AF113" s="147"/>
      <c r="AG113" s="147"/>
      <c r="AH113" s="147"/>
    </row>
    <row r="114" spans="1:34" ht="15" customHeight="1">
      <c r="A114" s="1021"/>
      <c r="B114" s="2014"/>
      <c r="C114" s="2014"/>
      <c r="D114" s="2014"/>
      <c r="E114" s="1022"/>
      <c r="F114" s="1022"/>
      <c r="G114" s="1022"/>
      <c r="H114" s="1023"/>
      <c r="I114" s="550"/>
      <c r="J114" s="2013"/>
      <c r="K114" s="2012"/>
      <c r="L114" s="2012"/>
      <c r="M114" s="2012"/>
      <c r="N114" s="2012"/>
      <c r="O114" s="2012"/>
      <c r="P114" s="701"/>
      <c r="Q114" s="550"/>
      <c r="R114" s="2013"/>
      <c r="S114" s="2012"/>
      <c r="T114" s="2012"/>
      <c r="U114" s="2012"/>
      <c r="V114" s="2012"/>
      <c r="W114" s="2012"/>
      <c r="X114" s="701"/>
      <c r="AA114" s="147"/>
      <c r="AB114" s="147"/>
      <c r="AC114" s="147"/>
      <c r="AD114" s="147"/>
      <c r="AE114" s="147"/>
      <c r="AF114" s="147"/>
      <c r="AG114" s="147"/>
      <c r="AH114" s="147"/>
    </row>
    <row r="115" spans="1:34">
      <c r="A115" s="1021"/>
      <c r="B115" s="2014"/>
      <c r="C115" s="2014"/>
      <c r="D115" s="2014"/>
      <c r="E115" s="1022"/>
      <c r="F115" s="1022"/>
      <c r="G115" s="1022"/>
      <c r="H115" s="1023"/>
      <c r="I115" s="550"/>
      <c r="J115" s="541"/>
      <c r="K115" s="490"/>
      <c r="L115" s="490"/>
      <c r="M115" s="490"/>
      <c r="N115" s="490"/>
      <c r="O115" s="490"/>
      <c r="P115" s="701"/>
      <c r="Q115" s="550"/>
      <c r="R115" s="541"/>
      <c r="S115" s="490"/>
      <c r="T115" s="490"/>
      <c r="U115" s="490"/>
      <c r="V115" s="490"/>
      <c r="W115" s="490"/>
      <c r="X115" s="701"/>
      <c r="AA115" s="147"/>
      <c r="AB115" s="147"/>
      <c r="AC115" s="147"/>
      <c r="AD115" s="147"/>
      <c r="AE115" s="147"/>
      <c r="AF115" s="147"/>
      <c r="AG115" s="147"/>
      <c r="AH115" s="147"/>
    </row>
    <row r="116" spans="1:34">
      <c r="A116" s="1024"/>
      <c r="B116" s="1025"/>
      <c r="C116" s="1025"/>
      <c r="D116" s="1025"/>
      <c r="E116" s="1025"/>
      <c r="F116" s="1025"/>
      <c r="G116" s="1025"/>
      <c r="H116" s="1026"/>
      <c r="I116" s="560"/>
      <c r="J116" s="577"/>
      <c r="K116" s="686"/>
      <c r="L116" s="686"/>
      <c r="M116" s="686"/>
      <c r="N116" s="686"/>
      <c r="O116" s="686"/>
      <c r="P116" s="687"/>
      <c r="Q116" s="560"/>
      <c r="R116" s="577"/>
      <c r="S116" s="686"/>
      <c r="T116" s="686"/>
      <c r="U116" s="686"/>
      <c r="V116" s="686"/>
      <c r="W116" s="686"/>
      <c r="X116" s="687"/>
      <c r="AA116" s="147"/>
      <c r="AB116" s="147"/>
      <c r="AC116" s="147"/>
      <c r="AD116" s="147"/>
      <c r="AE116" s="147"/>
      <c r="AF116" s="147"/>
      <c r="AG116" s="147"/>
      <c r="AH116" s="147"/>
    </row>
    <row r="117" spans="1:34" ht="12.75" customHeight="1">
      <c r="AA117" s="147"/>
      <c r="AB117" s="147"/>
      <c r="AC117" s="147"/>
      <c r="AD117" s="147"/>
      <c r="AE117" s="147"/>
      <c r="AF117" s="147"/>
      <c r="AG117" s="147"/>
      <c r="AH117" s="147"/>
    </row>
    <row r="118" spans="1:34" ht="12.75" customHeight="1">
      <c r="AA118" s="147"/>
      <c r="AB118" s="147"/>
      <c r="AC118" s="147"/>
      <c r="AD118" s="147"/>
      <c r="AE118" s="147"/>
      <c r="AF118" s="147"/>
      <c r="AG118" s="147"/>
      <c r="AH118" s="147"/>
    </row>
    <row r="119" spans="1:34" ht="12.75" customHeight="1">
      <c r="AA119" s="206" t="s">
        <v>1990</v>
      </c>
      <c r="AB119" s="207"/>
      <c r="AC119" s="207"/>
      <c r="AD119" s="207"/>
      <c r="AE119" s="147"/>
      <c r="AF119" s="208"/>
      <c r="AG119" s="208"/>
      <c r="AH119" s="147"/>
    </row>
    <row r="120" spans="1:34" ht="12.75" customHeight="1"/>
    <row r="121" spans="1:34" ht="12.75" customHeight="1"/>
    <row r="122" spans="1:34" ht="12.75" customHeight="1"/>
    <row r="123" spans="1:34" ht="12.75" customHeight="1"/>
    <row r="124" spans="1:34" ht="12.75" customHeight="1"/>
    <row r="125" spans="1:34" ht="12.75" customHeight="1"/>
    <row r="126" spans="1:34" ht="12.75" customHeight="1"/>
    <row r="127" spans="1:34" ht="12.75" customHeight="1"/>
    <row r="128" spans="1:34"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1:24" ht="12.75" customHeight="1"/>
    <row r="146" spans="1:24" ht="20.25">
      <c r="A146" s="1778" t="s">
        <v>294</v>
      </c>
      <c r="B146" s="1778"/>
      <c r="C146" s="1778"/>
      <c r="D146" s="1778"/>
      <c r="E146" s="1778"/>
      <c r="F146" s="1778"/>
      <c r="G146" s="1778"/>
      <c r="H146" s="1778"/>
      <c r="I146" s="1778"/>
      <c r="J146" s="1778"/>
      <c r="K146" s="1778"/>
      <c r="L146" s="1778"/>
      <c r="M146" s="1778"/>
      <c r="N146" s="1778"/>
      <c r="O146" s="1778"/>
      <c r="P146" s="1778"/>
      <c r="Q146" s="1778"/>
      <c r="R146" s="1778"/>
      <c r="S146" s="1778"/>
      <c r="T146" s="1778"/>
      <c r="U146" s="1778"/>
      <c r="V146" s="1778"/>
      <c r="W146" s="1778"/>
      <c r="X146" s="1778"/>
    </row>
    <row r="147" spans="1:24" ht="8.25" customHeight="1"/>
    <row r="148" spans="1:24" ht="26.25" customHeight="1">
      <c r="A148" s="922" t="s">
        <v>530</v>
      </c>
      <c r="B148" s="922"/>
      <c r="C148" s="922"/>
      <c r="D148" s="922"/>
      <c r="E148" s="922"/>
      <c r="F148" s="922" t="s">
        <v>523</v>
      </c>
      <c r="G148" s="922"/>
      <c r="H148" s="922"/>
      <c r="I148" s="922"/>
      <c r="J148" s="922"/>
      <c r="K148" s="904" t="s">
        <v>1753</v>
      </c>
      <c r="L148" s="904"/>
      <c r="M148" s="904"/>
      <c r="N148" s="904"/>
      <c r="O148" s="904"/>
      <c r="P148" s="904" t="s">
        <v>1754</v>
      </c>
      <c r="Q148" s="904"/>
      <c r="R148" s="904"/>
      <c r="S148" s="904"/>
      <c r="T148" s="904"/>
      <c r="U148" s="922" t="s">
        <v>393</v>
      </c>
      <c r="V148" s="922"/>
      <c r="W148" s="922"/>
      <c r="X148" s="922"/>
    </row>
    <row r="149" spans="1:24" ht="20.100000000000001" customHeight="1">
      <c r="A149" s="926" t="s">
        <v>515</v>
      </c>
      <c r="B149" s="926"/>
      <c r="C149" s="926"/>
      <c r="D149" s="926"/>
      <c r="E149" s="926"/>
      <c r="F149" s="1310" t="s">
        <v>1283</v>
      </c>
      <c r="G149" s="1310"/>
      <c r="H149" s="1310"/>
      <c r="I149" s="1310"/>
      <c r="J149" s="1310"/>
      <c r="K149" s="1310">
        <v>70</v>
      </c>
      <c r="L149" s="1310"/>
      <c r="M149" s="1310"/>
      <c r="N149" s="1310"/>
      <c r="O149" s="1310"/>
      <c r="P149" s="1310">
        <v>69.2</v>
      </c>
      <c r="Q149" s="1310"/>
      <c r="R149" s="1310"/>
      <c r="S149" s="1310"/>
      <c r="T149" s="1310"/>
      <c r="U149" s="2064"/>
      <c r="V149" s="2065"/>
      <c r="W149" s="2065"/>
      <c r="X149" s="2066"/>
    </row>
    <row r="150" spans="1:24" ht="20.100000000000001" customHeight="1">
      <c r="A150" s="926"/>
      <c r="B150" s="926"/>
      <c r="C150" s="926"/>
      <c r="D150" s="926"/>
      <c r="E150" s="926"/>
      <c r="F150" s="1310" t="s">
        <v>1284</v>
      </c>
      <c r="G150" s="1310"/>
      <c r="H150" s="1310"/>
      <c r="I150" s="1310"/>
      <c r="J150" s="1310"/>
      <c r="K150" s="1310">
        <v>70</v>
      </c>
      <c r="L150" s="1310"/>
      <c r="M150" s="1310"/>
      <c r="N150" s="1310"/>
      <c r="O150" s="1310"/>
      <c r="P150" s="1310">
        <v>70.8</v>
      </c>
      <c r="Q150" s="1310"/>
      <c r="R150" s="1310"/>
      <c r="S150" s="1310"/>
      <c r="T150" s="1310"/>
      <c r="U150" s="2064"/>
      <c r="V150" s="2065"/>
      <c r="W150" s="2065"/>
      <c r="X150" s="2066"/>
    </row>
    <row r="151" spans="1:24" ht="20.100000000000001" customHeight="1">
      <c r="A151" s="926"/>
      <c r="B151" s="926"/>
      <c r="C151" s="926"/>
      <c r="D151" s="926"/>
      <c r="E151" s="926"/>
      <c r="F151" s="731" t="s">
        <v>1285</v>
      </c>
      <c r="G151" s="732"/>
      <c r="H151" s="732"/>
      <c r="I151" s="732"/>
      <c r="J151" s="733"/>
      <c r="K151" s="1310">
        <v>70</v>
      </c>
      <c r="L151" s="1310"/>
      <c r="M151" s="1310"/>
      <c r="N151" s="1310"/>
      <c r="O151" s="1310"/>
      <c r="P151" s="1310">
        <v>63.1</v>
      </c>
      <c r="Q151" s="1310"/>
      <c r="R151" s="1310"/>
      <c r="S151" s="1310"/>
      <c r="T151" s="1310"/>
      <c r="U151" s="2064"/>
      <c r="V151" s="2065"/>
      <c r="W151" s="2065"/>
      <c r="X151" s="2066"/>
    </row>
    <row r="152" spans="1:24" ht="20.100000000000001" customHeight="1">
      <c r="A152" s="926"/>
      <c r="B152" s="926"/>
      <c r="C152" s="926"/>
      <c r="D152" s="926"/>
      <c r="E152" s="926"/>
      <c r="F152" s="731" t="s">
        <v>1286</v>
      </c>
      <c r="G152" s="732"/>
      <c r="H152" s="732"/>
      <c r="I152" s="732"/>
      <c r="J152" s="733"/>
      <c r="K152" s="1310">
        <v>70</v>
      </c>
      <c r="L152" s="1310"/>
      <c r="M152" s="1310"/>
      <c r="N152" s="1310"/>
      <c r="O152" s="1310"/>
      <c r="P152" s="1310">
        <v>73.3</v>
      </c>
      <c r="Q152" s="1310"/>
      <c r="R152" s="1310"/>
      <c r="S152" s="1310"/>
      <c r="T152" s="1310"/>
      <c r="U152" s="2064"/>
      <c r="V152" s="2065"/>
      <c r="W152" s="2065"/>
      <c r="X152" s="2066"/>
    </row>
    <row r="153" spans="1:24" ht="20.100000000000001" customHeight="1">
      <c r="A153" s="926"/>
      <c r="B153" s="926"/>
      <c r="C153" s="926"/>
      <c r="D153" s="926"/>
      <c r="E153" s="926"/>
      <c r="F153" s="731" t="s">
        <v>1287</v>
      </c>
      <c r="G153" s="732"/>
      <c r="H153" s="732"/>
      <c r="I153" s="732"/>
      <c r="J153" s="733"/>
      <c r="K153" s="1310">
        <v>70</v>
      </c>
      <c r="L153" s="1310"/>
      <c r="M153" s="1310"/>
      <c r="N153" s="1310"/>
      <c r="O153" s="1310"/>
      <c r="P153" s="1310">
        <v>74.5</v>
      </c>
      <c r="Q153" s="1310"/>
      <c r="R153" s="1310"/>
      <c r="S153" s="1310"/>
      <c r="T153" s="1310"/>
      <c r="U153" s="2064"/>
      <c r="V153" s="2065"/>
      <c r="W153" s="2065"/>
      <c r="X153" s="2066"/>
    </row>
    <row r="154" spans="1:24" ht="20.100000000000001" customHeight="1">
      <c r="A154" s="926"/>
      <c r="B154" s="926"/>
      <c r="C154" s="926"/>
      <c r="D154" s="926"/>
      <c r="E154" s="926"/>
      <c r="F154" s="731" t="s">
        <v>1287</v>
      </c>
      <c r="G154" s="732"/>
      <c r="H154" s="732"/>
      <c r="I154" s="732"/>
      <c r="J154" s="733"/>
      <c r="K154" s="1310">
        <v>70</v>
      </c>
      <c r="L154" s="1310"/>
      <c r="M154" s="1310"/>
      <c r="N154" s="1310"/>
      <c r="O154" s="1310"/>
      <c r="P154" s="1310">
        <v>83.6</v>
      </c>
      <c r="Q154" s="1310"/>
      <c r="R154" s="1310"/>
      <c r="S154" s="1310"/>
      <c r="T154" s="1310"/>
      <c r="U154" s="2064"/>
      <c r="V154" s="2065"/>
      <c r="W154" s="2065"/>
      <c r="X154" s="2066"/>
    </row>
    <row r="155" spans="1:24" ht="20.100000000000001" customHeight="1">
      <c r="A155" s="926"/>
      <c r="B155" s="926"/>
      <c r="C155" s="926"/>
      <c r="D155" s="926"/>
      <c r="E155" s="926"/>
      <c r="F155" s="731" t="s">
        <v>1287</v>
      </c>
      <c r="G155" s="732"/>
      <c r="H155" s="732"/>
      <c r="I155" s="732"/>
      <c r="J155" s="733"/>
      <c r="K155" s="1310">
        <v>70</v>
      </c>
      <c r="L155" s="1310"/>
      <c r="M155" s="1310"/>
      <c r="N155" s="1310"/>
      <c r="O155" s="1310"/>
      <c r="P155" s="1310">
        <v>72.2</v>
      </c>
      <c r="Q155" s="1310"/>
      <c r="R155" s="1310"/>
      <c r="S155" s="1310"/>
      <c r="T155" s="1310"/>
      <c r="U155" s="2064"/>
      <c r="V155" s="2065"/>
      <c r="W155" s="2065"/>
      <c r="X155" s="2066"/>
    </row>
    <row r="156" spans="1:24" ht="20.100000000000001" customHeight="1">
      <c r="A156" s="926"/>
      <c r="B156" s="926"/>
      <c r="C156" s="926"/>
      <c r="D156" s="926"/>
      <c r="E156" s="926"/>
      <c r="F156" s="731" t="s">
        <v>1288</v>
      </c>
      <c r="G156" s="732"/>
      <c r="H156" s="732"/>
      <c r="I156" s="732"/>
      <c r="J156" s="733"/>
      <c r="K156" s="1310">
        <v>70</v>
      </c>
      <c r="L156" s="1310"/>
      <c r="M156" s="1310"/>
      <c r="N156" s="1310"/>
      <c r="O156" s="1310"/>
      <c r="P156" s="1310">
        <v>69.8</v>
      </c>
      <c r="Q156" s="1310"/>
      <c r="R156" s="1310"/>
      <c r="S156" s="1310"/>
      <c r="T156" s="1310"/>
      <c r="U156" s="2064"/>
      <c r="V156" s="2065"/>
      <c r="W156" s="2065"/>
      <c r="X156" s="2066"/>
    </row>
    <row r="157" spans="1:24" ht="20.100000000000001" customHeight="1">
      <c r="A157" s="926"/>
      <c r="B157" s="926"/>
      <c r="C157" s="926"/>
      <c r="D157" s="926"/>
      <c r="E157" s="926"/>
      <c r="F157" s="1310" t="s">
        <v>1289</v>
      </c>
      <c r="G157" s="1310"/>
      <c r="H157" s="1310"/>
      <c r="I157" s="1310"/>
      <c r="J157" s="1310"/>
      <c r="K157" s="1310">
        <v>70</v>
      </c>
      <c r="L157" s="1310"/>
      <c r="M157" s="1310"/>
      <c r="N157" s="1310"/>
      <c r="O157" s="1310"/>
      <c r="P157" s="1310">
        <v>78.3</v>
      </c>
      <c r="Q157" s="1310"/>
      <c r="R157" s="1310"/>
      <c r="S157" s="1310"/>
      <c r="T157" s="1310"/>
      <c r="U157" s="2064"/>
      <c r="V157" s="2065"/>
      <c r="W157" s="2065"/>
      <c r="X157" s="2066"/>
    </row>
    <row r="158" spans="1:24" ht="20.100000000000001" customHeight="1">
      <c r="A158" s="926"/>
      <c r="B158" s="926"/>
      <c r="C158" s="926"/>
      <c r="D158" s="926"/>
      <c r="E158" s="926"/>
      <c r="F158" s="1761" t="s">
        <v>1290</v>
      </c>
      <c r="G158" s="1761"/>
      <c r="H158" s="1761"/>
      <c r="I158" s="1761"/>
      <c r="J158" s="1761"/>
      <c r="K158" s="1310">
        <v>70</v>
      </c>
      <c r="L158" s="1310"/>
      <c r="M158" s="1310"/>
      <c r="N158" s="1310"/>
      <c r="O158" s="1310"/>
      <c r="P158" s="1310">
        <v>82.1</v>
      </c>
      <c r="Q158" s="1310"/>
      <c r="R158" s="1310"/>
      <c r="S158" s="1310"/>
      <c r="T158" s="1310"/>
      <c r="U158" s="2064"/>
      <c r="V158" s="2065"/>
      <c r="W158" s="2065"/>
      <c r="X158" s="2066"/>
    </row>
    <row r="159" spans="1:24" ht="20.100000000000001" customHeight="1">
      <c r="A159" s="803" t="s">
        <v>288</v>
      </c>
      <c r="B159" s="803"/>
      <c r="C159" s="803"/>
      <c r="D159" s="803"/>
      <c r="E159" s="803"/>
      <c r="F159" s="2063" t="s">
        <v>1755</v>
      </c>
      <c r="G159" s="2063"/>
      <c r="H159" s="2063"/>
      <c r="I159" s="2063"/>
      <c r="J159" s="2063"/>
      <c r="K159" s="2063"/>
      <c r="L159" s="2063"/>
      <c r="M159" s="2063"/>
      <c r="N159" s="2063"/>
      <c r="O159" s="2063"/>
      <c r="P159" s="2063"/>
      <c r="Q159" s="2063"/>
      <c r="R159" s="2063"/>
      <c r="S159" s="2063"/>
      <c r="T159" s="2063"/>
      <c r="U159" s="2063"/>
      <c r="V159" s="2063"/>
      <c r="W159" s="2063"/>
      <c r="X159" s="2063"/>
    </row>
    <row r="160" spans="1:24" ht="20.100000000000001" customHeight="1">
      <c r="A160" s="803"/>
      <c r="B160" s="803"/>
      <c r="C160" s="803"/>
      <c r="D160" s="803"/>
      <c r="E160" s="803"/>
      <c r="F160" s="2063"/>
      <c r="G160" s="2063"/>
      <c r="H160" s="2063"/>
      <c r="I160" s="2063"/>
      <c r="J160" s="2063"/>
      <c r="K160" s="2063"/>
      <c r="L160" s="2063"/>
      <c r="M160" s="2063"/>
      <c r="N160" s="2063"/>
      <c r="O160" s="2063"/>
      <c r="P160" s="2063"/>
      <c r="Q160" s="2063"/>
      <c r="R160" s="2063"/>
      <c r="S160" s="2063"/>
      <c r="T160" s="2063"/>
      <c r="U160" s="2063"/>
      <c r="V160" s="2063"/>
      <c r="W160" s="2063"/>
      <c r="X160" s="2063"/>
    </row>
    <row r="161" spans="1:24" ht="20.100000000000001" customHeight="1">
      <c r="A161" s="803"/>
      <c r="B161" s="803"/>
      <c r="C161" s="803"/>
      <c r="D161" s="803"/>
      <c r="E161" s="803"/>
      <c r="F161" s="2063"/>
      <c r="G161" s="2063"/>
      <c r="H161" s="2063"/>
      <c r="I161" s="2063"/>
      <c r="J161" s="2063"/>
      <c r="K161" s="2063"/>
      <c r="L161" s="2063"/>
      <c r="M161" s="2063"/>
      <c r="N161" s="2063"/>
      <c r="O161" s="2063"/>
      <c r="P161" s="2063"/>
      <c r="Q161" s="2063"/>
      <c r="R161" s="2063"/>
      <c r="S161" s="2063"/>
      <c r="T161" s="2063"/>
      <c r="U161" s="2063"/>
      <c r="V161" s="2063"/>
      <c r="W161" s="2063"/>
      <c r="X161" s="2063"/>
    </row>
  </sheetData>
  <mergeCells count="169">
    <mergeCell ref="A105:H110"/>
    <mergeCell ref="A111:D116"/>
    <mergeCell ref="E111:H116"/>
    <mergeCell ref="F158:J158"/>
    <mergeCell ref="K158:O158"/>
    <mergeCell ref="P158:T158"/>
    <mergeCell ref="U158:X158"/>
    <mergeCell ref="F155:J155"/>
    <mergeCell ref="K155:O155"/>
    <mergeCell ref="P155:T155"/>
    <mergeCell ref="U155:X155"/>
    <mergeCell ref="U152:X152"/>
    <mergeCell ref="F153:J153"/>
    <mergeCell ref="K153:O153"/>
    <mergeCell ref="P153:T153"/>
    <mergeCell ref="U153:X153"/>
    <mergeCell ref="K151:O151"/>
    <mergeCell ref="P151:T151"/>
    <mergeCell ref="U151:X151"/>
    <mergeCell ref="F152:J152"/>
    <mergeCell ref="K152:O152"/>
    <mergeCell ref="P152:T152"/>
    <mergeCell ref="A146:X146"/>
    <mergeCell ref="A148:E148"/>
    <mergeCell ref="A159:E161"/>
    <mergeCell ref="F159:X161"/>
    <mergeCell ref="F156:J156"/>
    <mergeCell ref="K156:O156"/>
    <mergeCell ref="P156:T156"/>
    <mergeCell ref="U156:X156"/>
    <mergeCell ref="F157:J157"/>
    <mergeCell ref="K157:O157"/>
    <mergeCell ref="P157:T157"/>
    <mergeCell ref="U157:X157"/>
    <mergeCell ref="A149:E158"/>
    <mergeCell ref="F149:J149"/>
    <mergeCell ref="K149:O149"/>
    <mergeCell ref="P149:T149"/>
    <mergeCell ref="U149:X149"/>
    <mergeCell ref="F150:J150"/>
    <mergeCell ref="K150:O150"/>
    <mergeCell ref="P150:T150"/>
    <mergeCell ref="U150:X150"/>
    <mergeCell ref="F151:J151"/>
    <mergeCell ref="F154:J154"/>
    <mergeCell ref="K154:O154"/>
    <mergeCell ref="P154:T154"/>
    <mergeCell ref="U154:X154"/>
    <mergeCell ref="F148:J148"/>
    <mergeCell ref="K148:O148"/>
    <mergeCell ref="P148:T148"/>
    <mergeCell ref="U148:X148"/>
    <mergeCell ref="R3:T3"/>
    <mergeCell ref="U3:X3"/>
    <mergeCell ref="A4:B4"/>
    <mergeCell ref="C4:H4"/>
    <mergeCell ref="I4:K4"/>
    <mergeCell ref="L4:Q4"/>
    <mergeCell ref="R4:T4"/>
    <mergeCell ref="U4:X4"/>
    <mergeCell ref="A2:Q3"/>
    <mergeCell ref="R2:T2"/>
    <mergeCell ref="U2:X2"/>
    <mergeCell ref="A5:C5"/>
    <mergeCell ref="H5:I5"/>
    <mergeCell ref="T5:X5"/>
    <mergeCell ref="A6:B6"/>
    <mergeCell ref="C6:U6"/>
    <mergeCell ref="V6:X6"/>
    <mergeCell ref="A7:B9"/>
    <mergeCell ref="C7:U7"/>
    <mergeCell ref="V7:X7"/>
    <mergeCell ref="C8:U8"/>
    <mergeCell ref="V8:X8"/>
    <mergeCell ref="C9:U9"/>
    <mergeCell ref="V9:X9"/>
    <mergeCell ref="A44:X44"/>
    <mergeCell ref="A10:B15"/>
    <mergeCell ref="C10:X12"/>
    <mergeCell ref="C13:X15"/>
    <mergeCell ref="A16:B34"/>
    <mergeCell ref="A35:B35"/>
    <mergeCell ref="C35:X35"/>
    <mergeCell ref="A37:X37"/>
    <mergeCell ref="C16:X34"/>
    <mergeCell ref="A38:X38"/>
    <mergeCell ref="A39:X39"/>
    <mergeCell ref="A40:X40"/>
    <mergeCell ref="A45:C45"/>
    <mergeCell ref="H45:I45"/>
    <mergeCell ref="A46:B46"/>
    <mergeCell ref="C46:X46"/>
    <mergeCell ref="A47:B49"/>
    <mergeCell ref="C47:X47"/>
    <mergeCell ref="C48:X48"/>
    <mergeCell ref="C49:X49"/>
    <mergeCell ref="A51:H51"/>
    <mergeCell ref="I51:P51"/>
    <mergeCell ref="Q51:X51"/>
    <mergeCell ref="A52:H62"/>
    <mergeCell ref="A69:B75"/>
    <mergeCell ref="C69:H70"/>
    <mergeCell ref="I69:X69"/>
    <mergeCell ref="I70:X70"/>
    <mergeCell ref="C71:E73"/>
    <mergeCell ref="F71:H71"/>
    <mergeCell ref="I71:X71"/>
    <mergeCell ref="F72:H73"/>
    <mergeCell ref="I72:X73"/>
    <mergeCell ref="C74:H75"/>
    <mergeCell ref="I74:X74"/>
    <mergeCell ref="I75:X75"/>
    <mergeCell ref="A64:X64"/>
    <mergeCell ref="A66:B66"/>
    <mergeCell ref="C66:X66"/>
    <mergeCell ref="A67:B68"/>
    <mergeCell ref="C67:X68"/>
    <mergeCell ref="I52:P59"/>
    <mergeCell ref="Q52:X59"/>
    <mergeCell ref="I60:J62"/>
    <mergeCell ref="K60:P62"/>
    <mergeCell ref="Q60:R62"/>
    <mergeCell ref="S60:X62"/>
    <mergeCell ref="A77:H77"/>
    <mergeCell ref="A93:X93"/>
    <mergeCell ref="I77:P77"/>
    <mergeCell ref="Q77:X77"/>
    <mergeCell ref="I78:P85"/>
    <mergeCell ref="Q78:X85"/>
    <mergeCell ref="A78:H88"/>
    <mergeCell ref="I86:J88"/>
    <mergeCell ref="K86:P88"/>
    <mergeCell ref="Q86:R88"/>
    <mergeCell ref="S86:X88"/>
    <mergeCell ref="S113:X116"/>
    <mergeCell ref="A104:H104"/>
    <mergeCell ref="A95:B95"/>
    <mergeCell ref="C95:X95"/>
    <mergeCell ref="A96:B98"/>
    <mergeCell ref="C96:X96"/>
    <mergeCell ref="C97:X97"/>
    <mergeCell ref="C98:X98"/>
    <mergeCell ref="A99:B102"/>
    <mergeCell ref="C99:X99"/>
    <mergeCell ref="C100:X102"/>
    <mergeCell ref="I104:P104"/>
    <mergeCell ref="Q104:X104"/>
    <mergeCell ref="I113:J116"/>
    <mergeCell ref="K113:P116"/>
    <mergeCell ref="Q113:R116"/>
    <mergeCell ref="I105:L108"/>
    <mergeCell ref="M105:P108"/>
    <mergeCell ref="I109:L112"/>
    <mergeCell ref="M109:P112"/>
    <mergeCell ref="Q105:T108"/>
    <mergeCell ref="U105:X108"/>
    <mergeCell ref="Q109:T112"/>
    <mergeCell ref="U109:X112"/>
    <mergeCell ref="Z46:AC48"/>
    <mergeCell ref="AE46:AG48"/>
    <mergeCell ref="Z49:AC50"/>
    <mergeCell ref="AE49:AG50"/>
    <mergeCell ref="Z69:AC71"/>
    <mergeCell ref="AE69:AG71"/>
    <mergeCell ref="Z100:AC102"/>
    <mergeCell ref="AE100:AF102"/>
    <mergeCell ref="Z103:AC104"/>
    <mergeCell ref="AE103:AF104"/>
    <mergeCell ref="Z60:AF62"/>
  </mergeCells>
  <phoneticPr fontId="54" type="noConversion"/>
  <dataValidations count="1">
    <dataValidation type="list" allowBlank="1" showInputMessage="1" showErrorMessage="1" sqref="V7:X9">
      <formula1>"○,X,/,미사용"</formula1>
    </dataValidation>
  </dataValidations>
  <printOptions horizontalCentered="1"/>
  <pageMargins left="0.7086111307144165" right="0.7086111307144165" top="0.74763888120651245" bottom="0.59041666984558105" header="0.31486111879348755" footer="0.19666667282581329"/>
  <pageSetup paperSize="9" orientation="portrait" r:id="rId1"/>
  <headerFooter>
    <oddHeader>&amp;L&amp;"KoPub돋움체 Bold,Regular"&amp;9기계설비 성능점검 결과보고서&amp;C&amp;"맑은 고딕,Regular"
&amp;R&amp;"KoPub돋움체 Bold,Regular"&amp;9Ⅲ. 기계설비 성능점검 대상 점검표</oddHeader>
    <oddFooter>&amp;L&amp;"맑은 고딕,Regular"&amp;G&amp;R&amp;"맑은 고딕,Regular"&amp;G</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185</TotalTime>
  <Application>Microsoft Excel</Application>
  <DocSecurity>0</DocSecurity>
  <ScaleCrop>false</ScaleCrop>
  <HeadingPairs>
    <vt:vector size="4" baseType="variant">
      <vt:variant>
        <vt:lpstr>워크시트</vt:lpstr>
      </vt:variant>
      <vt:variant>
        <vt:i4>35</vt:i4>
      </vt:variant>
      <vt:variant>
        <vt:lpstr>이름이 지정된 범위</vt:lpstr>
      </vt:variant>
      <vt:variant>
        <vt:i4>35</vt:i4>
      </vt:variant>
    </vt:vector>
  </HeadingPairs>
  <TitlesOfParts>
    <vt:vector size="70" baseType="lpstr">
      <vt:lpstr>정보입력-Rev.2</vt:lpstr>
      <vt:lpstr>II. 표지</vt:lpstr>
      <vt:lpstr>II. 결과보고서</vt:lpstr>
      <vt:lpstr>점검결과내역서</vt:lpstr>
      <vt:lpstr>III. 표지</vt:lpstr>
      <vt:lpstr>III. 기계설비성능점검표</vt:lpstr>
      <vt:lpstr>냉동기</vt:lpstr>
      <vt:lpstr>냉각탑</vt:lpstr>
      <vt:lpstr>축열조</vt:lpstr>
      <vt:lpstr>보일러</vt:lpstr>
      <vt:lpstr>열교환기</vt:lpstr>
      <vt:lpstr>팽창탱크</vt:lpstr>
      <vt:lpstr>펌프</vt:lpstr>
      <vt:lpstr>신재생에너지(지열)</vt:lpstr>
      <vt:lpstr>신재생에너지(태양열)</vt:lpstr>
      <vt:lpstr>신재생에너지(연료전지)</vt:lpstr>
      <vt:lpstr>패키지에어컨</vt:lpstr>
      <vt:lpstr>항온항습기</vt:lpstr>
      <vt:lpstr>공기조화기</vt:lpstr>
      <vt:lpstr>팬코일유닛</vt:lpstr>
      <vt:lpstr>환기</vt:lpstr>
      <vt:lpstr>공기조화기-열교환 효율 계산법</vt:lpstr>
      <vt:lpstr>필터</vt:lpstr>
      <vt:lpstr>위생기구</vt:lpstr>
      <vt:lpstr>급수급탕</vt:lpstr>
      <vt:lpstr>고저수조</vt:lpstr>
      <vt:lpstr>오배수우수</vt:lpstr>
      <vt:lpstr>오수정화</vt:lpstr>
      <vt:lpstr>물재이용</vt:lpstr>
      <vt:lpstr>물재이용-중수도 수질기준</vt:lpstr>
      <vt:lpstr>배관</vt:lpstr>
      <vt:lpstr>덕트</vt:lpstr>
      <vt:lpstr>보온</vt:lpstr>
      <vt:lpstr>자동제어</vt:lpstr>
      <vt:lpstr>방음방진내진</vt:lpstr>
      <vt:lpstr>'II. 결과보고서'!Print_Area</vt:lpstr>
      <vt:lpstr>'II. 표지'!Print_Area</vt:lpstr>
      <vt:lpstr>'III. 기계설비성능점검표'!Print_Area</vt:lpstr>
      <vt:lpstr>'III. 표지'!Print_Area</vt:lpstr>
      <vt:lpstr>고저수조!Print_Area</vt:lpstr>
      <vt:lpstr>공기조화기!Print_Area</vt:lpstr>
      <vt:lpstr>'공기조화기-열교환 효율 계산법'!Print_Area</vt:lpstr>
      <vt:lpstr>급수급탕!Print_Area</vt:lpstr>
      <vt:lpstr>냉각탑!Print_Area</vt:lpstr>
      <vt:lpstr>냉동기!Print_Area</vt:lpstr>
      <vt:lpstr>덕트!Print_Area</vt:lpstr>
      <vt:lpstr>물재이용!Print_Area</vt:lpstr>
      <vt:lpstr>'물재이용-중수도 수질기준'!Print_Area</vt:lpstr>
      <vt:lpstr>방음방진내진!Print_Area</vt:lpstr>
      <vt:lpstr>배관!Print_Area</vt:lpstr>
      <vt:lpstr>보온!Print_Area</vt:lpstr>
      <vt:lpstr>보일러!Print_Area</vt:lpstr>
      <vt:lpstr>'신재생에너지(연료전지)'!Print_Area</vt:lpstr>
      <vt:lpstr>'신재생에너지(지열)'!Print_Area</vt:lpstr>
      <vt:lpstr>'신재생에너지(태양열)'!Print_Area</vt:lpstr>
      <vt:lpstr>열교환기!Print_Area</vt:lpstr>
      <vt:lpstr>오배수우수!Print_Area</vt:lpstr>
      <vt:lpstr>오수정화!Print_Area</vt:lpstr>
      <vt:lpstr>위생기구!Print_Area</vt:lpstr>
      <vt:lpstr>자동제어!Print_Area</vt:lpstr>
      <vt:lpstr>점검결과내역서!Print_Area</vt:lpstr>
      <vt:lpstr>'정보입력-Rev.2'!Print_Area</vt:lpstr>
      <vt:lpstr>축열조!Print_Area</vt:lpstr>
      <vt:lpstr>패키지에어컨!Print_Area</vt:lpstr>
      <vt:lpstr>팬코일유닛!Print_Area</vt:lpstr>
      <vt:lpstr>팽창탱크!Print_Area</vt:lpstr>
      <vt:lpstr>펌프!Print_Area</vt:lpstr>
      <vt:lpstr>필터!Print_Area</vt:lpstr>
      <vt:lpstr>항온항습기!Print_Area</vt:lpstr>
      <vt:lpstr>환기!Print_Area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김명철</cp:lastModifiedBy>
  <cp:revision>5</cp:revision>
  <cp:lastPrinted>2024-12-12T02:54:04Z</cp:lastPrinted>
  <dcterms:created xsi:type="dcterms:W3CDTF">2021-06-30T05:33:34Z</dcterms:created>
  <dcterms:modified xsi:type="dcterms:W3CDTF">2026-08-12T00:23:58Z</dcterms:modified>
  <cp:version>1100.0100.01</cp:version>
</cp:coreProperties>
</file>