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JS Docs\After Release\Build 13\"/>
    </mc:Choice>
  </mc:AlternateContent>
  <bookViews>
    <workbookView xWindow="8370" yWindow="0" windowWidth="27870" windowHeight="11685" activeTab="2"/>
  </bookViews>
  <sheets>
    <sheet name="GAMEPLAY" sheetId="1" r:id="rId1"/>
    <sheet name="Miscinfo" sheetId="2" r:id="rId2"/>
    <sheet name="Rewards" sheetId="4" r:id="rId3"/>
    <sheet name="Rate" sheetId="7" r:id="rId4"/>
    <sheet name="Rate (2)" sheetId="6" r:id="rId5"/>
    <sheet name="UI FLOW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2"/>
  <c r="I4" i="2"/>
  <c r="G4" i="2"/>
  <c r="H2" i="2"/>
  <c r="I7" i="2" l="1"/>
  <c r="H7" i="2"/>
  <c r="G7" i="2"/>
  <c r="AK5" i="6" l="1"/>
  <c r="AK10" i="6"/>
  <c r="AH5" i="6"/>
  <c r="AH10" i="6"/>
  <c r="AE10" i="6"/>
  <c r="AE6" i="6"/>
  <c r="AE2" i="6"/>
  <c r="AJ11" i="6"/>
  <c r="AA31" i="6"/>
  <c r="X31" i="6"/>
  <c r="U31" i="6"/>
  <c r="R31" i="6"/>
  <c r="O31" i="6"/>
  <c r="L31" i="6"/>
  <c r="I31" i="6"/>
  <c r="F31" i="6"/>
  <c r="C31" i="6"/>
  <c r="AA30" i="6"/>
  <c r="X30" i="6"/>
  <c r="U30" i="6"/>
  <c r="R30" i="6"/>
  <c r="O30" i="6"/>
  <c r="L30" i="6"/>
  <c r="I30" i="6"/>
  <c r="F30" i="6"/>
  <c r="C30" i="6"/>
  <c r="AA29" i="6"/>
  <c r="X29" i="6"/>
  <c r="U29" i="6"/>
  <c r="R29" i="6"/>
  <c r="O29" i="6"/>
  <c r="L29" i="6"/>
  <c r="I29" i="6"/>
  <c r="F29" i="6"/>
  <c r="C29" i="6"/>
  <c r="AA28" i="6"/>
  <c r="X28" i="6"/>
  <c r="U28" i="6"/>
  <c r="R28" i="6"/>
  <c r="O28" i="6"/>
  <c r="L28" i="6"/>
  <c r="I28" i="6"/>
  <c r="F28" i="6"/>
  <c r="C28" i="6"/>
  <c r="AA27" i="6"/>
  <c r="X27" i="6"/>
  <c r="U27" i="6"/>
  <c r="R27" i="6"/>
  <c r="O27" i="6"/>
  <c r="L27" i="6"/>
  <c r="I27" i="6"/>
  <c r="F27" i="6"/>
  <c r="C27" i="6"/>
  <c r="AA26" i="6"/>
  <c r="X26" i="6"/>
  <c r="U26" i="6"/>
  <c r="R26" i="6"/>
  <c r="O26" i="6"/>
  <c r="L26" i="6"/>
  <c r="I26" i="6"/>
  <c r="F26" i="6"/>
  <c r="C26" i="6"/>
  <c r="AA25" i="6"/>
  <c r="X25" i="6"/>
  <c r="U25" i="6"/>
  <c r="R25" i="6"/>
  <c r="O25" i="6"/>
  <c r="L25" i="6"/>
  <c r="I25" i="6"/>
  <c r="F25" i="6"/>
  <c r="C25" i="6"/>
  <c r="AA24" i="6"/>
  <c r="X24" i="6"/>
  <c r="U24" i="6"/>
  <c r="R24" i="6"/>
  <c r="O24" i="6"/>
  <c r="L24" i="6"/>
  <c r="I24" i="6"/>
  <c r="F24" i="6"/>
  <c r="C24" i="6"/>
  <c r="AA23" i="6"/>
  <c r="X23" i="6"/>
  <c r="U23" i="6"/>
  <c r="R23" i="6"/>
  <c r="O23" i="6"/>
  <c r="L23" i="6"/>
  <c r="I23" i="6"/>
  <c r="F23" i="6"/>
  <c r="C23" i="6"/>
  <c r="AA21" i="6"/>
  <c r="X21" i="6"/>
  <c r="U21" i="6"/>
  <c r="R21" i="6"/>
  <c r="O21" i="6"/>
  <c r="L21" i="6"/>
  <c r="I21" i="6"/>
  <c r="F21" i="6"/>
  <c r="C21" i="6"/>
  <c r="AA20" i="6"/>
  <c r="X20" i="6"/>
  <c r="U20" i="6"/>
  <c r="R20" i="6"/>
  <c r="O20" i="6"/>
  <c r="L20" i="6"/>
  <c r="I20" i="6"/>
  <c r="F20" i="6"/>
  <c r="C20" i="6"/>
  <c r="AA19" i="6"/>
  <c r="X19" i="6"/>
  <c r="U19" i="6"/>
  <c r="R19" i="6"/>
  <c r="O19" i="6"/>
  <c r="L19" i="6"/>
  <c r="I19" i="6"/>
  <c r="F19" i="6"/>
  <c r="C19" i="6"/>
  <c r="AA18" i="6"/>
  <c r="X18" i="6"/>
  <c r="U18" i="6"/>
  <c r="R18" i="6"/>
  <c r="O18" i="6"/>
  <c r="L18" i="6"/>
  <c r="I18" i="6"/>
  <c r="F18" i="6"/>
  <c r="C18" i="6"/>
  <c r="AA17" i="6"/>
  <c r="X17" i="6"/>
  <c r="U17" i="6"/>
  <c r="R17" i="6"/>
  <c r="O17" i="6"/>
  <c r="L17" i="6"/>
  <c r="I17" i="6"/>
  <c r="F17" i="6"/>
  <c r="C17" i="6"/>
  <c r="AA16" i="6"/>
  <c r="X16" i="6"/>
  <c r="U16" i="6"/>
  <c r="R16" i="6"/>
  <c r="O16" i="6"/>
  <c r="L16" i="6"/>
  <c r="I16" i="6"/>
  <c r="F16" i="6"/>
  <c r="C16" i="6"/>
  <c r="AA15" i="6"/>
  <c r="X15" i="6"/>
  <c r="U15" i="6"/>
  <c r="R15" i="6"/>
  <c r="O15" i="6"/>
  <c r="L15" i="6"/>
  <c r="I15" i="6"/>
  <c r="F15" i="6"/>
  <c r="C15" i="6"/>
  <c r="AA14" i="6"/>
  <c r="X14" i="6"/>
  <c r="U14" i="6"/>
  <c r="R14" i="6"/>
  <c r="O14" i="6"/>
  <c r="L14" i="6"/>
  <c r="I14" i="6"/>
  <c r="F14" i="6"/>
  <c r="C14" i="6"/>
  <c r="AA13" i="6"/>
  <c r="X13" i="6"/>
  <c r="U13" i="6"/>
  <c r="R13" i="6"/>
  <c r="O13" i="6"/>
  <c r="L13" i="6"/>
  <c r="I13" i="6"/>
  <c r="F13" i="6"/>
  <c r="C13" i="6"/>
  <c r="AG11" i="6"/>
  <c r="AD11" i="6"/>
  <c r="AA11" i="6"/>
  <c r="X11" i="6"/>
  <c r="U11" i="6"/>
  <c r="R11" i="6"/>
  <c r="O11" i="6"/>
  <c r="L11" i="6"/>
  <c r="I11" i="6"/>
  <c r="F11" i="6"/>
  <c r="C11" i="6"/>
  <c r="AB10" i="6"/>
  <c r="Y10" i="6"/>
  <c r="V10" i="6"/>
  <c r="S10" i="6"/>
  <c r="P10" i="6"/>
  <c r="M10" i="6"/>
  <c r="J10" i="6"/>
  <c r="G10" i="6"/>
  <c r="D10" i="6"/>
  <c r="G9" i="6"/>
  <c r="D9" i="6"/>
  <c r="M8" i="6"/>
  <c r="J8" i="6"/>
  <c r="S7" i="6"/>
  <c r="P7" i="6"/>
  <c r="G7" i="6"/>
  <c r="D7" i="6"/>
  <c r="AB6" i="6"/>
  <c r="Y6" i="6"/>
  <c r="V6" i="6"/>
  <c r="M6" i="6"/>
  <c r="J6" i="6"/>
  <c r="S4" i="6"/>
  <c r="P4" i="6"/>
  <c r="G4" i="6"/>
  <c r="D4" i="6"/>
  <c r="Y3" i="6"/>
  <c r="V3" i="6"/>
  <c r="M3" i="6"/>
  <c r="J3" i="6"/>
  <c r="AB2" i="6"/>
  <c r="P2" i="6"/>
  <c r="AL2" i="6" l="1"/>
  <c r="AL4" i="6"/>
  <c r="AL3" i="6"/>
  <c r="AL5" i="6"/>
  <c r="AL6" i="6" l="1"/>
  <c r="C6" i="2" l="1"/>
  <c r="C7" i="2"/>
  <c r="H4" i="2" l="1"/>
  <c r="H8" i="2" s="1"/>
  <c r="H9" i="2" s="1"/>
  <c r="I8" i="2"/>
  <c r="I9" i="2" s="1"/>
  <c r="G5" i="2"/>
  <c r="G8" i="2" s="1"/>
  <c r="G9" i="2" s="1"/>
</calcChain>
</file>

<file path=xl/sharedStrings.xml><?xml version="1.0" encoding="utf-8"?>
<sst xmlns="http://schemas.openxmlformats.org/spreadsheetml/2006/main" count="287" uniqueCount="127">
  <si>
    <t xml:space="preserve"> </t>
  </si>
  <si>
    <t>DEFINE</t>
  </si>
  <si>
    <t>TYPE</t>
  </si>
  <si>
    <t>VALUE</t>
  </si>
  <si>
    <t>NOTE</t>
  </si>
  <si>
    <t>int</t>
  </si>
  <si>
    <t>level tham gia event</t>
  </si>
  <si>
    <t>CONSUME_USER_LEVEL</t>
  </si>
  <si>
    <t>06/08/2019 00:00 =&gt; 30/08/2019 18:00</t>
  </si>
  <si>
    <t>CONSUME_GOLD_DURATION</t>
  </si>
  <si>
    <t>CONSUME_COIN_DURATION</t>
  </si>
  <si>
    <t>Thời gian diễn ra sự kiện</t>
  </si>
  <si>
    <t>GROUP</t>
  </si>
  <si>
    <t>CHẬU NGUYỆT THỰC:1</t>
  </si>
  <si>
    <t>CHẬU TRĂNG NGŨ SẮC:1</t>
  </si>
  <si>
    <t>CHẬU MẶT TRỜI:1</t>
  </si>
  <si>
    <t>CHẬU THỦY TINH:1</t>
  </si>
  <si>
    <t>CHẬU HOA TUYẾT:1</t>
  </si>
  <si>
    <t>CHẬU HOA BÚP:1</t>
  </si>
  <si>
    <t>CHẬU CHU TƯỚC:1</t>
  </si>
  <si>
    <t>CHẬU THANH LONG:1</t>
  </si>
  <si>
    <t>CHẬU BẠCH HỔ:1</t>
  </si>
  <si>
    <t>CHẬU DƠI XINH XẮN:1</t>
  </si>
  <si>
    <t>CHẬU DƠI NGỐC NGHẾCH:1</t>
  </si>
  <si>
    <t>CHẬU TIỂU TIÊN RỪNG XANH:1</t>
  </si>
  <si>
    <t>CHẬU TIỂU TIÊN BIỂN XANH:1</t>
  </si>
  <si>
    <t>CHẬU TIỂU TIÊN MUÔN THÚ:1</t>
  </si>
  <si>
    <t>CHẬU TIÊN DỄ THƯƠNG:1</t>
  </si>
  <si>
    <t>CHẬU DÊ:1</t>
  </si>
  <si>
    <t>CHẬU CỪU:1</t>
  </si>
  <si>
    <t>CHẬU MÙA HÈ 2:1</t>
  </si>
  <si>
    <t>CHẬU TRĂNG NON:1</t>
  </si>
  <si>
    <t>RATE_1</t>
  </si>
  <si>
    <t>RATE_2</t>
  </si>
  <si>
    <t>RATE_3</t>
  </si>
  <si>
    <t>RATE_4</t>
  </si>
  <si>
    <t>RATE_5</t>
  </si>
  <si>
    <t>RATE_6</t>
  </si>
  <si>
    <t>RATE_7</t>
  </si>
  <si>
    <t>RATE_8</t>
  </si>
  <si>
    <t>RATE_9</t>
  </si>
  <si>
    <t>RATE_10</t>
  </si>
  <si>
    <t>RATE_11</t>
  </si>
  <si>
    <t>SLOT_1</t>
  </si>
  <si>
    <t>SLOT_2</t>
  </si>
  <si>
    <t>SLOT_3</t>
  </si>
  <si>
    <t>SLOT_4</t>
  </si>
  <si>
    <t>SLOT_5</t>
  </si>
  <si>
    <t>SLOT_6</t>
  </si>
  <si>
    <t>SLOT_7</t>
  </si>
  <si>
    <t>SLOT_8</t>
  </si>
  <si>
    <t>SLOT_9</t>
  </si>
  <si>
    <t>1. Mở sự kiện</t>
  </si>
  <si>
    <t>Touch vào icon, mở giao diện gồm các mục bên dưới</t>
  </si>
  <si>
    <t>Đặt dưới icon tính năng VIP</t>
  </si>
  <si>
    <t>duration</t>
  </si>
  <si>
    <t>2. UI Desc: Giao diện chọn bảng quà thiết kế theo concept tươi sáng</t>
  </si>
  <si>
    <t>CONSUME_CONVERT_DIAMOND</t>
  </si>
  <si>
    <t>CONSUME_CONVERT_GOLD</t>
  </si>
  <si>
    <t>CONSUME_CONVERT_REPU</t>
  </si>
  <si>
    <t>Số kim cương đổi 1 điểm</t>
  </si>
  <si>
    <t>Số vàng đổi 1 điểm</t>
  </si>
  <si>
    <t>Số danh tiếng đổi 1 điểm</t>
  </si>
  <si>
    <t>Khi có sự kiện, trên giao diện chính sẽ xuất hiện icon biểu tượng quay số (ngôi sao may mắn)</t>
  </si>
  <si>
    <t>CONSUME_CONVERT_POINT_1</t>
  </si>
  <si>
    <t>CONSUME_CONVERT_POINT_2</t>
  </si>
  <si>
    <t>CONSUME_CONVERT_POINT_3</t>
  </si>
  <si>
    <t>Số điểm cần khi quay 1 lượt - bảng 1</t>
  </si>
  <si>
    <t>Số điểm cần khi quay 1 lượt - bảng 2</t>
  </si>
  <si>
    <t>Số điểm cần khi quay 1 lượt - bảng 3</t>
  </si>
  <si>
    <t>Diamond</t>
  </si>
  <si>
    <t>Gold</t>
  </si>
  <si>
    <t>Repu</t>
  </si>
  <si>
    <t>Tổng điểm</t>
  </si>
  <si>
    <t>Full event</t>
  </si>
  <si>
    <t xml:space="preserve">Đồng thời sẽ xuất hiện bảng thông tin sự kiện trên bảng tin </t>
  </si>
  <si>
    <t>Ngọc Tím:1</t>
  </si>
  <si>
    <t>Ngọc Cam:1</t>
  </si>
  <si>
    <t>Gạch:2</t>
  </si>
  <si>
    <t>Sơn Đỏ:2</t>
  </si>
  <si>
    <t>Vàng:1000</t>
  </si>
  <si>
    <t>Ngọc Cầu Vồng:1</t>
  </si>
  <si>
    <t>Vàng:2500</t>
  </si>
  <si>
    <t>Ngọc Xanh Lá:1</t>
  </si>
  <si>
    <t>Nước Tăng Lực:1</t>
  </si>
  <si>
    <t>CHẬU THỦY MỘC:1</t>
  </si>
  <si>
    <t>CHẬU BẠCH TUỘC:1</t>
  </si>
  <si>
    <t>CHẬU TẢO XANH:1</t>
  </si>
  <si>
    <t>CỎ XANH CỰC HIẾM:1</t>
  </si>
  <si>
    <t>CHẬU HOA BIỂN:1</t>
  </si>
  <si>
    <t>CHẬU HEO:1</t>
  </si>
  <si>
    <t>CHẬU MÙA HÈ 1:1</t>
  </si>
  <si>
    <t>Số điểm cần/bắn</t>
  </si>
  <si>
    <t>Số lần bắn/event</t>
  </si>
  <si>
    <t>Tổng resources cần/bắn</t>
  </si>
  <si>
    <t>Quy đổi resource = 1 điểm</t>
  </si>
  <si>
    <t>Phần trăm trung bình ô quà</t>
  </si>
  <si>
    <t>Trắng</t>
  </si>
  <si>
    <t>Xanh Lá</t>
  </si>
  <si>
    <t>Xanh Dương</t>
  </si>
  <si>
    <t>Tím</t>
  </si>
  <si>
    <t>GOLD</t>
  </si>
  <si>
    <t>REPU</t>
  </si>
  <si>
    <t>COIN</t>
  </si>
  <si>
    <t>RATE_12</t>
  </si>
  <si>
    <t>Update: Concept bắn bóng bay</t>
  </si>
  <si>
    <t>Tổng spent aver/Day ước tính</t>
  </si>
  <si>
    <t>sum lượt bắn</t>
  </si>
  <si>
    <t>Gỗ:2</t>
  </si>
  <si>
    <t>Ngọc Vàng:1</t>
  </si>
  <si>
    <t>Ngọc Xanh Biển:1</t>
  </si>
  <si>
    <t>Ngọc Đỏ:1</t>
  </si>
  <si>
    <t>Café:1</t>
  </si>
  <si>
    <t>Sơn Đen:2</t>
  </si>
  <si>
    <t>CỎ XANH HIẾM:1</t>
  </si>
  <si>
    <t>Sơn Vàng:2</t>
  </si>
  <si>
    <t>CHẬU THỦY SINH:1</t>
  </si>
  <si>
    <t>CHẬU CÁ VÀNG:1</t>
  </si>
  <si>
    <t>CHẬU SAN HÔ:1</t>
  </si>
  <si>
    <t>CHẬU SÓNG BIỂN:1</t>
  </si>
  <si>
    <t>CHẬU TRÂU:1</t>
  </si>
  <si>
    <t>Vàng:3000</t>
  </si>
  <si>
    <t>Vàng:4000</t>
  </si>
  <si>
    <t>Sắt:2</t>
  </si>
  <si>
    <t>Đinh:2</t>
  </si>
  <si>
    <t>Vàng:6000</t>
  </si>
  <si>
    <t>Vàng:8000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</si>
</sst>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quotePrefix="1" applyFill="1" applyBorder="1"/>
    <xf numFmtId="0" fontId="2" fillId="4" borderId="1" xfId="0" quotePrefix="1" applyFont="1" applyFill="1" applyBorder="1"/>
    <xf numFmtId="0" fontId="2" fillId="5" borderId="1" xfId="0" quotePrefix="1" applyFont="1" applyFill="1" applyBorder="1"/>
    <xf numFmtId="0" fontId="2" fillId="6" borderId="1" xfId="0" quotePrefix="1" applyFont="1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Fill="1" applyBorder="1"/>
    <xf numFmtId="0" fontId="4" fillId="8" borderId="0" xfId="0" applyFont="1" applyFill="1"/>
    <xf numFmtId="0" fontId="0" fillId="8" borderId="0" xfId="0" applyFill="1"/>
    <xf numFmtId="164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43" fontId="0" fillId="0" borderId="0" xfId="0" applyNumberFormat="1"/>
    <xf numFmtId="164" fontId="6" fillId="0" borderId="0" xfId="0" applyNumberFormat="1" applyFont="1"/>
    <xf numFmtId="0" fontId="3" fillId="9" borderId="0" xfId="0" applyFont="1" applyFill="1"/>
    <xf numFmtId="0" fontId="3" fillId="5" borderId="0" xfId="0" applyFont="1" applyFill="1"/>
    <xf numFmtId="0" fontId="0" fillId="11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/>
    <xf numFmtId="0" fontId="0" fillId="0" borderId="0" xfId="0" applyFill="1"/>
    <xf numFmtId="0" fontId="7" fillId="11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3" fillId="9" borderId="0" xfId="1" applyNumberFormat="1" applyFont="1" applyFill="1"/>
    <xf numFmtId="164" fontId="3" fillId="12" borderId="0" xfId="0" applyNumberFormat="1" applyFont="1" applyFill="1"/>
    <xf numFmtId="0" fontId="1" fillId="9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19050</xdr:rowOff>
    </xdr:from>
    <xdr:to>
      <xdr:col>5</xdr:col>
      <xdr:colOff>600075</xdr:colOff>
      <xdr:row>3</xdr:row>
      <xdr:rowOff>123825</xdr:rowOff>
    </xdr:to>
    <xdr:sp macro="" textlink="">
      <xdr:nvSpPr>
        <xdr:cNvPr id="2" name="Pentagon 1"/>
        <xdr:cNvSpPr/>
      </xdr:nvSpPr>
      <xdr:spPr>
        <a:xfrm>
          <a:off x="85725" y="209550"/>
          <a:ext cx="3562350" cy="485775"/>
        </a:xfrm>
        <a:prstGeom prst="homePlat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000" baseline="0"/>
            <a:t>CONSUME EVENT</a:t>
          </a:r>
          <a:endParaRPr lang="en-US" sz="3000"/>
        </a:p>
      </xdr:txBody>
    </xdr:sp>
    <xdr:clientData/>
  </xdr:twoCellAnchor>
  <xdr:twoCellAnchor>
    <xdr:from>
      <xdr:col>6</xdr:col>
      <xdr:colOff>9526</xdr:colOff>
      <xdr:row>0</xdr:row>
      <xdr:rowOff>38100</xdr:rowOff>
    </xdr:from>
    <xdr:to>
      <xdr:col>16</xdr:col>
      <xdr:colOff>85726</xdr:colOff>
      <xdr:row>5</xdr:row>
      <xdr:rowOff>152399</xdr:rowOff>
    </xdr:to>
    <xdr:sp macro="" textlink="">
      <xdr:nvSpPr>
        <xdr:cNvPr id="3" name="Rounded Rectangle 2"/>
        <xdr:cNvSpPr/>
      </xdr:nvSpPr>
      <xdr:spPr>
        <a:xfrm>
          <a:off x="3667126" y="38100"/>
          <a:ext cx="6172200" cy="1066799"/>
        </a:xfrm>
        <a:prstGeom prst="roundRect">
          <a:avLst/>
        </a:prstGeom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endParaRPr lang="en-US" sz="1100" baseline="0"/>
        </a:p>
        <a:p>
          <a:pPr algn="l"/>
          <a:r>
            <a:rPr lang="en-US" sz="1100"/>
            <a:t>SỰ</a:t>
          </a:r>
          <a:r>
            <a:rPr lang="en-US" sz="1100" baseline="0"/>
            <a:t> KIỆN kích thích User sử dụng Kim Cương/Vàng/Danh Tiếng không giới hạn, bằng cách quy đổi thành điểm, từ điểm đổi thành lượt quay</a:t>
          </a:r>
        </a:p>
        <a:p>
          <a:pPr algn="l"/>
          <a:r>
            <a:rPr lang="en-US" sz="1100" baseline="0"/>
            <a:t>=&gt; Giảm lượng xu/vàng/tim tồn trong hệ thống, từ đó kích nạp tăng doanh thu</a:t>
          </a:r>
        </a:p>
        <a:p>
          <a:pPr algn="l"/>
          <a:r>
            <a:rPr lang="en-US" sz="1100" baseline="0"/>
            <a:t>=&gt; Tăng hiệu quả TIÊU PHÍ và activities từ các tính năng </a:t>
          </a:r>
          <a:endParaRPr lang="en-US" sz="1100"/>
        </a:p>
      </xdr:txBody>
    </xdr:sp>
    <xdr:clientData/>
  </xdr:twoCellAnchor>
  <xdr:twoCellAnchor>
    <xdr:from>
      <xdr:col>8</xdr:col>
      <xdr:colOff>485775</xdr:colOff>
      <xdr:row>6</xdr:row>
      <xdr:rowOff>76200</xdr:rowOff>
    </xdr:from>
    <xdr:to>
      <xdr:col>12</xdr:col>
      <xdr:colOff>600075</xdr:colOff>
      <xdr:row>9</xdr:row>
      <xdr:rowOff>171450</xdr:rowOff>
    </xdr:to>
    <xdr:sp macro="" textlink="">
      <xdr:nvSpPr>
        <xdr:cNvPr id="4" name="Down Arrow Callout 3"/>
        <xdr:cNvSpPr/>
      </xdr:nvSpPr>
      <xdr:spPr>
        <a:xfrm>
          <a:off x="5362575" y="1219200"/>
          <a:ext cx="2552700" cy="666750"/>
        </a:xfrm>
        <a:prstGeom prst="downArrowCallou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2000" b="0">
              <a:solidFill>
                <a:schemeClr val="bg1"/>
              </a:solidFill>
            </a:rPr>
            <a:t>GAME</a:t>
          </a:r>
          <a:r>
            <a:rPr lang="en-US" sz="2000" b="0" baseline="0">
              <a:solidFill>
                <a:schemeClr val="bg1"/>
              </a:solidFill>
            </a:rPr>
            <a:t>PLAY</a:t>
          </a:r>
          <a:endParaRPr lang="en-US" sz="2000" b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9</xdr:row>
      <xdr:rowOff>123825</xdr:rowOff>
    </xdr:from>
    <xdr:to>
      <xdr:col>19</xdr:col>
      <xdr:colOff>19050</xdr:colOff>
      <xdr:row>23</xdr:row>
      <xdr:rowOff>142875</xdr:rowOff>
    </xdr:to>
    <xdr:grpSp>
      <xdr:nvGrpSpPr>
        <xdr:cNvPr id="5" name="Group 4"/>
        <xdr:cNvGrpSpPr/>
      </xdr:nvGrpSpPr>
      <xdr:grpSpPr>
        <a:xfrm>
          <a:off x="609600" y="1838325"/>
          <a:ext cx="10991850" cy="2686050"/>
          <a:chOff x="581056" y="1845977"/>
          <a:chExt cx="7315169" cy="2085974"/>
        </a:xfrm>
      </xdr:grpSpPr>
      <xdr:sp macro="" textlink="">
        <xdr:nvSpPr>
          <xdr:cNvPr id="6" name="Rectangle 5"/>
          <xdr:cNvSpPr/>
        </xdr:nvSpPr>
        <xdr:spPr>
          <a:xfrm>
            <a:off x="1781175" y="1924050"/>
            <a:ext cx="6115050" cy="1962150"/>
          </a:xfrm>
          <a:prstGeom prst="rect">
            <a:avLst/>
          </a:prstGeom>
          <a:ln w="19050">
            <a:solidFill>
              <a:srgbClr val="C0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endParaRPr lang="en-US" sz="1100" b="0" i="0" baseline="0">
              <a:solidFill>
                <a:schemeClr val="tx1"/>
              </a:solidFill>
            </a:endParaRP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Là 1 sự kiện có duration từ ngày x đến ngày y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User khi tiêu phí Vàng/Kim Cương/Danh Tiếng trong các tính năng ingame (Không tính offer) sẽ được quy đổi thành điểm tương ứng:</a:t>
            </a:r>
          </a:p>
          <a:p>
            <a:pPr algn="ctr"/>
            <a:r>
              <a:rPr lang="en-US" sz="1100" b="0" i="0" baseline="0">
                <a:solidFill>
                  <a:srgbClr val="00B050"/>
                </a:solidFill>
              </a:rPr>
              <a:t>+ XXX Kim cương = 1 điểm</a:t>
            </a:r>
          </a:p>
          <a:p>
            <a:pPr algn="ctr"/>
            <a:r>
              <a:rPr lang="en-US" sz="1100" b="0" i="0" baseline="0">
                <a:solidFill>
                  <a:srgbClr val="00B050"/>
                </a:solidFill>
              </a:rPr>
              <a:t>+ YYY Vàng            = 1 điểm</a:t>
            </a:r>
          </a:p>
          <a:p>
            <a:pPr algn="ctr"/>
            <a:r>
              <a:rPr lang="en-US" sz="1100" b="0" i="0" baseline="0">
                <a:solidFill>
                  <a:srgbClr val="00B050"/>
                </a:solidFill>
              </a:rPr>
              <a:t>+ ZZZ Danh tiếng  = 1 điểm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Số điểm này tiếp tục quy ra thành lượt quay: n điểm = 1 lượt quay</a:t>
            </a:r>
          </a:p>
          <a:p>
            <a:pPr algn="l"/>
            <a:r>
              <a:rPr lang="en-US" sz="1100" b="0" i="0" baseline="0">
                <a:solidFill>
                  <a:srgbClr val="FF0000"/>
                </a:solidFill>
              </a:rPr>
              <a:t>=&gt; Điểm được hiển thị dưới dạng hình ảnh nào đó: Ngôi sao may mắn??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Bảng quà sẽ chia thành 3 bảng cho User được phép lựa chọn, mỗi bảng sẽ yêu cầu 1 số điểm tương ứng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=&gt; Phân khúc User thành 3 tập, tiêu phí ít - trung bình - nhiều 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Cứ thế lượt quay User sở hữu sẽ không giới hạn cho đến hết sự kiện</a:t>
            </a:r>
          </a:p>
        </xdr:txBody>
      </xdr:sp>
      <xdr:sp macro="" textlink="">
        <xdr:nvSpPr>
          <xdr:cNvPr id="7" name="Rounded Rectangle 6"/>
          <xdr:cNvSpPr/>
        </xdr:nvSpPr>
        <xdr:spPr>
          <a:xfrm>
            <a:off x="581056" y="1845977"/>
            <a:ext cx="1238251" cy="208597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u="sng"/>
              <a:t>1. Nguyên</a:t>
            </a:r>
            <a:r>
              <a:rPr lang="en-US" sz="1100" u="sng" baseline="0"/>
              <a:t> tắc hoạt động</a:t>
            </a:r>
          </a:p>
          <a:p>
            <a:pPr algn="ctr"/>
            <a:r>
              <a:rPr lang="en-US" sz="1100" u="sng" baseline="0"/>
              <a:t>Quy đổi lượt quay</a:t>
            </a:r>
            <a:r>
              <a:rPr lang="en-US" sz="1100" u="sng"/>
              <a:t>  </a:t>
            </a:r>
          </a:p>
        </xdr:txBody>
      </xdr:sp>
    </xdr:grpSp>
    <xdr:clientData/>
  </xdr:twoCellAnchor>
  <xdr:twoCellAnchor>
    <xdr:from>
      <xdr:col>0</xdr:col>
      <xdr:colOff>590550</xdr:colOff>
      <xdr:row>24</xdr:row>
      <xdr:rowOff>85725</xdr:rowOff>
    </xdr:from>
    <xdr:to>
      <xdr:col>19</xdr:col>
      <xdr:colOff>9525</xdr:colOff>
      <xdr:row>38</xdr:row>
      <xdr:rowOff>38100</xdr:rowOff>
    </xdr:to>
    <xdr:grpSp>
      <xdr:nvGrpSpPr>
        <xdr:cNvPr id="8" name="Group 7"/>
        <xdr:cNvGrpSpPr/>
      </xdr:nvGrpSpPr>
      <xdr:grpSpPr>
        <a:xfrm>
          <a:off x="590550" y="4657725"/>
          <a:ext cx="11001375" cy="2619375"/>
          <a:chOff x="555700" y="1881453"/>
          <a:chExt cx="7321508" cy="2085974"/>
        </a:xfrm>
      </xdr:grpSpPr>
      <xdr:sp macro="" textlink="">
        <xdr:nvSpPr>
          <xdr:cNvPr id="9" name="Rectangle 8"/>
          <xdr:cNvSpPr/>
        </xdr:nvSpPr>
        <xdr:spPr>
          <a:xfrm>
            <a:off x="1762158" y="1931145"/>
            <a:ext cx="6115050" cy="1962149"/>
          </a:xfrm>
          <a:prstGeom prst="rect">
            <a:avLst/>
          </a:prstGeom>
          <a:ln w="19050">
            <a:solidFill>
              <a:srgbClr val="C0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endParaRPr lang="en-US" sz="1100" b="0" i="0" u="none">
              <a:solidFill>
                <a:schemeClr val="tx1"/>
              </a:solidFill>
            </a:endParaRP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Giao diện sẽ gồm 3 bảng thưởng, mỗi bảng có 9 ô 3*3, mỗi ô là 1 phần quà 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+ Quà single: item kèm số lượng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+ Quà multi (2 item trở lên): icon hộp quà, touch vào sẽ show chi tiết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Giá trị của lượt quay sẽ tỷ lệ thuận với số điểm mà user đã bỏ ra quay tương tự cơ chế gacha chest (Xem sheet PARAMETER)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GD sẽ chia thành từng range điểm, User đang tiêu phí ở mức nào sẽ dùng cột tương ứng</a:t>
            </a:r>
          </a:p>
          <a:p>
            <a:pPr algn="l"/>
            <a:r>
              <a:rPr lang="en-US" sz="1100" b="0" i="0" baseline="0">
                <a:solidFill>
                  <a:srgbClr val="FF0000"/>
                </a:solidFill>
              </a:rPr>
              <a:t>- Range tiêu phí tách biệt ở mỗi bảng quà</a:t>
            </a:r>
          </a:p>
          <a:p>
            <a:pPr algn="l"/>
            <a:r>
              <a:rPr lang="en-US" sz="1100" b="0" i="1" baseline="0">
                <a:solidFill>
                  <a:schemeClr val="tx1"/>
                </a:solidFill>
              </a:rPr>
              <a:t>Ví dụ: Khi User đang sử dụng bảng quà 3 ở range tiêu phí 1, sau đó dùng qua bảng 1 thì range tiêu phí được tính theo bảng 1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Touch chọn quay đồng nghĩa User sẽ bị trừ đi số điểm trên tổng điểm đang có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Phần thưởng quay được sẽ không bị remove khỏi bảng quà, tức User có thể nhận lại quà theo bảng tỷ lệ từng lượt</a:t>
            </a:r>
          </a:p>
          <a:p>
            <a:pPr algn="l"/>
            <a:r>
              <a:rPr lang="en-US" sz="1100" b="0" i="0" baseline="0">
                <a:solidFill>
                  <a:schemeClr val="tx1"/>
                </a:solidFill>
              </a:rPr>
              <a:t>- Quà nhận từ khi quay thưởng sẽ gửi vào hộp thư và check kho</a:t>
            </a:r>
          </a:p>
        </xdr:txBody>
      </xdr:sp>
      <xdr:sp macro="" textlink="">
        <xdr:nvSpPr>
          <xdr:cNvPr id="10" name="Rounded Rectangle 9"/>
          <xdr:cNvSpPr/>
        </xdr:nvSpPr>
        <xdr:spPr>
          <a:xfrm>
            <a:off x="555700" y="1881453"/>
            <a:ext cx="1238251" cy="208597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u="sng"/>
              <a:t>2. Bảng</a:t>
            </a:r>
            <a:r>
              <a:rPr lang="en-US" sz="1100" u="sng" baseline="0"/>
              <a:t> thưởng &amp; Quay thưởng</a:t>
            </a:r>
            <a:r>
              <a:rPr lang="en-US" sz="1100" u="sng"/>
              <a:t>  </a:t>
            </a:r>
          </a:p>
        </xdr:txBody>
      </xdr:sp>
    </xdr:grpSp>
    <xdr:clientData/>
  </xdr:twoCellAnchor>
  <xdr:twoCellAnchor>
    <xdr:from>
      <xdr:col>1</xdr:col>
      <xdr:colOff>9525</xdr:colOff>
      <xdr:row>38</xdr:row>
      <xdr:rowOff>152400</xdr:rowOff>
    </xdr:from>
    <xdr:to>
      <xdr:col>19</xdr:col>
      <xdr:colOff>0</xdr:colOff>
      <xdr:row>48</xdr:row>
      <xdr:rowOff>152400</xdr:rowOff>
    </xdr:to>
    <xdr:grpSp>
      <xdr:nvGrpSpPr>
        <xdr:cNvPr id="11" name="Group 10"/>
        <xdr:cNvGrpSpPr/>
      </xdr:nvGrpSpPr>
      <xdr:grpSpPr>
        <a:xfrm>
          <a:off x="619125" y="7391400"/>
          <a:ext cx="10963275" cy="1905000"/>
          <a:chOff x="581056" y="1845977"/>
          <a:chExt cx="7296152" cy="2085974"/>
        </a:xfrm>
      </xdr:grpSpPr>
      <xdr:sp macro="" textlink="">
        <xdr:nvSpPr>
          <xdr:cNvPr id="12" name="Rectangle 11"/>
          <xdr:cNvSpPr/>
        </xdr:nvSpPr>
        <xdr:spPr>
          <a:xfrm>
            <a:off x="1762158" y="1931145"/>
            <a:ext cx="6115050" cy="1962150"/>
          </a:xfrm>
          <a:prstGeom prst="rect">
            <a:avLst/>
          </a:prstGeom>
          <a:ln w="19050">
            <a:solidFill>
              <a:srgbClr val="C0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1" i="0" u="sng">
              <a:solidFill>
                <a:schemeClr val="tx1"/>
              </a:solidFill>
            </a:endParaRPr>
          </a:p>
          <a:p>
            <a:pPr algn="ctr"/>
            <a:r>
              <a:rPr lang="en-US" sz="1100" b="1" i="0" u="sng" baseline="0">
                <a:solidFill>
                  <a:schemeClr val="tx1"/>
                </a:solidFill>
              </a:rPr>
              <a:t> Dùng lại cơ chế của gacha: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tx1"/>
                </a:solidFill>
              </a:rPr>
              <a:t>-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Quà được chia thành 4 group màu tương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ứng với giá trị</a:t>
            </a:r>
            <a:endPara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User đang ở </a:t>
            </a:r>
            <a:r>
              <a:rPr lang="en-US" sz="1100" b="0" i="1" baseline="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range tiêu phí nào sẽ dùng cột tỷ lệ tương ứng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=&gt; Tiêu phí càng nhiều, quà càng giá trị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Quà hiển thị ở lượt đầu tiên sẽ là range đầu tiên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Cứ kết thúc mỗi lượt quay, bảng quà sẽ được update lại quà hiển thị, quà luôn thay đổi, user hào hứng hơn</a:t>
            </a:r>
            <a:endParaRPr lang="en-US" sz="1100" b="0" i="0" baseline="0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581056" y="1845977"/>
            <a:ext cx="1238251" cy="208597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u="sng" baseline="0"/>
              <a:t>3. Nguyên tắc hiển thị &amp; tỷ lệ quà  </a:t>
            </a:r>
            <a:r>
              <a:rPr lang="en-US" sz="1100" u="sng"/>
              <a:t>  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28575</xdr:rowOff>
    </xdr:from>
    <xdr:to>
      <xdr:col>11</xdr:col>
      <xdr:colOff>504825</xdr:colOff>
      <xdr:row>13</xdr:row>
      <xdr:rowOff>171450</xdr:rowOff>
    </xdr:to>
    <xdr:sp macro="" textlink="">
      <xdr:nvSpPr>
        <xdr:cNvPr id="92" name="Rectangle 91"/>
        <xdr:cNvSpPr/>
      </xdr:nvSpPr>
      <xdr:spPr>
        <a:xfrm>
          <a:off x="4514850" y="2314575"/>
          <a:ext cx="1476375" cy="523875"/>
        </a:xfrm>
        <a:prstGeom prst="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Tổng</a:t>
          </a:r>
          <a:r>
            <a:rPr lang="en-US" sz="1200" baseline="0"/>
            <a:t> sao đang có:</a:t>
          </a:r>
        </a:p>
        <a:p>
          <a:pPr algn="l"/>
          <a:r>
            <a:rPr lang="en-US" sz="1200" baseline="0"/>
            <a:t>      YYYYYYYY</a:t>
          </a:r>
          <a:endParaRPr lang="en-US" sz="1200"/>
        </a:p>
      </xdr:txBody>
    </xdr:sp>
    <xdr:clientData/>
  </xdr:twoCellAnchor>
  <xdr:twoCellAnchor>
    <xdr:from>
      <xdr:col>12</xdr:col>
      <xdr:colOff>466724</xdr:colOff>
      <xdr:row>25</xdr:row>
      <xdr:rowOff>180975</xdr:rowOff>
    </xdr:from>
    <xdr:to>
      <xdr:col>13</xdr:col>
      <xdr:colOff>552449</xdr:colOff>
      <xdr:row>28</xdr:row>
      <xdr:rowOff>104776</xdr:rowOff>
    </xdr:to>
    <xdr:sp macro="" textlink="">
      <xdr:nvSpPr>
        <xdr:cNvPr id="73" name="Rectangle 72"/>
        <xdr:cNvSpPr/>
      </xdr:nvSpPr>
      <xdr:spPr>
        <a:xfrm>
          <a:off x="6562724" y="5133975"/>
          <a:ext cx="695325" cy="495301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457200</xdr:colOff>
      <xdr:row>14</xdr:row>
      <xdr:rowOff>57150</xdr:rowOff>
    </xdr:from>
    <xdr:to>
      <xdr:col>13</xdr:col>
      <xdr:colOff>123825</xdr:colOff>
      <xdr:row>28</xdr:row>
      <xdr:rowOff>123825</xdr:rowOff>
    </xdr:to>
    <xdr:sp macro="" textlink="">
      <xdr:nvSpPr>
        <xdr:cNvPr id="12" name="Rounded Rectangle 11"/>
        <xdr:cNvSpPr/>
      </xdr:nvSpPr>
      <xdr:spPr>
        <a:xfrm>
          <a:off x="2895600" y="2724150"/>
          <a:ext cx="3933825" cy="273367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15</xdr:row>
      <xdr:rowOff>19050</xdr:rowOff>
    </xdr:from>
    <xdr:to>
      <xdr:col>8</xdr:col>
      <xdr:colOff>590550</xdr:colOff>
      <xdr:row>19</xdr:row>
      <xdr:rowOff>28575</xdr:rowOff>
    </xdr:to>
    <xdr:sp macro="" textlink="">
      <xdr:nvSpPr>
        <xdr:cNvPr id="2" name="Rounded Rectangle 1"/>
        <xdr:cNvSpPr/>
      </xdr:nvSpPr>
      <xdr:spPr>
        <a:xfrm>
          <a:off x="647700" y="1543050"/>
          <a:ext cx="1162050" cy="7715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</xdr:colOff>
      <xdr:row>15</xdr:row>
      <xdr:rowOff>19050</xdr:rowOff>
    </xdr:from>
    <xdr:to>
      <xdr:col>10</xdr:col>
      <xdr:colOff>571500</xdr:colOff>
      <xdr:row>19</xdr:row>
      <xdr:rowOff>28575</xdr:rowOff>
    </xdr:to>
    <xdr:sp macro="" textlink="">
      <xdr:nvSpPr>
        <xdr:cNvPr id="3" name="Rounded Rectangle 2"/>
        <xdr:cNvSpPr/>
      </xdr:nvSpPr>
      <xdr:spPr>
        <a:xfrm>
          <a:off x="1847850" y="1543050"/>
          <a:ext cx="1162050" cy="771525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15</xdr:row>
      <xdr:rowOff>28575</xdr:rowOff>
    </xdr:from>
    <xdr:to>
      <xdr:col>12</xdr:col>
      <xdr:colOff>552450</xdr:colOff>
      <xdr:row>19</xdr:row>
      <xdr:rowOff>38100</xdr:rowOff>
    </xdr:to>
    <xdr:sp macro="" textlink="">
      <xdr:nvSpPr>
        <xdr:cNvPr id="4" name="Rounded Rectangle 3"/>
        <xdr:cNvSpPr/>
      </xdr:nvSpPr>
      <xdr:spPr>
        <a:xfrm>
          <a:off x="3048000" y="1552575"/>
          <a:ext cx="1162050" cy="7715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19</xdr:row>
      <xdr:rowOff>76200</xdr:rowOff>
    </xdr:from>
    <xdr:to>
      <xdr:col>8</xdr:col>
      <xdr:colOff>581025</xdr:colOff>
      <xdr:row>23</xdr:row>
      <xdr:rowOff>85725</xdr:rowOff>
    </xdr:to>
    <xdr:sp macro="" textlink="">
      <xdr:nvSpPr>
        <xdr:cNvPr id="5" name="Rounded Rectangle 4"/>
        <xdr:cNvSpPr/>
      </xdr:nvSpPr>
      <xdr:spPr>
        <a:xfrm>
          <a:off x="638175" y="2362200"/>
          <a:ext cx="1162050" cy="7715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19</xdr:row>
      <xdr:rowOff>76200</xdr:rowOff>
    </xdr:from>
    <xdr:to>
      <xdr:col>10</xdr:col>
      <xdr:colOff>561975</xdr:colOff>
      <xdr:row>23</xdr:row>
      <xdr:rowOff>85725</xdr:rowOff>
    </xdr:to>
    <xdr:sp macro="" textlink="">
      <xdr:nvSpPr>
        <xdr:cNvPr id="6" name="Rounded Rectangle 5"/>
        <xdr:cNvSpPr/>
      </xdr:nvSpPr>
      <xdr:spPr>
        <a:xfrm>
          <a:off x="1838325" y="2362200"/>
          <a:ext cx="1162050" cy="771525"/>
        </a:xfrm>
        <a:prstGeom prst="roundRect">
          <a:avLst/>
        </a:prstGeom>
        <a:solidFill>
          <a:srgbClr val="7030A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600075</xdr:colOff>
      <xdr:row>19</xdr:row>
      <xdr:rowOff>95250</xdr:rowOff>
    </xdr:from>
    <xdr:to>
      <xdr:col>12</xdr:col>
      <xdr:colOff>542925</xdr:colOff>
      <xdr:row>23</xdr:row>
      <xdr:rowOff>104775</xdr:rowOff>
    </xdr:to>
    <xdr:sp macro="" textlink="">
      <xdr:nvSpPr>
        <xdr:cNvPr id="7" name="Rounded Rectangle 6"/>
        <xdr:cNvSpPr/>
      </xdr:nvSpPr>
      <xdr:spPr>
        <a:xfrm>
          <a:off x="3038475" y="2381250"/>
          <a:ext cx="1162050" cy="7715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23</xdr:row>
      <xdr:rowOff>123825</xdr:rowOff>
    </xdr:from>
    <xdr:to>
      <xdr:col>8</xdr:col>
      <xdr:colOff>581025</xdr:colOff>
      <xdr:row>27</xdr:row>
      <xdr:rowOff>133350</xdr:rowOff>
    </xdr:to>
    <xdr:sp macro="" textlink="">
      <xdr:nvSpPr>
        <xdr:cNvPr id="8" name="Rounded Rectangle 7"/>
        <xdr:cNvSpPr/>
      </xdr:nvSpPr>
      <xdr:spPr>
        <a:xfrm>
          <a:off x="638175" y="3171825"/>
          <a:ext cx="1162050" cy="771525"/>
        </a:xfrm>
        <a:prstGeom prst="roundRect">
          <a:avLst/>
        </a:prstGeom>
        <a:solidFill>
          <a:srgbClr val="7030A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600075</xdr:colOff>
      <xdr:row>23</xdr:row>
      <xdr:rowOff>152400</xdr:rowOff>
    </xdr:from>
    <xdr:to>
      <xdr:col>12</xdr:col>
      <xdr:colOff>542925</xdr:colOff>
      <xdr:row>27</xdr:row>
      <xdr:rowOff>161925</xdr:rowOff>
    </xdr:to>
    <xdr:sp macro="" textlink="">
      <xdr:nvSpPr>
        <xdr:cNvPr id="9" name="Rounded Rectangle 8"/>
        <xdr:cNvSpPr/>
      </xdr:nvSpPr>
      <xdr:spPr>
        <a:xfrm>
          <a:off x="3038475" y="3200400"/>
          <a:ext cx="1162050" cy="7715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23</xdr:row>
      <xdr:rowOff>133350</xdr:rowOff>
    </xdr:from>
    <xdr:to>
      <xdr:col>10</xdr:col>
      <xdr:colOff>561975</xdr:colOff>
      <xdr:row>27</xdr:row>
      <xdr:rowOff>142875</xdr:rowOff>
    </xdr:to>
    <xdr:sp macro="" textlink="">
      <xdr:nvSpPr>
        <xdr:cNvPr id="10" name="Rounded Rectangle 9"/>
        <xdr:cNvSpPr/>
      </xdr:nvSpPr>
      <xdr:spPr>
        <a:xfrm>
          <a:off x="1838325" y="3181350"/>
          <a:ext cx="1162050" cy="771525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495300</xdr:colOff>
      <xdr:row>28</xdr:row>
      <xdr:rowOff>152400</xdr:rowOff>
    </xdr:from>
    <xdr:to>
      <xdr:col>11</xdr:col>
      <xdr:colOff>276225</xdr:colOff>
      <xdr:row>31</xdr:row>
      <xdr:rowOff>180976</xdr:rowOff>
    </xdr:to>
    <xdr:sp macro="" textlink="">
      <xdr:nvSpPr>
        <xdr:cNvPr id="11" name="Rounded Rectangle 10"/>
        <xdr:cNvSpPr/>
      </xdr:nvSpPr>
      <xdr:spPr>
        <a:xfrm>
          <a:off x="4152900" y="5676900"/>
          <a:ext cx="1609725" cy="6000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XXX </a:t>
          </a:r>
        </a:p>
      </xdr:txBody>
    </xdr:sp>
    <xdr:clientData/>
  </xdr:twoCellAnchor>
  <xdr:twoCellAnchor>
    <xdr:from>
      <xdr:col>16</xdr:col>
      <xdr:colOff>38101</xdr:colOff>
      <xdr:row>22</xdr:row>
      <xdr:rowOff>0</xdr:rowOff>
    </xdr:from>
    <xdr:to>
      <xdr:col>20</xdr:col>
      <xdr:colOff>171451</xdr:colOff>
      <xdr:row>25</xdr:row>
      <xdr:rowOff>104775</xdr:rowOff>
    </xdr:to>
    <xdr:sp macro="" textlink="">
      <xdr:nvSpPr>
        <xdr:cNvPr id="14" name="Rectangle 13"/>
        <xdr:cNvSpPr/>
      </xdr:nvSpPr>
      <xdr:spPr>
        <a:xfrm>
          <a:off x="8572501" y="4191000"/>
          <a:ext cx="2571750" cy="676275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Các ô</a:t>
          </a:r>
          <a:r>
            <a:rPr lang="en-US" sz="1100" baseline="0"/>
            <a:t> quà gồm item &amp; số lượng, phân biệt giá trị bằng màu sắc ô dựa trên 4 group quà, giá trị tăng dần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114300</xdr:colOff>
      <xdr:row>34</xdr:row>
      <xdr:rowOff>28575</xdr:rowOff>
    </xdr:from>
    <xdr:to>
      <xdr:col>12</xdr:col>
      <xdr:colOff>361950</xdr:colOff>
      <xdr:row>40</xdr:row>
      <xdr:rowOff>161925</xdr:rowOff>
    </xdr:to>
    <xdr:sp macro="" textlink="">
      <xdr:nvSpPr>
        <xdr:cNvPr id="15" name="Rectangle 14"/>
        <xdr:cNvSpPr/>
      </xdr:nvSpPr>
      <xdr:spPr>
        <a:xfrm>
          <a:off x="3771900" y="6696075"/>
          <a:ext cx="2686050" cy="127635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Button</a:t>
          </a:r>
          <a:r>
            <a:rPr lang="en-US" sz="1100" baseline="0"/>
            <a:t> quay thưởng kèm số điểm yêu cầu, shape nổi để User biết có thể nhấn quay  </a:t>
          </a:r>
        </a:p>
        <a:p>
          <a:pPr algn="l"/>
          <a:r>
            <a:rPr lang="en-US" sz="1100" baseline="0"/>
            <a:t>Các trạng thái:</a:t>
          </a:r>
        </a:p>
        <a:p>
          <a:pPr algn="l"/>
          <a:r>
            <a:rPr lang="en-US" sz="1100" baseline="0"/>
            <a:t>- Chưa có lượt quay: trạng thái disable</a:t>
          </a:r>
        </a:p>
        <a:p>
          <a:pPr algn="l"/>
          <a:r>
            <a:rPr lang="en-US" sz="1100" baseline="0"/>
            <a:t>- Đã có lượt quay: trạng thái active</a:t>
          </a:r>
        </a:p>
        <a:p>
          <a:pPr algn="l"/>
          <a:r>
            <a:rPr lang="en-US" sz="1100" baseline="0"/>
            <a:t>Số lượt quay User đang có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114300</xdr:colOff>
      <xdr:row>31</xdr:row>
      <xdr:rowOff>180977</xdr:rowOff>
    </xdr:from>
    <xdr:to>
      <xdr:col>10</xdr:col>
      <xdr:colOff>80963</xdr:colOff>
      <xdr:row>37</xdr:row>
      <xdr:rowOff>95251</xdr:rowOff>
    </xdr:to>
    <xdr:cxnSp macro="">
      <xdr:nvCxnSpPr>
        <xdr:cNvPr id="17" name="Elbow Connector 16"/>
        <xdr:cNvCxnSpPr>
          <a:stCxn id="11" idx="2"/>
          <a:endCxn id="15" idx="1"/>
        </xdr:cNvCxnSpPr>
      </xdr:nvCxnSpPr>
      <xdr:spPr>
        <a:xfrm rot="5400000">
          <a:off x="3836195" y="6212682"/>
          <a:ext cx="1057274" cy="1185863"/>
        </a:xfrm>
        <a:prstGeom prst="bentConnector4">
          <a:avLst>
            <a:gd name="adj1" fmla="val 19820"/>
            <a:gd name="adj2" fmla="val 119277"/>
          </a:avLst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200026</xdr:colOff>
      <xdr:row>14</xdr:row>
      <xdr:rowOff>114300</xdr:rowOff>
    </xdr:from>
    <xdr:to>
      <xdr:col>8</xdr:col>
      <xdr:colOff>542926</xdr:colOff>
      <xdr:row>19</xdr:row>
      <xdr:rowOff>114300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6" y="14478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171451</xdr:colOff>
      <xdr:row>14</xdr:row>
      <xdr:rowOff>133350</xdr:rowOff>
    </xdr:from>
    <xdr:to>
      <xdr:col>10</xdr:col>
      <xdr:colOff>495301</xdr:colOff>
      <xdr:row>19</xdr:row>
      <xdr:rowOff>114300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1466850"/>
          <a:ext cx="933450" cy="933450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57151</xdr:colOff>
      <xdr:row>14</xdr:row>
      <xdr:rowOff>85725</xdr:rowOff>
    </xdr:from>
    <xdr:to>
      <xdr:col>12</xdr:col>
      <xdr:colOff>457201</xdr:colOff>
      <xdr:row>19</xdr:row>
      <xdr:rowOff>142875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1419225"/>
          <a:ext cx="1009650" cy="100965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85724</xdr:colOff>
      <xdr:row>18</xdr:row>
      <xdr:rowOff>159353</xdr:rowOff>
    </xdr:from>
    <xdr:to>
      <xdr:col>10</xdr:col>
      <xdr:colOff>457199</xdr:colOff>
      <xdr:row>24</xdr:row>
      <xdr:rowOff>76200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4" y="2254853"/>
          <a:ext cx="981075" cy="1059847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114301</xdr:colOff>
      <xdr:row>19</xdr:row>
      <xdr:rowOff>38100</xdr:rowOff>
    </xdr:from>
    <xdr:to>
      <xdr:col>12</xdr:col>
      <xdr:colOff>419100</xdr:colOff>
      <xdr:row>23</xdr:row>
      <xdr:rowOff>190499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1" y="2324100"/>
          <a:ext cx="914399" cy="914399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17</xdr:row>
      <xdr:rowOff>117226</xdr:rowOff>
    </xdr:from>
    <xdr:to>
      <xdr:col>9</xdr:col>
      <xdr:colOff>104775</xdr:colOff>
      <xdr:row>25</xdr:row>
      <xdr:rowOff>41026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022226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22</xdr:row>
      <xdr:rowOff>76200</xdr:rowOff>
    </xdr:from>
    <xdr:to>
      <xdr:col>8</xdr:col>
      <xdr:colOff>581411</xdr:colOff>
      <xdr:row>29</xdr:row>
      <xdr:rowOff>19050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933700"/>
          <a:ext cx="1181486" cy="127635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23</xdr:row>
      <xdr:rowOff>31502</xdr:rowOff>
    </xdr:from>
    <xdr:to>
      <xdr:col>10</xdr:col>
      <xdr:colOff>552449</xdr:colOff>
      <xdr:row>28</xdr:row>
      <xdr:rowOff>107701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3079502"/>
          <a:ext cx="1028699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28576</xdr:colOff>
      <xdr:row>22</xdr:row>
      <xdr:rowOff>180974</xdr:rowOff>
    </xdr:from>
    <xdr:to>
      <xdr:col>12</xdr:col>
      <xdr:colOff>555377</xdr:colOff>
      <xdr:row>28</xdr:row>
      <xdr:rowOff>174375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6576" y="3038474"/>
          <a:ext cx="1136401" cy="1136401"/>
        </a:xfrm>
        <a:prstGeom prst="rect">
          <a:avLst/>
        </a:prstGeom>
      </xdr:spPr>
    </xdr:pic>
    <xdr:clientData/>
  </xdr:twoCellAnchor>
  <xdr:twoCellAnchor>
    <xdr:from>
      <xdr:col>11</xdr:col>
      <xdr:colOff>504825</xdr:colOff>
      <xdr:row>15</xdr:row>
      <xdr:rowOff>114300</xdr:rowOff>
    </xdr:from>
    <xdr:to>
      <xdr:col>15</xdr:col>
      <xdr:colOff>19050</xdr:colOff>
      <xdr:row>19</xdr:row>
      <xdr:rowOff>152400</xdr:rowOff>
    </xdr:to>
    <xdr:sp macro="" textlink="">
      <xdr:nvSpPr>
        <xdr:cNvPr id="30" name="Rectangular Callout 29"/>
        <xdr:cNvSpPr/>
      </xdr:nvSpPr>
      <xdr:spPr>
        <a:xfrm>
          <a:off x="5991225" y="1638300"/>
          <a:ext cx="1952625" cy="800100"/>
        </a:xfrm>
        <a:prstGeom prst="wedgeRectCallout">
          <a:avLst/>
        </a:prstGeom>
        <a:ln w="28575"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542925</xdr:colOff>
      <xdr:row>15</xdr:row>
      <xdr:rowOff>95250</xdr:rowOff>
    </xdr:from>
    <xdr:to>
      <xdr:col>13</xdr:col>
      <xdr:colOff>90808</xdr:colOff>
      <xdr:row>19</xdr:row>
      <xdr:rowOff>161924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619250"/>
          <a:ext cx="767083" cy="828674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104776</xdr:colOff>
      <xdr:row>15</xdr:row>
      <xdr:rowOff>104774</xdr:rowOff>
    </xdr:from>
    <xdr:to>
      <xdr:col>14</xdr:col>
      <xdr:colOff>269627</xdr:colOff>
      <xdr:row>19</xdr:row>
      <xdr:rowOff>117225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6" y="1628774"/>
          <a:ext cx="774451" cy="774451"/>
        </a:xfrm>
        <a:prstGeom prst="rect">
          <a:avLst/>
        </a:prstGeom>
      </xdr:spPr>
    </xdr:pic>
    <xdr:clientData/>
  </xdr:twoCellAnchor>
  <xdr:twoCellAnchor>
    <xdr:from>
      <xdr:col>16</xdr:col>
      <xdr:colOff>38100</xdr:colOff>
      <xdr:row>15</xdr:row>
      <xdr:rowOff>9525</xdr:rowOff>
    </xdr:from>
    <xdr:to>
      <xdr:col>20</xdr:col>
      <xdr:colOff>142875</xdr:colOff>
      <xdr:row>18</xdr:row>
      <xdr:rowOff>152400</xdr:rowOff>
    </xdr:to>
    <xdr:sp macro="" textlink="">
      <xdr:nvSpPr>
        <xdr:cNvPr id="33" name="Rectangle 32"/>
        <xdr:cNvSpPr/>
      </xdr:nvSpPr>
      <xdr:spPr>
        <a:xfrm>
          <a:off x="8572500" y="2867025"/>
          <a:ext cx="2543175" cy="714375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Touch vào</a:t>
          </a:r>
          <a:r>
            <a:rPr lang="en-US" sz="1100" baseline="0"/>
            <a:t> phạm vi ô quà sẽ hiện </a:t>
          </a:r>
          <a:r>
            <a:rPr lang="en-US" sz="1100"/>
            <a:t>Hint thông</a:t>
          </a:r>
          <a:r>
            <a:rPr lang="en-US" sz="1100" baseline="0"/>
            <a:t> tin quà với những ô có 2 item trở lên</a:t>
          </a: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19050</xdr:colOff>
      <xdr:row>15</xdr:row>
      <xdr:rowOff>9525</xdr:rowOff>
    </xdr:from>
    <xdr:to>
      <xdr:col>18</xdr:col>
      <xdr:colOff>90488</xdr:colOff>
      <xdr:row>17</xdr:row>
      <xdr:rowOff>133350</xdr:rowOff>
    </xdr:to>
    <xdr:cxnSp macro="">
      <xdr:nvCxnSpPr>
        <xdr:cNvPr id="34" name="Elbow Connector 33"/>
        <xdr:cNvCxnSpPr>
          <a:stCxn id="30" idx="3"/>
          <a:endCxn id="33" idx="0"/>
        </xdr:cNvCxnSpPr>
      </xdr:nvCxnSpPr>
      <xdr:spPr>
        <a:xfrm flipV="1">
          <a:off x="7943850" y="2867025"/>
          <a:ext cx="1900238" cy="504825"/>
        </a:xfrm>
        <a:prstGeom prst="bentConnector4">
          <a:avLst>
            <a:gd name="adj1" fmla="val 16541"/>
            <a:gd name="adj2" fmla="val 145283"/>
          </a:avLst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561975</xdr:colOff>
      <xdr:row>21</xdr:row>
      <xdr:rowOff>128588</xdr:rowOff>
    </xdr:from>
    <xdr:to>
      <xdr:col>16</xdr:col>
      <xdr:colOff>57151</xdr:colOff>
      <xdr:row>23</xdr:row>
      <xdr:rowOff>176213</xdr:rowOff>
    </xdr:to>
    <xdr:cxnSp macro="">
      <xdr:nvCxnSpPr>
        <xdr:cNvPr id="37" name="Elbow Connector 36"/>
        <xdr:cNvCxnSpPr/>
      </xdr:nvCxnSpPr>
      <xdr:spPr>
        <a:xfrm>
          <a:off x="6657975" y="4129088"/>
          <a:ext cx="1933576" cy="428625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17</xdr:row>
      <xdr:rowOff>171450</xdr:rowOff>
    </xdr:from>
    <xdr:to>
      <xdr:col>13</xdr:col>
      <xdr:colOff>381000</xdr:colOff>
      <xdr:row>19</xdr:row>
      <xdr:rowOff>28575</xdr:rowOff>
    </xdr:to>
    <xdr:sp macro="" textlink="">
      <xdr:nvSpPr>
        <xdr:cNvPr id="41" name="TextBox 40"/>
        <xdr:cNvSpPr txBox="1"/>
      </xdr:nvSpPr>
      <xdr:spPr>
        <a:xfrm>
          <a:off x="4191000" y="2076450"/>
          <a:ext cx="4572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x1</a:t>
          </a:r>
        </a:p>
      </xdr:txBody>
    </xdr:sp>
    <xdr:clientData/>
  </xdr:twoCellAnchor>
  <xdr:twoCellAnchor>
    <xdr:from>
      <xdr:col>13</xdr:col>
      <xdr:colOff>590550</xdr:colOff>
      <xdr:row>17</xdr:row>
      <xdr:rowOff>161925</xdr:rowOff>
    </xdr:from>
    <xdr:to>
      <xdr:col>15</xdr:col>
      <xdr:colOff>438150</xdr:colOff>
      <xdr:row>19</xdr:row>
      <xdr:rowOff>19050</xdr:rowOff>
    </xdr:to>
    <xdr:sp macro="" textlink="">
      <xdr:nvSpPr>
        <xdr:cNvPr id="43" name="TextBox 42"/>
        <xdr:cNvSpPr txBox="1"/>
      </xdr:nvSpPr>
      <xdr:spPr>
        <a:xfrm>
          <a:off x="4857750" y="2066925"/>
          <a:ext cx="4572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x1</a:t>
          </a:r>
        </a:p>
      </xdr:txBody>
    </xdr:sp>
    <xdr:clientData/>
  </xdr:twoCellAnchor>
  <xdr:twoCellAnchor>
    <xdr:from>
      <xdr:col>12</xdr:col>
      <xdr:colOff>200025</xdr:colOff>
      <xdr:row>22</xdr:row>
      <xdr:rowOff>9525</xdr:rowOff>
    </xdr:from>
    <xdr:to>
      <xdr:col>13</xdr:col>
      <xdr:colOff>47625</xdr:colOff>
      <xdr:row>23</xdr:row>
      <xdr:rowOff>57150</xdr:rowOff>
    </xdr:to>
    <xdr:sp macro="" textlink="">
      <xdr:nvSpPr>
        <xdr:cNvPr id="44" name="TextBox 43"/>
        <xdr:cNvSpPr txBox="1"/>
      </xdr:nvSpPr>
      <xdr:spPr>
        <a:xfrm>
          <a:off x="3857625" y="2867025"/>
          <a:ext cx="4572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x1</a:t>
          </a:r>
        </a:p>
      </xdr:txBody>
    </xdr:sp>
    <xdr:clientData/>
  </xdr:twoCellAnchor>
  <xdr:twoCellAnchor>
    <xdr:from>
      <xdr:col>7</xdr:col>
      <xdr:colOff>0</xdr:colOff>
      <xdr:row>14</xdr:row>
      <xdr:rowOff>142875</xdr:rowOff>
    </xdr:from>
    <xdr:to>
      <xdr:col>9</xdr:col>
      <xdr:colOff>19050</xdr:colOff>
      <xdr:row>19</xdr:row>
      <xdr:rowOff>85725</xdr:rowOff>
    </xdr:to>
    <xdr:sp macro="" textlink="">
      <xdr:nvSpPr>
        <xdr:cNvPr id="16" name="Rectangle 15"/>
        <xdr:cNvSpPr/>
      </xdr:nvSpPr>
      <xdr:spPr>
        <a:xfrm>
          <a:off x="3048000" y="1476375"/>
          <a:ext cx="1238250" cy="89535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476251</xdr:colOff>
      <xdr:row>16</xdr:row>
      <xdr:rowOff>161925</xdr:rowOff>
    </xdr:from>
    <xdr:to>
      <xdr:col>6</xdr:col>
      <xdr:colOff>581025</xdr:colOff>
      <xdr:row>21</xdr:row>
      <xdr:rowOff>85725</xdr:rowOff>
    </xdr:to>
    <xdr:cxnSp macro="">
      <xdr:nvCxnSpPr>
        <xdr:cNvPr id="38" name="Elbow Connector 37"/>
        <xdr:cNvCxnSpPr/>
      </xdr:nvCxnSpPr>
      <xdr:spPr>
        <a:xfrm rot="10800000" flipV="1">
          <a:off x="2305051" y="3400425"/>
          <a:ext cx="714374" cy="876300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542926</xdr:colOff>
      <xdr:row>16</xdr:row>
      <xdr:rowOff>38100</xdr:rowOff>
    </xdr:from>
    <xdr:to>
      <xdr:col>5</xdr:col>
      <xdr:colOff>504826</xdr:colOff>
      <xdr:row>27</xdr:row>
      <xdr:rowOff>38100</xdr:rowOff>
    </xdr:to>
    <xdr:sp macro="" textlink="">
      <xdr:nvSpPr>
        <xdr:cNvPr id="39" name="Rectangle 38"/>
        <xdr:cNvSpPr/>
      </xdr:nvSpPr>
      <xdr:spPr>
        <a:xfrm>
          <a:off x="542926" y="1752600"/>
          <a:ext cx="1790700" cy="209550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Khi quay thưởng, bảng quà sẽ có anim vòng sáng nhảy random quanh các ô quà trong vòng 5s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Anim sẽ nhảy nhanh đều trong 3s đầu, 2s sau sẽ chậm dần và dừng ở ô quà quay được.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Pop up phần thưởng tương tự các tính năng khác.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16</xdr:col>
      <xdr:colOff>47626</xdr:colOff>
      <xdr:row>29</xdr:row>
      <xdr:rowOff>28576</xdr:rowOff>
    </xdr:from>
    <xdr:to>
      <xdr:col>20</xdr:col>
      <xdr:colOff>180976</xdr:colOff>
      <xdr:row>32</xdr:row>
      <xdr:rowOff>142876</xdr:rowOff>
    </xdr:to>
    <xdr:sp macro="" textlink="">
      <xdr:nvSpPr>
        <xdr:cNvPr id="66" name="Rectangle 65"/>
        <xdr:cNvSpPr/>
      </xdr:nvSpPr>
      <xdr:spPr>
        <a:xfrm>
          <a:off x="8582026" y="5743576"/>
          <a:ext cx="2571750" cy="685800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Button chuyển</a:t>
          </a:r>
          <a:r>
            <a:rPr lang="en-US" sz="1100" baseline="0"/>
            <a:t> đổi bảng quà</a:t>
          </a:r>
        </a:p>
        <a:p>
          <a:pPr algn="l"/>
          <a:r>
            <a:rPr lang="en-US" sz="1100" baseline="0"/>
            <a:t>Có thể thiết kế tay cầm để kéo màn trong các rạp hát</a:t>
          </a:r>
        </a:p>
        <a:p>
          <a:pPr algn="l"/>
          <a:r>
            <a:rPr lang="en-US" sz="1100" baseline="0"/>
            <a:t> 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552449</xdr:colOff>
      <xdr:row>27</xdr:row>
      <xdr:rowOff>47626</xdr:rowOff>
    </xdr:from>
    <xdr:to>
      <xdr:col>16</xdr:col>
      <xdr:colOff>47626</xdr:colOff>
      <xdr:row>30</xdr:row>
      <xdr:rowOff>180976</xdr:rowOff>
    </xdr:to>
    <xdr:cxnSp macro="">
      <xdr:nvCxnSpPr>
        <xdr:cNvPr id="67" name="Elbow Connector 66"/>
        <xdr:cNvCxnSpPr>
          <a:stCxn id="73" idx="3"/>
          <a:endCxn id="66" idx="1"/>
        </xdr:cNvCxnSpPr>
      </xdr:nvCxnSpPr>
      <xdr:spPr>
        <a:xfrm>
          <a:off x="7258049" y="5381626"/>
          <a:ext cx="1323977" cy="704850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466726</xdr:colOff>
      <xdr:row>28</xdr:row>
      <xdr:rowOff>171449</xdr:rowOff>
    </xdr:from>
    <xdr:to>
      <xdr:col>11</xdr:col>
      <xdr:colOff>401193</xdr:colOff>
      <xdr:row>34</xdr:row>
      <xdr:rowOff>95248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6" y="5695949"/>
          <a:ext cx="544067" cy="1066799"/>
        </a:xfrm>
        <a:prstGeom prst="rect">
          <a:avLst/>
        </a:prstGeom>
      </xdr:spPr>
    </xdr:pic>
    <xdr:clientData/>
  </xdr:twoCellAnchor>
  <xdr:twoCellAnchor>
    <xdr:from>
      <xdr:col>1</xdr:col>
      <xdr:colOff>514350</xdr:colOff>
      <xdr:row>10</xdr:row>
      <xdr:rowOff>9525</xdr:rowOff>
    </xdr:from>
    <xdr:to>
      <xdr:col>5</xdr:col>
      <xdr:colOff>504825</xdr:colOff>
      <xdr:row>13</xdr:row>
      <xdr:rowOff>133350</xdr:rowOff>
    </xdr:to>
    <xdr:sp macro="" textlink="">
      <xdr:nvSpPr>
        <xdr:cNvPr id="93" name="Rectangle 92"/>
        <xdr:cNvSpPr/>
      </xdr:nvSpPr>
      <xdr:spPr>
        <a:xfrm>
          <a:off x="1123950" y="2105025"/>
          <a:ext cx="2428875" cy="695325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Tổng</a:t>
          </a:r>
          <a:r>
            <a:rPr lang="en-US" sz="1100" baseline="0"/>
            <a:t> điểm hiện có sau khi đã quy đổi</a:t>
          </a:r>
        </a:p>
        <a:p>
          <a:pPr algn="l"/>
          <a:r>
            <a:rPr lang="en-US" sz="1100" baseline="0"/>
            <a:t>Điểm này sẽ bị trừ khi User nhấn quay 1 lượt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504826</xdr:colOff>
      <xdr:row>11</xdr:row>
      <xdr:rowOff>166689</xdr:rowOff>
    </xdr:from>
    <xdr:to>
      <xdr:col>9</xdr:col>
      <xdr:colOff>247651</xdr:colOff>
      <xdr:row>12</xdr:row>
      <xdr:rowOff>100014</xdr:rowOff>
    </xdr:to>
    <xdr:cxnSp macro="">
      <xdr:nvCxnSpPr>
        <xdr:cNvPr id="94" name="Elbow Connector 93"/>
        <xdr:cNvCxnSpPr>
          <a:endCxn id="93" idx="3"/>
        </xdr:cNvCxnSpPr>
      </xdr:nvCxnSpPr>
      <xdr:spPr>
        <a:xfrm rot="10800000">
          <a:off x="3552826" y="2452689"/>
          <a:ext cx="2181225" cy="123825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180975</xdr:colOff>
      <xdr:row>23</xdr:row>
      <xdr:rowOff>47625</xdr:rowOff>
    </xdr:from>
    <xdr:to>
      <xdr:col>13</xdr:col>
      <xdr:colOff>498435</xdr:colOff>
      <xdr:row>25</xdr:row>
      <xdr:rowOff>161863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4619625"/>
          <a:ext cx="317460" cy="495238"/>
        </a:xfrm>
        <a:prstGeom prst="rect">
          <a:avLst/>
        </a:prstGeom>
      </xdr:spPr>
    </xdr:pic>
    <xdr:clientData/>
  </xdr:twoCellAnchor>
  <xdr:twoCellAnchor>
    <xdr:from>
      <xdr:col>6</xdr:col>
      <xdr:colOff>333375</xdr:colOff>
      <xdr:row>8</xdr:row>
      <xdr:rowOff>57150</xdr:rowOff>
    </xdr:from>
    <xdr:to>
      <xdr:col>9</xdr:col>
      <xdr:colOff>66675</xdr:colOff>
      <xdr:row>10</xdr:row>
      <xdr:rowOff>104775</xdr:rowOff>
    </xdr:to>
    <xdr:sp macro="" textlink="">
      <xdr:nvSpPr>
        <xdr:cNvPr id="101" name="Rectangle 100"/>
        <xdr:cNvSpPr/>
      </xdr:nvSpPr>
      <xdr:spPr>
        <a:xfrm>
          <a:off x="3990975" y="1771650"/>
          <a:ext cx="156210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Tổng</a:t>
          </a:r>
          <a:r>
            <a:rPr lang="en-US" sz="1100" baseline="0"/>
            <a:t> kim cương dùng</a:t>
          </a:r>
          <a:endParaRPr lang="en-US" sz="1100"/>
        </a:p>
      </xdr:txBody>
    </xdr:sp>
    <xdr:clientData/>
  </xdr:twoCellAnchor>
  <xdr:twoCellAnchor>
    <xdr:from>
      <xdr:col>7</xdr:col>
      <xdr:colOff>276226</xdr:colOff>
      <xdr:row>9</xdr:row>
      <xdr:rowOff>1482</xdr:rowOff>
    </xdr:from>
    <xdr:to>
      <xdr:col>8</xdr:col>
      <xdr:colOff>9526</xdr:colOff>
      <xdr:row>10</xdr:row>
      <xdr:rowOff>174456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6" y="1906482"/>
          <a:ext cx="342900" cy="363474"/>
        </a:xfrm>
        <a:prstGeom prst="rect">
          <a:avLst/>
        </a:prstGeom>
      </xdr:spPr>
    </xdr:pic>
    <xdr:clientData/>
  </xdr:twoCellAnchor>
  <xdr:twoCellAnchor>
    <xdr:from>
      <xdr:col>9</xdr:col>
      <xdr:colOff>228600</xdr:colOff>
      <xdr:row>8</xdr:row>
      <xdr:rowOff>57150</xdr:rowOff>
    </xdr:from>
    <xdr:to>
      <xdr:col>11</xdr:col>
      <xdr:colOff>571500</xdr:colOff>
      <xdr:row>10</xdr:row>
      <xdr:rowOff>104775</xdr:rowOff>
    </xdr:to>
    <xdr:sp macro="" textlink="">
      <xdr:nvSpPr>
        <xdr:cNvPr id="102" name="Rectangle 101"/>
        <xdr:cNvSpPr/>
      </xdr:nvSpPr>
      <xdr:spPr>
        <a:xfrm>
          <a:off x="4495800" y="1771650"/>
          <a:ext cx="156210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Tổng</a:t>
          </a:r>
          <a:r>
            <a:rPr lang="en-US" sz="1100" baseline="0"/>
            <a:t> vàng dùng</a:t>
          </a:r>
          <a:endParaRPr lang="en-US" sz="1100"/>
        </a:p>
      </xdr:txBody>
    </xdr:sp>
    <xdr:clientData/>
  </xdr:twoCellAnchor>
  <xdr:twoCellAnchor>
    <xdr:from>
      <xdr:col>10</xdr:col>
      <xdr:colOff>219075</xdr:colOff>
      <xdr:row>9</xdr:row>
      <xdr:rowOff>18668</xdr:rowOff>
    </xdr:from>
    <xdr:to>
      <xdr:col>10</xdr:col>
      <xdr:colOff>542925</xdr:colOff>
      <xdr:row>10</xdr:row>
      <xdr:rowOff>171449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1923668"/>
          <a:ext cx="323850" cy="343281"/>
        </a:xfrm>
        <a:prstGeom prst="rect">
          <a:avLst/>
        </a:prstGeom>
      </xdr:spPr>
    </xdr:pic>
    <xdr:clientData/>
  </xdr:twoCellAnchor>
  <xdr:twoCellAnchor>
    <xdr:from>
      <xdr:col>12</xdr:col>
      <xdr:colOff>66675</xdr:colOff>
      <xdr:row>8</xdr:row>
      <xdr:rowOff>66675</xdr:rowOff>
    </xdr:from>
    <xdr:to>
      <xdr:col>14</xdr:col>
      <xdr:colOff>409575</xdr:colOff>
      <xdr:row>10</xdr:row>
      <xdr:rowOff>114300</xdr:rowOff>
    </xdr:to>
    <xdr:sp macro="" textlink="">
      <xdr:nvSpPr>
        <xdr:cNvPr id="103" name="Rectangle 102"/>
        <xdr:cNvSpPr/>
      </xdr:nvSpPr>
      <xdr:spPr>
        <a:xfrm>
          <a:off x="6162675" y="1781175"/>
          <a:ext cx="156210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Tổng</a:t>
          </a:r>
          <a:r>
            <a:rPr lang="en-US" sz="1100" baseline="0"/>
            <a:t> danh tiếng dùng</a:t>
          </a:r>
          <a:endParaRPr lang="en-US" sz="1100"/>
        </a:p>
      </xdr:txBody>
    </xdr:sp>
    <xdr:clientData/>
  </xdr:twoCellAnchor>
  <xdr:twoCellAnchor>
    <xdr:from>
      <xdr:col>13</xdr:col>
      <xdr:colOff>76200</xdr:colOff>
      <xdr:row>8</xdr:row>
      <xdr:rowOff>190268</xdr:rowOff>
    </xdr:from>
    <xdr:to>
      <xdr:col>13</xdr:col>
      <xdr:colOff>447675</xdr:colOff>
      <xdr:row>11</xdr:row>
      <xdr:rowOff>12532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1904768"/>
          <a:ext cx="371475" cy="393764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43</xdr:row>
      <xdr:rowOff>114300</xdr:rowOff>
    </xdr:from>
    <xdr:to>
      <xdr:col>16</xdr:col>
      <xdr:colOff>342444</xdr:colOff>
      <xdr:row>64</xdr:row>
      <xdr:rowOff>75548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105150" y="8305800"/>
          <a:ext cx="6990894" cy="3961748"/>
        </a:xfrm>
        <a:prstGeom prst="rect">
          <a:avLst/>
        </a:prstGeom>
      </xdr:spPr>
    </xdr:pic>
    <xdr:clientData/>
  </xdr:twoCellAnchor>
  <xdr:twoCellAnchor>
    <xdr:from>
      <xdr:col>3</xdr:col>
      <xdr:colOff>209551</xdr:colOff>
      <xdr:row>69</xdr:row>
      <xdr:rowOff>28575</xdr:rowOff>
    </xdr:from>
    <xdr:to>
      <xdr:col>8</xdr:col>
      <xdr:colOff>152400</xdr:colOff>
      <xdr:row>79</xdr:row>
      <xdr:rowOff>152400</xdr:rowOff>
    </xdr:to>
    <xdr:sp macro="" textlink="">
      <xdr:nvSpPr>
        <xdr:cNvPr id="52" name="Rounded Rectangle 51"/>
        <xdr:cNvSpPr/>
      </xdr:nvSpPr>
      <xdr:spPr>
        <a:xfrm>
          <a:off x="2038351" y="13173075"/>
          <a:ext cx="2990849" cy="2028825"/>
        </a:xfrm>
        <a:prstGeom prst="roundRect">
          <a:avLst/>
        </a:prstGeom>
        <a:ln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Thông tin các nguồn resource và quy đổi:</a:t>
          </a:r>
        </a:p>
        <a:p>
          <a:pPr algn="l"/>
          <a:r>
            <a:rPr lang="en-US" sz="1100" baseline="0"/>
            <a:t>- KIM CƯƠNG = MŨI TÊN TÍM</a:t>
          </a:r>
        </a:p>
        <a:p>
          <a:pPr algn="l"/>
          <a:r>
            <a:rPr lang="en-US" sz="1100" baseline="0"/>
            <a:t>- VÀNG = MŨI TÊN VÀNG</a:t>
          </a:r>
        </a:p>
        <a:p>
          <a:pPr algn="l"/>
          <a:r>
            <a:rPr lang="en-US" sz="1100" baseline="0"/>
            <a:t>- DANH TIẾNG = MŨI TÊN ĐỎ</a:t>
          </a:r>
        </a:p>
        <a:p>
          <a:pPr algn="l"/>
          <a:r>
            <a:rPr lang="en-US" sz="1100" baseline="0"/>
            <a:t>Chuyển tab sẽ có anim bàn tay thay đổi cung tên, đồng thời show thông tin tương ứng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Dựa trên thông số quy đổi từ file db, sẽ hiển thị thông tin số mũi tên đang có tương ứng của user</a:t>
          </a:r>
        </a:p>
      </xdr:txBody>
    </xdr:sp>
    <xdr:clientData/>
  </xdr:twoCellAnchor>
  <xdr:twoCellAnchor>
    <xdr:from>
      <xdr:col>5</xdr:col>
      <xdr:colOff>95250</xdr:colOff>
      <xdr:row>57</xdr:row>
      <xdr:rowOff>133350</xdr:rowOff>
    </xdr:from>
    <xdr:to>
      <xdr:col>8</xdr:col>
      <xdr:colOff>581025</xdr:colOff>
      <xdr:row>65</xdr:row>
      <xdr:rowOff>9525</xdr:rowOff>
    </xdr:to>
    <xdr:sp macro="" textlink="">
      <xdr:nvSpPr>
        <xdr:cNvPr id="20" name="Rectangle 19"/>
        <xdr:cNvSpPr/>
      </xdr:nvSpPr>
      <xdr:spPr>
        <a:xfrm>
          <a:off x="3143250" y="10991850"/>
          <a:ext cx="2314575" cy="14001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209552</xdr:colOff>
      <xdr:row>65</xdr:row>
      <xdr:rowOff>9525</xdr:rowOff>
    </xdr:from>
    <xdr:to>
      <xdr:col>7</xdr:col>
      <xdr:colOff>33339</xdr:colOff>
      <xdr:row>74</xdr:row>
      <xdr:rowOff>90488</xdr:rowOff>
    </xdr:to>
    <xdr:cxnSp macro="">
      <xdr:nvCxnSpPr>
        <xdr:cNvPr id="54" name="Elbow Connector 53"/>
        <xdr:cNvCxnSpPr>
          <a:stCxn id="20" idx="2"/>
          <a:endCxn id="52" idx="1"/>
        </xdr:cNvCxnSpPr>
      </xdr:nvCxnSpPr>
      <xdr:spPr>
        <a:xfrm rot="5400000">
          <a:off x="2271714" y="12158663"/>
          <a:ext cx="1795463" cy="2262187"/>
        </a:xfrm>
        <a:prstGeom prst="bentConnector4">
          <a:avLst>
            <a:gd name="adj1" fmla="val 21751"/>
            <a:gd name="adj2" fmla="val 110105"/>
          </a:avLst>
        </a:prstGeom>
        <a:ln>
          <a:solidFill>
            <a:srgbClr val="FF0000"/>
          </a:solidFill>
          <a:prstDash val="sys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58</xdr:row>
      <xdr:rowOff>0</xdr:rowOff>
    </xdr:from>
    <xdr:to>
      <xdr:col>16</xdr:col>
      <xdr:colOff>361950</xdr:colOff>
      <xdr:row>64</xdr:row>
      <xdr:rowOff>28575</xdr:rowOff>
    </xdr:to>
    <xdr:sp macro="" textlink="">
      <xdr:nvSpPr>
        <xdr:cNvPr id="59" name="Rectangle 58"/>
        <xdr:cNvSpPr/>
      </xdr:nvSpPr>
      <xdr:spPr>
        <a:xfrm>
          <a:off x="8629650" y="11049000"/>
          <a:ext cx="1485900" cy="11715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228600</xdr:colOff>
      <xdr:row>64</xdr:row>
      <xdr:rowOff>28574</xdr:rowOff>
    </xdr:from>
    <xdr:to>
      <xdr:col>18</xdr:col>
      <xdr:colOff>161925</xdr:colOff>
      <xdr:row>74</xdr:row>
      <xdr:rowOff>52387</xdr:rowOff>
    </xdr:to>
    <xdr:cxnSp macro="">
      <xdr:nvCxnSpPr>
        <xdr:cNvPr id="60" name="Elbow Connector 59"/>
        <xdr:cNvCxnSpPr>
          <a:stCxn id="59" idx="2"/>
          <a:endCxn id="61" idx="3"/>
        </xdr:cNvCxnSpPr>
      </xdr:nvCxnSpPr>
      <xdr:spPr>
        <a:xfrm rot="16200000" flipH="1">
          <a:off x="9289256" y="12303918"/>
          <a:ext cx="1928813" cy="1762125"/>
        </a:xfrm>
        <a:prstGeom prst="bentConnector4">
          <a:avLst>
            <a:gd name="adj1" fmla="val 25432"/>
            <a:gd name="adj2" fmla="val 112973"/>
          </a:avLst>
        </a:prstGeom>
        <a:ln>
          <a:solidFill>
            <a:srgbClr val="FF0000"/>
          </a:solidFill>
          <a:prstDash val="sys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314324</xdr:colOff>
      <xdr:row>69</xdr:row>
      <xdr:rowOff>57150</xdr:rowOff>
    </xdr:from>
    <xdr:to>
      <xdr:col>18</xdr:col>
      <xdr:colOff>161925</xdr:colOff>
      <xdr:row>79</xdr:row>
      <xdr:rowOff>47625</xdr:rowOff>
    </xdr:to>
    <xdr:sp macro="" textlink="">
      <xdr:nvSpPr>
        <xdr:cNvPr id="61" name="Rounded Rectangle 60"/>
        <xdr:cNvSpPr/>
      </xdr:nvSpPr>
      <xdr:spPr>
        <a:xfrm>
          <a:off x="8239124" y="13201650"/>
          <a:ext cx="2895601" cy="1895475"/>
        </a:xfrm>
        <a:prstGeom prst="roundRect">
          <a:avLst/>
        </a:prstGeom>
        <a:ln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i="1" baseline="0"/>
            <a:t>Button dùng để khởi động bắn</a:t>
          </a:r>
        </a:p>
        <a:p>
          <a:pPr algn="l"/>
          <a:r>
            <a:rPr lang="en-US" sz="1100" i="1" baseline="0"/>
            <a:t>Số Mũi tên cần bắn cho 1 lượt</a:t>
          </a:r>
        </a:p>
        <a:p>
          <a:pPr algn="l"/>
          <a:r>
            <a:rPr lang="en-US" sz="1100" baseline="0"/>
            <a:t>- Nếu đủ: Anim bàn tay kéo thả mũi tên bay lên, bắn bể bong bóng và nhận qùa</a:t>
          </a:r>
        </a:p>
        <a:p>
          <a:pPr algn="l"/>
          <a:r>
            <a:rPr lang="en-US" sz="1100" i="1" baseline="0">
              <a:solidFill>
                <a:srgbClr val="FF0000"/>
              </a:solidFill>
            </a:rPr>
            <a:t>=&gt; Anim bắn bong bóng chỉ mang tính chất diễn cho sinh động, không phải là hình thức ngắm bắn thật.</a:t>
          </a:r>
        </a:p>
        <a:p>
          <a:pPr algn="l"/>
          <a:r>
            <a:rPr lang="en-US" sz="1100" baseline="0"/>
            <a:t>- Nếu không đủ: Có fly text thông báo "KHÔNG ĐỦ MŨI TÊN RỒI"</a:t>
          </a:r>
        </a:p>
      </xdr:txBody>
    </xdr:sp>
    <xdr:clientData/>
  </xdr:twoCellAnchor>
  <xdr:twoCellAnchor>
    <xdr:from>
      <xdr:col>6</xdr:col>
      <xdr:colOff>171450</xdr:colOff>
      <xdr:row>44</xdr:row>
      <xdr:rowOff>28575</xdr:rowOff>
    </xdr:from>
    <xdr:to>
      <xdr:col>15</xdr:col>
      <xdr:colOff>590550</xdr:colOff>
      <xdr:row>56</xdr:row>
      <xdr:rowOff>161925</xdr:rowOff>
    </xdr:to>
    <xdr:sp macro="" textlink="">
      <xdr:nvSpPr>
        <xdr:cNvPr id="68" name="Rectangle 67"/>
        <xdr:cNvSpPr/>
      </xdr:nvSpPr>
      <xdr:spPr>
        <a:xfrm>
          <a:off x="3829050" y="8410575"/>
          <a:ext cx="5905500" cy="24193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285749</xdr:colOff>
      <xdr:row>46</xdr:row>
      <xdr:rowOff>133350</xdr:rowOff>
    </xdr:from>
    <xdr:to>
      <xdr:col>21</xdr:col>
      <xdr:colOff>152400</xdr:colOff>
      <xdr:row>58</xdr:row>
      <xdr:rowOff>85725</xdr:rowOff>
    </xdr:to>
    <xdr:sp macro="" textlink="">
      <xdr:nvSpPr>
        <xdr:cNvPr id="69" name="Rounded Rectangle 68"/>
        <xdr:cNvSpPr/>
      </xdr:nvSpPr>
      <xdr:spPr>
        <a:xfrm>
          <a:off x="10648949" y="8896350"/>
          <a:ext cx="2305051" cy="2238375"/>
        </a:xfrm>
        <a:prstGeom prst="roundRect">
          <a:avLst/>
        </a:prstGeom>
        <a:ln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Có 4 loại bong bóng tượng trưng cho 4 group quà, giá trị tăng dần theo file db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Xanh Lá =&gt; Vàng =&gt; Đỏ =&gt; Tím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i="1" baseline="0"/>
        </a:p>
        <a:p>
          <a:pPr algn="l"/>
          <a:r>
            <a:rPr lang="en-US" sz="1100" baseline="0">
              <a:solidFill>
                <a:srgbClr val="FF0000"/>
              </a:solidFill>
            </a:rPr>
            <a:t>=&gt; Bong bóng sẽ được hệ thống sinh ra nhiều và ngẫu nhiên cho sinh động</a:t>
          </a:r>
        </a:p>
        <a:p>
          <a:pPr algn="l"/>
          <a:r>
            <a:rPr lang="en-US" sz="1100" baseline="0"/>
            <a:t>Quà tặng bên trong đã được set rate theo file db khi User touch bắn.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  <xdr:twoCellAnchor>
    <xdr:from>
      <xdr:col>15</xdr:col>
      <xdr:colOff>590550</xdr:colOff>
      <xdr:row>46</xdr:row>
      <xdr:rowOff>133350</xdr:rowOff>
    </xdr:from>
    <xdr:to>
      <xdr:col>19</xdr:col>
      <xdr:colOff>219075</xdr:colOff>
      <xdr:row>50</xdr:row>
      <xdr:rowOff>95250</xdr:rowOff>
    </xdr:to>
    <xdr:cxnSp macro="">
      <xdr:nvCxnSpPr>
        <xdr:cNvPr id="70" name="Elbow Connector 69"/>
        <xdr:cNvCxnSpPr>
          <a:stCxn id="68" idx="3"/>
          <a:endCxn id="69" idx="0"/>
        </xdr:cNvCxnSpPr>
      </xdr:nvCxnSpPr>
      <xdr:spPr>
        <a:xfrm flipV="1">
          <a:off x="9734550" y="8896350"/>
          <a:ext cx="2066925" cy="723900"/>
        </a:xfrm>
        <a:prstGeom prst="bentConnector4">
          <a:avLst>
            <a:gd name="adj1" fmla="val 22120"/>
            <a:gd name="adj2" fmla="val 198684"/>
          </a:avLst>
        </a:prstGeom>
        <a:ln>
          <a:solidFill>
            <a:srgbClr val="FF0000"/>
          </a:solidFill>
          <a:prstDash val="sys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P47"/>
  <sheetViews>
    <sheetView topLeftCell="A13" workbookViewId="0">
      <selection activeCell="V21" sqref="V21"/>
    </sheetView>
  </sheetViews>
  <sheetFormatPr defaultRowHeight="15" x14ac:dyDescent="0.25"/>
  <sheetData>
    <row r="47" spans="16:16" x14ac:dyDescent="0.25">
      <c r="P4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0"/>
  <sheetViews>
    <sheetView workbookViewId="0">
      <selection activeCell="H14" sqref="H14"/>
    </sheetView>
  </sheetViews>
  <sheetFormatPr defaultRowHeight="15" x14ac:dyDescent="0.25"/>
  <cols>
    <col min="1" max="1" width="30.140625" bestFit="1" customWidth="1"/>
    <col min="2" max="2" width="15.5703125" customWidth="1"/>
    <col min="3" max="3" width="39.42578125" customWidth="1"/>
    <col min="4" max="4" width="40.42578125" customWidth="1"/>
    <col min="6" max="6" width="27.85546875" bestFit="1" customWidth="1"/>
    <col min="7" max="7" width="12.5703125" bestFit="1" customWidth="1"/>
    <col min="8" max="8" width="16.28515625" bestFit="1" customWidth="1"/>
    <col min="9" max="9" width="13.7109375" bestFit="1" customWidth="1"/>
  </cols>
  <sheetData>
    <row r="1" spans="1:10" x14ac:dyDescent="0.25">
      <c r="A1" s="1" t="s">
        <v>1</v>
      </c>
      <c r="B1" s="2" t="s">
        <v>2</v>
      </c>
      <c r="C1" s="2" t="s">
        <v>3</v>
      </c>
      <c r="D1" s="3" t="s">
        <v>4</v>
      </c>
      <c r="F1" s="17">
        <v>10</v>
      </c>
      <c r="G1" s="23" t="s">
        <v>70</v>
      </c>
      <c r="H1" s="23" t="s">
        <v>71</v>
      </c>
      <c r="I1" s="23" t="s">
        <v>72</v>
      </c>
      <c r="J1" s="17"/>
    </row>
    <row r="2" spans="1:10" x14ac:dyDescent="0.25">
      <c r="A2" s="4" t="s">
        <v>7</v>
      </c>
      <c r="B2" s="4" t="s">
        <v>5</v>
      </c>
      <c r="C2" s="4">
        <v>11</v>
      </c>
      <c r="D2" s="4" t="s">
        <v>6</v>
      </c>
      <c r="F2" s="27" t="s">
        <v>95</v>
      </c>
      <c r="G2" s="45">
        <v>5</v>
      </c>
      <c r="H2" s="45">
        <f>G2*500</f>
        <v>2500</v>
      </c>
      <c r="I2" s="45">
        <v>10</v>
      </c>
      <c r="J2" s="17"/>
    </row>
    <row r="3" spans="1:10" x14ac:dyDescent="0.25">
      <c r="A3" s="4" t="s">
        <v>9</v>
      </c>
      <c r="B3" s="4" t="s">
        <v>55</v>
      </c>
      <c r="C3" s="4" t="s">
        <v>8</v>
      </c>
      <c r="D3" s="4" t="s">
        <v>11</v>
      </c>
      <c r="F3" s="17" t="s">
        <v>106</v>
      </c>
      <c r="G3" s="21">
        <v>500</v>
      </c>
      <c r="H3" s="21">
        <v>500000</v>
      </c>
      <c r="I3" s="21">
        <v>300</v>
      </c>
      <c r="J3" s="17"/>
    </row>
    <row r="4" spans="1:10" x14ac:dyDescent="0.25">
      <c r="A4" s="4" t="s">
        <v>10</v>
      </c>
      <c r="B4" s="4" t="s">
        <v>55</v>
      </c>
      <c r="C4" s="4" t="s">
        <v>8</v>
      </c>
      <c r="D4" s="4" t="s">
        <v>11</v>
      </c>
      <c r="F4" s="27" t="s">
        <v>74</v>
      </c>
      <c r="G4" s="22">
        <f>G3*$F$1</f>
        <v>5000</v>
      </c>
      <c r="H4" s="22">
        <f t="shared" ref="H4" si="0">H3*$F$1</f>
        <v>5000000</v>
      </c>
      <c r="I4" s="22">
        <f>I3*$F$1</f>
        <v>3000</v>
      </c>
      <c r="J4" s="17"/>
    </row>
    <row r="5" spans="1:10" x14ac:dyDescent="0.25">
      <c r="A5" s="18" t="s">
        <v>57</v>
      </c>
      <c r="B5" s="4" t="s">
        <v>5</v>
      </c>
      <c r="C5" s="4">
        <v>100</v>
      </c>
      <c r="D5" s="4" t="s">
        <v>60</v>
      </c>
      <c r="F5" s="17" t="s">
        <v>73</v>
      </c>
      <c r="G5" s="17">
        <f>G4/G2</f>
        <v>1000</v>
      </c>
      <c r="H5" s="17">
        <f>H4/H2</f>
        <v>2000</v>
      </c>
      <c r="I5" s="17">
        <f>I4/I2</f>
        <v>300</v>
      </c>
      <c r="J5" s="17"/>
    </row>
    <row r="6" spans="1:10" x14ac:dyDescent="0.25">
      <c r="A6" s="18" t="s">
        <v>58</v>
      </c>
      <c r="B6" s="4" t="s">
        <v>5</v>
      </c>
      <c r="C6" s="4">
        <f>C5*500/2</f>
        <v>25000</v>
      </c>
      <c r="D6" s="4" t="s">
        <v>61</v>
      </c>
      <c r="F6" s="27" t="s">
        <v>92</v>
      </c>
      <c r="G6" s="46">
        <v>30</v>
      </c>
      <c r="H6" s="46">
        <v>10</v>
      </c>
      <c r="I6" s="46">
        <v>5</v>
      </c>
    </row>
    <row r="7" spans="1:10" x14ac:dyDescent="0.25">
      <c r="A7" s="18" t="s">
        <v>59</v>
      </c>
      <c r="B7" s="4" t="s">
        <v>5</v>
      </c>
      <c r="C7" s="4">
        <f>C5*10/5</f>
        <v>200</v>
      </c>
      <c r="D7" s="4" t="s">
        <v>62</v>
      </c>
      <c r="F7" s="28" t="s">
        <v>94</v>
      </c>
      <c r="G7" s="22">
        <f>G6*G2</f>
        <v>150</v>
      </c>
      <c r="H7" s="22">
        <f>H6*H2</f>
        <v>25000</v>
      </c>
      <c r="I7" s="22">
        <f>I6*I2</f>
        <v>50</v>
      </c>
    </row>
    <row r="8" spans="1:10" x14ac:dyDescent="0.25">
      <c r="A8" s="18" t="s">
        <v>64</v>
      </c>
      <c r="B8" s="4" t="s">
        <v>5</v>
      </c>
      <c r="C8" s="4">
        <v>100</v>
      </c>
      <c r="D8" s="4" t="s">
        <v>67</v>
      </c>
      <c r="F8" s="17" t="s">
        <v>93</v>
      </c>
      <c r="G8" s="26">
        <f>G5/G6</f>
        <v>33.333333333333336</v>
      </c>
      <c r="H8" s="26">
        <f>H5/H6</f>
        <v>200</v>
      </c>
      <c r="I8" s="26">
        <f>I5/I6</f>
        <v>60</v>
      </c>
    </row>
    <row r="9" spans="1:10" x14ac:dyDescent="0.25">
      <c r="A9" s="18" t="s">
        <v>65</v>
      </c>
      <c r="B9" s="4" t="s">
        <v>5</v>
      </c>
      <c r="C9" s="4">
        <v>200</v>
      </c>
      <c r="D9" s="4" t="s">
        <v>68</v>
      </c>
      <c r="F9" s="17" t="s">
        <v>107</v>
      </c>
      <c r="G9" s="22">
        <f>G8/$F$1</f>
        <v>3.3333333333333335</v>
      </c>
      <c r="H9" s="22">
        <f t="shared" ref="H9:I9" si="1">H8/$F$1</f>
        <v>20</v>
      </c>
      <c r="I9" s="22">
        <f t="shared" si="1"/>
        <v>6</v>
      </c>
    </row>
    <row r="10" spans="1:10" x14ac:dyDescent="0.25">
      <c r="A10" s="18" t="s">
        <v>66</v>
      </c>
      <c r="B10" s="4" t="s">
        <v>5</v>
      </c>
      <c r="C10" s="4">
        <v>400</v>
      </c>
      <c r="D10" s="4" t="s">
        <v>69</v>
      </c>
      <c r="F10" s="17"/>
    </row>
    <row r="12" spans="1:10" x14ac:dyDescent="0.25">
      <c r="I12" s="24"/>
    </row>
    <row r="13" spans="1:10" x14ac:dyDescent="0.25">
      <c r="H13" s="24"/>
    </row>
    <row r="14" spans="1:10" x14ac:dyDescent="0.25">
      <c r="H14" s="24"/>
    </row>
    <row r="16" spans="1:10" x14ac:dyDescent="0.25">
      <c r="G16" s="25"/>
    </row>
    <row r="20" spans="8:8" x14ac:dyDescent="0.25">
      <c r="H20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2"/>
  <sheetViews>
    <sheetView tabSelected="1" workbookViewId="0">
      <selection activeCell="P10" sqref="P10"/>
    </sheetView>
  </sheetViews>
  <sheetFormatPr defaultRowHeight="15" x14ac:dyDescent="0.25"/>
  <cols>
    <col min="1" max="1" width="7.5703125" bestFit="1" customWidth="1"/>
    <col min="2" max="2" width="26" customWidth="1"/>
    <col min="3" max="4" width="28.28515625" bestFit="1" customWidth="1"/>
  </cols>
  <sheetData>
    <row r="1" spans="1:4" x14ac:dyDescent="0.25">
      <c r="A1" s="5" t="s">
        <v>12</v>
      </c>
      <c r="B1" s="47" t="s">
        <v>101</v>
      </c>
      <c r="C1" s="48" t="s">
        <v>102</v>
      </c>
      <c r="D1" s="49" t="s">
        <v>103</v>
      </c>
    </row>
    <row r="2" spans="1:4" x14ac:dyDescent="0.25">
      <c r="A2" s="6">
        <v>1</v>
      </c>
      <c r="B2" s="6" t="s">
        <v>109</v>
      </c>
      <c r="C2" s="6" t="s">
        <v>76</v>
      </c>
      <c r="D2" s="6" t="s">
        <v>125</v>
      </c>
    </row>
    <row r="3" spans="1:4" x14ac:dyDescent="0.25">
      <c r="A3" s="6">
        <v>1</v>
      </c>
      <c r="B3" s="6" t="s">
        <v>110</v>
      </c>
      <c r="C3" s="6" t="s">
        <v>77</v>
      </c>
      <c r="D3" s="6" t="s">
        <v>29</v>
      </c>
    </row>
    <row r="4" spans="1:4" x14ac:dyDescent="0.25">
      <c r="A4" s="6">
        <v>1</v>
      </c>
      <c r="B4" s="6" t="s">
        <v>111</v>
      </c>
      <c r="C4" s="6" t="s">
        <v>78</v>
      </c>
      <c r="D4" s="6" t="s">
        <v>30</v>
      </c>
    </row>
    <row r="5" spans="1:4" x14ac:dyDescent="0.25">
      <c r="A5" s="6">
        <v>1</v>
      </c>
      <c r="B5" s="6" t="s">
        <v>112</v>
      </c>
      <c r="C5" s="6" t="s">
        <v>79</v>
      </c>
      <c r="D5" s="6" t="s">
        <v>31</v>
      </c>
    </row>
    <row r="6" spans="1:4" x14ac:dyDescent="0.25">
      <c r="A6" s="6">
        <v>1</v>
      </c>
      <c r="B6" s="6" t="s">
        <v>113</v>
      </c>
      <c r="C6" s="6" t="s">
        <v>80</v>
      </c>
      <c r="D6" s="6" t="s">
        <v>13</v>
      </c>
    </row>
    <row r="7" spans="1:4" x14ac:dyDescent="0.25">
      <c r="A7" s="7">
        <v>2</v>
      </c>
      <c r="B7" s="7" t="s">
        <v>84</v>
      </c>
      <c r="C7" s="7" t="s">
        <v>81</v>
      </c>
      <c r="D7" s="7" t="s">
        <v>126</v>
      </c>
    </row>
    <row r="8" spans="1:4" x14ac:dyDescent="0.25">
      <c r="A8" s="7">
        <v>2</v>
      </c>
      <c r="B8" s="7" t="s">
        <v>123</v>
      </c>
      <c r="C8" s="7" t="s">
        <v>82</v>
      </c>
      <c r="D8" s="7" t="s">
        <v>14</v>
      </c>
    </row>
    <row r="9" spans="1:4" x14ac:dyDescent="0.25">
      <c r="A9" s="7">
        <v>2</v>
      </c>
      <c r="B9" s="7" t="s">
        <v>115</v>
      </c>
      <c r="C9" s="7" t="s">
        <v>83</v>
      </c>
      <c r="D9" s="7" t="s">
        <v>15</v>
      </c>
    </row>
    <row r="10" spans="1:4" x14ac:dyDescent="0.25">
      <c r="A10" s="7">
        <v>2</v>
      </c>
      <c r="B10" s="7" t="s">
        <v>114</v>
      </c>
      <c r="C10" s="7" t="s">
        <v>84</v>
      </c>
      <c r="D10" s="7" t="s">
        <v>16</v>
      </c>
    </row>
    <row r="11" spans="1:4" x14ac:dyDescent="0.25">
      <c r="A11" s="7">
        <v>2</v>
      </c>
      <c r="B11" s="7"/>
      <c r="C11" s="7" t="s">
        <v>108</v>
      </c>
      <c r="D11" s="7" t="s">
        <v>17</v>
      </c>
    </row>
    <row r="12" spans="1:4" x14ac:dyDescent="0.25">
      <c r="A12" s="8">
        <v>3</v>
      </c>
      <c r="B12" s="8" t="s">
        <v>124</v>
      </c>
      <c r="C12" s="8" t="s">
        <v>121</v>
      </c>
      <c r="D12" s="8" t="s">
        <v>18</v>
      </c>
    </row>
    <row r="13" spans="1:4" x14ac:dyDescent="0.25">
      <c r="A13" s="8">
        <v>3</v>
      </c>
      <c r="B13" s="8" t="s">
        <v>116</v>
      </c>
      <c r="C13" s="8" t="s">
        <v>85</v>
      </c>
      <c r="D13" s="8" t="s">
        <v>19</v>
      </c>
    </row>
    <row r="14" spans="1:4" x14ac:dyDescent="0.25">
      <c r="A14" s="8">
        <v>3</v>
      </c>
      <c r="B14" s="8" t="s">
        <v>117</v>
      </c>
      <c r="C14" s="8" t="s">
        <v>86</v>
      </c>
      <c r="D14" s="8" t="s">
        <v>20</v>
      </c>
    </row>
    <row r="15" spans="1:4" x14ac:dyDescent="0.25">
      <c r="A15" s="8">
        <v>3</v>
      </c>
      <c r="B15" s="8" t="s">
        <v>85</v>
      </c>
      <c r="C15" s="8" t="s">
        <v>87</v>
      </c>
      <c r="D15" s="8" t="s">
        <v>21</v>
      </c>
    </row>
    <row r="16" spans="1:4" x14ac:dyDescent="0.25">
      <c r="A16" s="8">
        <v>3</v>
      </c>
      <c r="B16" s="8"/>
      <c r="C16" s="8" t="s">
        <v>88</v>
      </c>
      <c r="D16" s="8" t="s">
        <v>22</v>
      </c>
    </row>
    <row r="17" spans="1:4" x14ac:dyDescent="0.25">
      <c r="A17" s="9">
        <v>4</v>
      </c>
      <c r="B17" s="9" t="s">
        <v>118</v>
      </c>
      <c r="C17" s="9" t="s">
        <v>122</v>
      </c>
      <c r="D17" s="9" t="s">
        <v>23</v>
      </c>
    </row>
    <row r="18" spans="1:4" x14ac:dyDescent="0.25">
      <c r="A18" s="9">
        <v>4</v>
      </c>
      <c r="B18" s="9" t="s">
        <v>119</v>
      </c>
      <c r="C18" s="9" t="s">
        <v>89</v>
      </c>
      <c r="D18" s="9" t="s">
        <v>24</v>
      </c>
    </row>
    <row r="19" spans="1:4" x14ac:dyDescent="0.25">
      <c r="A19" s="9">
        <v>4</v>
      </c>
      <c r="B19" s="9" t="s">
        <v>87</v>
      </c>
      <c r="C19" s="9" t="s">
        <v>90</v>
      </c>
      <c r="D19" s="9" t="s">
        <v>25</v>
      </c>
    </row>
    <row r="20" spans="1:4" x14ac:dyDescent="0.25">
      <c r="A20" s="9">
        <v>4</v>
      </c>
      <c r="B20" s="9" t="s">
        <v>120</v>
      </c>
      <c r="C20" s="9" t="s">
        <v>28</v>
      </c>
      <c r="D20" s="9" t="s">
        <v>26</v>
      </c>
    </row>
    <row r="21" spans="1:4" x14ac:dyDescent="0.25">
      <c r="A21" s="9">
        <v>4</v>
      </c>
      <c r="B21" s="9" t="s">
        <v>90</v>
      </c>
      <c r="C21" s="9" t="s">
        <v>91</v>
      </c>
      <c r="D21" s="9" t="s">
        <v>27</v>
      </c>
    </row>
    <row r="22" spans="1:4" x14ac:dyDescent="0.25">
      <c r="A22" s="9">
        <v>4</v>
      </c>
      <c r="B22" s="9"/>
      <c r="C22" s="9"/>
      <c r="D22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0"/>
  <sheetViews>
    <sheetView workbookViewId="0">
      <selection sqref="A1:XFD1"/>
    </sheetView>
  </sheetViews>
  <sheetFormatPr defaultRowHeight="15" x14ac:dyDescent="0.25"/>
  <cols>
    <col min="2" max="2" width="9.5703125" style="24" bestFit="1" customWidth="1"/>
    <col min="10" max="10" width="10.5703125" bestFit="1" customWidth="1"/>
    <col min="12" max="12" width="10.5703125" bestFit="1" customWidth="1"/>
    <col min="14" max="14" width="13.28515625" bestFit="1" customWidth="1"/>
    <col min="16" max="16" width="10.5703125" bestFit="1" customWidth="1"/>
    <col min="18" max="18" width="10.5703125" bestFit="1" customWidth="1"/>
    <col min="20" max="20" width="10.5703125" bestFit="1" customWidth="1"/>
    <col min="22" max="22" width="10.5703125" bestFit="1" customWidth="1"/>
    <col min="24" max="24" width="13.7109375" bestFit="1" customWidth="1"/>
  </cols>
  <sheetData>
    <row r="1" spans="1:25" s="16" customFormat="1" x14ac:dyDescent="0.25">
      <c r="A1" s="43" t="s">
        <v>101</v>
      </c>
      <c r="B1" s="50">
        <v>20000</v>
      </c>
      <c r="C1" s="15" t="s">
        <v>32</v>
      </c>
      <c r="D1" s="50">
        <v>50000</v>
      </c>
      <c r="E1" s="15" t="s">
        <v>33</v>
      </c>
      <c r="F1" s="50">
        <v>100000</v>
      </c>
      <c r="G1" s="15" t="s">
        <v>34</v>
      </c>
      <c r="H1" s="50">
        <v>300000</v>
      </c>
      <c r="I1" s="15" t="s">
        <v>35</v>
      </c>
      <c r="J1" s="50">
        <v>500000</v>
      </c>
      <c r="K1" s="15" t="s">
        <v>36</v>
      </c>
      <c r="L1" s="50">
        <v>1000000</v>
      </c>
      <c r="M1" s="15" t="s">
        <v>37</v>
      </c>
      <c r="N1" s="50">
        <v>2000000</v>
      </c>
      <c r="O1" s="15" t="s">
        <v>38</v>
      </c>
      <c r="P1" s="50">
        <v>3000000</v>
      </c>
      <c r="Q1" s="15" t="s">
        <v>39</v>
      </c>
      <c r="R1" s="51">
        <v>5000000</v>
      </c>
      <c r="S1" s="15" t="s">
        <v>40</v>
      </c>
      <c r="T1" s="50">
        <v>7000000</v>
      </c>
      <c r="U1" s="15" t="s">
        <v>41</v>
      </c>
      <c r="V1" s="50">
        <v>9000000</v>
      </c>
      <c r="W1" s="15" t="s">
        <v>42</v>
      </c>
      <c r="X1" s="50">
        <v>10000000</v>
      </c>
      <c r="Y1" s="15" t="s">
        <v>104</v>
      </c>
    </row>
    <row r="2" spans="1:25" x14ac:dyDescent="0.25">
      <c r="A2" s="11" t="s">
        <v>43</v>
      </c>
      <c r="B2" s="52">
        <v>1</v>
      </c>
      <c r="C2" s="10">
        <v>25</v>
      </c>
      <c r="D2" s="10">
        <v>1</v>
      </c>
      <c r="E2" s="10">
        <v>20</v>
      </c>
      <c r="F2" s="10">
        <v>1</v>
      </c>
      <c r="G2" s="10">
        <v>25</v>
      </c>
      <c r="H2" s="10">
        <v>1</v>
      </c>
      <c r="I2" s="10">
        <v>20</v>
      </c>
      <c r="J2" s="10">
        <v>1</v>
      </c>
      <c r="K2" s="10">
        <v>25</v>
      </c>
      <c r="L2" s="12">
        <v>2</v>
      </c>
      <c r="M2" s="10">
        <v>15</v>
      </c>
      <c r="N2" s="12">
        <v>2</v>
      </c>
      <c r="O2" s="10">
        <v>20</v>
      </c>
      <c r="P2" s="12">
        <v>2</v>
      </c>
      <c r="Q2" s="10">
        <v>15</v>
      </c>
      <c r="R2" s="12">
        <v>2</v>
      </c>
      <c r="S2" s="10">
        <v>25</v>
      </c>
      <c r="T2" s="12">
        <v>2</v>
      </c>
      <c r="U2" s="10">
        <v>15</v>
      </c>
      <c r="V2" s="13">
        <v>3</v>
      </c>
      <c r="W2" s="10">
        <v>15</v>
      </c>
      <c r="X2" s="13">
        <v>3</v>
      </c>
      <c r="Y2" s="10">
        <v>14</v>
      </c>
    </row>
    <row r="3" spans="1:25" x14ac:dyDescent="0.25">
      <c r="A3" s="11" t="s">
        <v>44</v>
      </c>
      <c r="B3" s="52">
        <v>1</v>
      </c>
      <c r="C3" s="10">
        <v>25</v>
      </c>
      <c r="D3" s="10">
        <v>1</v>
      </c>
      <c r="E3" s="10">
        <v>20</v>
      </c>
      <c r="F3" s="10">
        <v>1</v>
      </c>
      <c r="G3" s="10">
        <v>25</v>
      </c>
      <c r="H3" s="10">
        <v>1</v>
      </c>
      <c r="I3" s="10">
        <v>20</v>
      </c>
      <c r="J3" s="12">
        <v>2</v>
      </c>
      <c r="K3" s="10">
        <v>18</v>
      </c>
      <c r="L3" s="12">
        <v>2</v>
      </c>
      <c r="M3" s="10">
        <v>15</v>
      </c>
      <c r="N3" s="12">
        <v>2</v>
      </c>
      <c r="O3" s="10">
        <v>20</v>
      </c>
      <c r="P3" s="12">
        <v>2</v>
      </c>
      <c r="Q3" s="10">
        <v>15</v>
      </c>
      <c r="R3" s="13">
        <v>3</v>
      </c>
      <c r="S3" s="10">
        <v>12</v>
      </c>
      <c r="T3" s="13">
        <v>3</v>
      </c>
      <c r="U3" s="10">
        <v>13</v>
      </c>
      <c r="V3" s="13">
        <v>3</v>
      </c>
      <c r="W3" s="10">
        <v>15</v>
      </c>
      <c r="X3" s="13">
        <v>3</v>
      </c>
      <c r="Y3" s="10">
        <v>14</v>
      </c>
    </row>
    <row r="4" spans="1:25" x14ac:dyDescent="0.25">
      <c r="A4" s="11" t="s">
        <v>45</v>
      </c>
      <c r="B4" s="52">
        <v>1</v>
      </c>
      <c r="C4" s="10">
        <v>20</v>
      </c>
      <c r="D4" s="10">
        <v>1</v>
      </c>
      <c r="E4" s="10">
        <v>20</v>
      </c>
      <c r="F4" s="12">
        <v>2</v>
      </c>
      <c r="G4" s="10">
        <v>10</v>
      </c>
      <c r="H4" s="12">
        <v>2</v>
      </c>
      <c r="I4" s="10">
        <v>10</v>
      </c>
      <c r="J4" s="12">
        <v>2</v>
      </c>
      <c r="K4" s="10">
        <v>17</v>
      </c>
      <c r="L4" s="12">
        <v>2</v>
      </c>
      <c r="M4" s="10">
        <v>15</v>
      </c>
      <c r="N4" s="13">
        <v>3</v>
      </c>
      <c r="O4" s="10">
        <v>14</v>
      </c>
      <c r="P4" s="13">
        <v>3</v>
      </c>
      <c r="Q4" s="10">
        <v>15</v>
      </c>
      <c r="R4" s="13">
        <v>3</v>
      </c>
      <c r="S4" s="10">
        <v>11</v>
      </c>
      <c r="T4" s="13">
        <v>3</v>
      </c>
      <c r="U4" s="10">
        <v>13</v>
      </c>
      <c r="V4" s="13">
        <v>3</v>
      </c>
      <c r="W4" s="10">
        <v>15</v>
      </c>
      <c r="X4" s="13">
        <v>3</v>
      </c>
      <c r="Y4" s="10">
        <v>14</v>
      </c>
    </row>
    <row r="5" spans="1:25" x14ac:dyDescent="0.25">
      <c r="A5" s="11" t="s">
        <v>46</v>
      </c>
      <c r="B5" s="53">
        <v>2</v>
      </c>
      <c r="C5" s="10">
        <v>9</v>
      </c>
      <c r="D5" s="12">
        <v>2</v>
      </c>
      <c r="E5" s="10">
        <v>10</v>
      </c>
      <c r="F5" s="12">
        <v>2</v>
      </c>
      <c r="G5" s="10">
        <v>10</v>
      </c>
      <c r="H5" s="12">
        <v>2</v>
      </c>
      <c r="I5" s="10">
        <v>10</v>
      </c>
      <c r="J5" s="13">
        <v>3</v>
      </c>
      <c r="K5" s="10">
        <v>10</v>
      </c>
      <c r="L5" s="13">
        <v>3</v>
      </c>
      <c r="M5" s="10">
        <v>14</v>
      </c>
      <c r="N5" s="13">
        <v>3</v>
      </c>
      <c r="O5" s="10">
        <v>13</v>
      </c>
      <c r="P5" s="13">
        <v>3</v>
      </c>
      <c r="Q5" s="10">
        <v>15</v>
      </c>
      <c r="R5" s="13">
        <v>3</v>
      </c>
      <c r="S5" s="10">
        <v>11</v>
      </c>
      <c r="T5" s="13">
        <v>3</v>
      </c>
      <c r="U5" s="10">
        <v>12</v>
      </c>
      <c r="V5" s="13">
        <v>3</v>
      </c>
      <c r="W5" s="10">
        <v>15</v>
      </c>
      <c r="X5" s="13">
        <v>3</v>
      </c>
      <c r="Y5" s="10">
        <v>13</v>
      </c>
    </row>
    <row r="6" spans="1:25" x14ac:dyDescent="0.25">
      <c r="A6" s="11" t="s">
        <v>47</v>
      </c>
      <c r="B6" s="53">
        <v>2</v>
      </c>
      <c r="C6" s="10">
        <v>8</v>
      </c>
      <c r="D6" s="12">
        <v>2</v>
      </c>
      <c r="E6" s="10">
        <v>10</v>
      </c>
      <c r="F6" s="12">
        <v>2</v>
      </c>
      <c r="G6" s="10">
        <v>10</v>
      </c>
      <c r="H6" s="12">
        <v>2</v>
      </c>
      <c r="I6" s="10">
        <v>10</v>
      </c>
      <c r="J6" s="13">
        <v>3</v>
      </c>
      <c r="K6" s="10">
        <v>10</v>
      </c>
      <c r="L6" s="13">
        <v>3</v>
      </c>
      <c r="M6" s="10">
        <v>13</v>
      </c>
      <c r="N6" s="13">
        <v>3</v>
      </c>
      <c r="O6" s="10">
        <v>13</v>
      </c>
      <c r="P6" s="13">
        <v>3</v>
      </c>
      <c r="Q6" s="10">
        <v>15</v>
      </c>
      <c r="R6" s="13">
        <v>3</v>
      </c>
      <c r="S6" s="10">
        <v>11</v>
      </c>
      <c r="T6" s="13">
        <v>3</v>
      </c>
      <c r="U6" s="10">
        <v>12</v>
      </c>
      <c r="V6" s="14">
        <v>4</v>
      </c>
      <c r="W6" s="10">
        <v>8</v>
      </c>
      <c r="X6" s="14">
        <v>4</v>
      </c>
      <c r="Y6" s="10">
        <v>9</v>
      </c>
    </row>
    <row r="7" spans="1:25" x14ac:dyDescent="0.25">
      <c r="A7" s="11" t="s">
        <v>48</v>
      </c>
      <c r="B7" s="53">
        <v>2</v>
      </c>
      <c r="C7" s="10">
        <v>8</v>
      </c>
      <c r="D7" s="12">
        <v>2</v>
      </c>
      <c r="E7" s="10">
        <v>10</v>
      </c>
      <c r="F7" s="13">
        <v>3</v>
      </c>
      <c r="G7" s="10">
        <v>10</v>
      </c>
      <c r="H7" s="13">
        <v>3</v>
      </c>
      <c r="I7" s="10">
        <v>13</v>
      </c>
      <c r="J7" s="13">
        <v>3</v>
      </c>
      <c r="K7" s="10">
        <v>10</v>
      </c>
      <c r="L7" s="13">
        <v>3</v>
      </c>
      <c r="M7" s="10">
        <v>13</v>
      </c>
      <c r="N7" s="14">
        <v>4</v>
      </c>
      <c r="O7" s="10">
        <v>5</v>
      </c>
      <c r="P7" s="14">
        <v>4</v>
      </c>
      <c r="Q7" s="10">
        <v>7</v>
      </c>
      <c r="R7" s="14">
        <v>4</v>
      </c>
      <c r="S7" s="10">
        <v>8</v>
      </c>
      <c r="T7" s="14">
        <v>4</v>
      </c>
      <c r="U7" s="10">
        <v>9</v>
      </c>
      <c r="V7" s="14">
        <v>4</v>
      </c>
      <c r="W7" s="10">
        <v>8</v>
      </c>
      <c r="X7" s="14">
        <v>4</v>
      </c>
      <c r="Y7" s="10">
        <v>9</v>
      </c>
    </row>
    <row r="8" spans="1:25" x14ac:dyDescent="0.25">
      <c r="A8" s="11" t="s">
        <v>49</v>
      </c>
      <c r="B8" s="54">
        <v>3</v>
      </c>
      <c r="C8" s="10">
        <v>3</v>
      </c>
      <c r="D8" s="13">
        <v>3</v>
      </c>
      <c r="E8" s="10">
        <v>5</v>
      </c>
      <c r="F8" s="13">
        <v>3</v>
      </c>
      <c r="G8" s="10">
        <v>10</v>
      </c>
      <c r="H8" s="13">
        <v>3</v>
      </c>
      <c r="I8" s="10">
        <v>12</v>
      </c>
      <c r="J8" s="14">
        <v>4</v>
      </c>
      <c r="K8" s="10">
        <v>3</v>
      </c>
      <c r="L8" s="14">
        <v>4</v>
      </c>
      <c r="M8" s="10">
        <v>5</v>
      </c>
      <c r="N8" s="14">
        <v>4</v>
      </c>
      <c r="O8" s="10">
        <v>5</v>
      </c>
      <c r="P8" s="14">
        <v>4</v>
      </c>
      <c r="Q8" s="10">
        <v>6</v>
      </c>
      <c r="R8" s="14">
        <v>4</v>
      </c>
      <c r="S8" s="10">
        <v>8</v>
      </c>
      <c r="T8" s="14">
        <v>4</v>
      </c>
      <c r="U8" s="10">
        <v>9</v>
      </c>
      <c r="V8" s="14">
        <v>4</v>
      </c>
      <c r="W8" s="10">
        <v>8</v>
      </c>
      <c r="X8" s="14">
        <v>4</v>
      </c>
      <c r="Y8" s="10">
        <v>9</v>
      </c>
    </row>
    <row r="9" spans="1:25" x14ac:dyDescent="0.25">
      <c r="A9" s="11" t="s">
        <v>50</v>
      </c>
      <c r="B9" s="54">
        <v>3</v>
      </c>
      <c r="C9" s="10">
        <v>2</v>
      </c>
      <c r="D9" s="13">
        <v>3</v>
      </c>
      <c r="E9" s="10">
        <v>5</v>
      </c>
      <c r="F9" s="14">
        <v>4</v>
      </c>
      <c r="G9" s="10">
        <v>0</v>
      </c>
      <c r="H9" s="14">
        <v>4</v>
      </c>
      <c r="I9" s="10">
        <v>3</v>
      </c>
      <c r="J9" s="14">
        <v>4</v>
      </c>
      <c r="K9" s="10">
        <v>3</v>
      </c>
      <c r="L9" s="14">
        <v>4</v>
      </c>
      <c r="M9" s="10">
        <v>5</v>
      </c>
      <c r="N9" s="14">
        <v>4</v>
      </c>
      <c r="O9" s="10">
        <v>5</v>
      </c>
      <c r="P9" s="14">
        <v>4</v>
      </c>
      <c r="Q9" s="10">
        <v>6</v>
      </c>
      <c r="R9" s="14">
        <v>4</v>
      </c>
      <c r="S9" s="10">
        <v>7</v>
      </c>
      <c r="T9" s="14">
        <v>4</v>
      </c>
      <c r="U9" s="10">
        <v>9</v>
      </c>
      <c r="V9" s="14">
        <v>4</v>
      </c>
      <c r="W9" s="10">
        <v>8</v>
      </c>
      <c r="X9" s="14">
        <v>4</v>
      </c>
      <c r="Y9" s="10">
        <v>9</v>
      </c>
    </row>
    <row r="10" spans="1:25" x14ac:dyDescent="0.25">
      <c r="A10" s="11" t="s">
        <v>51</v>
      </c>
      <c r="B10" s="55">
        <v>4</v>
      </c>
      <c r="C10" s="10">
        <v>0</v>
      </c>
      <c r="D10" s="14">
        <v>4</v>
      </c>
      <c r="E10" s="10">
        <v>0</v>
      </c>
      <c r="F10" s="14">
        <v>4</v>
      </c>
      <c r="G10" s="10">
        <v>0</v>
      </c>
      <c r="H10" s="14">
        <v>4</v>
      </c>
      <c r="I10" s="10">
        <v>2</v>
      </c>
      <c r="J10" s="14">
        <v>4</v>
      </c>
      <c r="K10" s="10">
        <v>4</v>
      </c>
      <c r="L10" s="14">
        <v>4</v>
      </c>
      <c r="M10" s="10">
        <v>5</v>
      </c>
      <c r="N10" s="14">
        <v>4</v>
      </c>
      <c r="O10" s="10">
        <v>5</v>
      </c>
      <c r="P10" s="14">
        <v>4</v>
      </c>
      <c r="Q10" s="10">
        <v>6</v>
      </c>
      <c r="R10" s="14">
        <v>4</v>
      </c>
      <c r="S10" s="10">
        <v>7</v>
      </c>
      <c r="T10" s="14">
        <v>4</v>
      </c>
      <c r="U10" s="10">
        <v>8</v>
      </c>
      <c r="V10" s="14">
        <v>4</v>
      </c>
      <c r="W10" s="10">
        <v>8</v>
      </c>
      <c r="X10" s="14">
        <v>4</v>
      </c>
      <c r="Y10" s="10">
        <v>9</v>
      </c>
    </row>
    <row r="11" spans="1:25" x14ac:dyDescent="0.25">
      <c r="A11" s="43" t="s">
        <v>102</v>
      </c>
      <c r="B11" s="56">
        <v>50</v>
      </c>
      <c r="C11" s="15" t="s">
        <v>32</v>
      </c>
      <c r="D11" s="15">
        <v>100</v>
      </c>
      <c r="E11" s="15" t="s">
        <v>33</v>
      </c>
      <c r="F11" s="15">
        <v>200</v>
      </c>
      <c r="G11" s="15" t="s">
        <v>34</v>
      </c>
      <c r="H11" s="15">
        <v>300</v>
      </c>
      <c r="I11" s="15" t="s">
        <v>35</v>
      </c>
      <c r="J11" s="15">
        <v>500</v>
      </c>
      <c r="K11" s="15" t="s">
        <v>36</v>
      </c>
      <c r="L11" s="15">
        <v>700</v>
      </c>
      <c r="M11" s="15" t="s">
        <v>37</v>
      </c>
      <c r="N11" s="15">
        <v>900</v>
      </c>
      <c r="O11" s="15" t="s">
        <v>38</v>
      </c>
      <c r="P11" s="15">
        <v>1000</v>
      </c>
      <c r="Q11" s="15" t="s">
        <v>39</v>
      </c>
      <c r="R11" s="57">
        <v>2000</v>
      </c>
      <c r="S11" s="15" t="s">
        <v>40</v>
      </c>
      <c r="T11" s="15">
        <v>3000</v>
      </c>
      <c r="U11" s="15" t="s">
        <v>41</v>
      </c>
      <c r="V11" s="15">
        <v>4000</v>
      </c>
      <c r="W11" s="15" t="s">
        <v>42</v>
      </c>
      <c r="X11" s="15">
        <v>5000</v>
      </c>
      <c r="Y11" s="15" t="s">
        <v>104</v>
      </c>
    </row>
    <row r="12" spans="1:25" x14ac:dyDescent="0.25">
      <c r="A12" s="11" t="s">
        <v>43</v>
      </c>
      <c r="B12" s="52">
        <v>1</v>
      </c>
      <c r="C12" s="10">
        <v>25</v>
      </c>
      <c r="D12" s="10">
        <v>1</v>
      </c>
      <c r="E12" s="10">
        <v>20</v>
      </c>
      <c r="F12" s="10">
        <v>1</v>
      </c>
      <c r="G12" s="10">
        <v>25</v>
      </c>
      <c r="H12" s="10">
        <v>1</v>
      </c>
      <c r="I12" s="10">
        <v>20</v>
      </c>
      <c r="J12" s="10">
        <v>1</v>
      </c>
      <c r="K12" s="10">
        <v>25</v>
      </c>
      <c r="L12" s="12">
        <v>2</v>
      </c>
      <c r="M12" s="10">
        <v>15</v>
      </c>
      <c r="N12" s="12">
        <v>2</v>
      </c>
      <c r="O12" s="10">
        <v>20</v>
      </c>
      <c r="P12" s="12">
        <v>2</v>
      </c>
      <c r="Q12" s="10">
        <v>15</v>
      </c>
      <c r="R12" s="12">
        <v>2</v>
      </c>
      <c r="S12" s="10">
        <v>25</v>
      </c>
      <c r="T12" s="12">
        <v>2</v>
      </c>
      <c r="U12" s="10">
        <v>15</v>
      </c>
      <c r="V12" s="13">
        <v>3</v>
      </c>
      <c r="W12" s="10">
        <v>15</v>
      </c>
      <c r="X12" s="13">
        <v>3</v>
      </c>
      <c r="Y12" s="10">
        <v>14</v>
      </c>
    </row>
    <row r="13" spans="1:25" x14ac:dyDescent="0.25">
      <c r="A13" s="11" t="s">
        <v>44</v>
      </c>
      <c r="B13" s="52">
        <v>1</v>
      </c>
      <c r="C13" s="10">
        <v>25</v>
      </c>
      <c r="D13" s="10">
        <v>1</v>
      </c>
      <c r="E13" s="10">
        <v>20</v>
      </c>
      <c r="F13" s="10">
        <v>1</v>
      </c>
      <c r="G13" s="10">
        <v>25</v>
      </c>
      <c r="H13" s="10">
        <v>1</v>
      </c>
      <c r="I13" s="10">
        <v>20</v>
      </c>
      <c r="J13" s="12">
        <v>2</v>
      </c>
      <c r="K13" s="10">
        <v>18</v>
      </c>
      <c r="L13" s="12">
        <v>2</v>
      </c>
      <c r="M13" s="10">
        <v>15</v>
      </c>
      <c r="N13" s="12">
        <v>2</v>
      </c>
      <c r="O13" s="10">
        <v>20</v>
      </c>
      <c r="P13" s="12">
        <v>2</v>
      </c>
      <c r="Q13" s="10">
        <v>15</v>
      </c>
      <c r="R13" s="13">
        <v>3</v>
      </c>
      <c r="S13" s="10">
        <v>12</v>
      </c>
      <c r="T13" s="13">
        <v>3</v>
      </c>
      <c r="U13" s="10">
        <v>13</v>
      </c>
      <c r="V13" s="13">
        <v>3</v>
      </c>
      <c r="W13" s="10">
        <v>15</v>
      </c>
      <c r="X13" s="13">
        <v>3</v>
      </c>
      <c r="Y13" s="10">
        <v>14</v>
      </c>
    </row>
    <row r="14" spans="1:25" x14ac:dyDescent="0.25">
      <c r="A14" s="11" t="s">
        <v>45</v>
      </c>
      <c r="B14" s="52">
        <v>1</v>
      </c>
      <c r="C14" s="10">
        <v>20</v>
      </c>
      <c r="D14" s="10">
        <v>1</v>
      </c>
      <c r="E14" s="10">
        <v>20</v>
      </c>
      <c r="F14" s="12">
        <v>2</v>
      </c>
      <c r="G14" s="10">
        <v>10</v>
      </c>
      <c r="H14" s="12">
        <v>2</v>
      </c>
      <c r="I14" s="10">
        <v>10</v>
      </c>
      <c r="J14" s="12">
        <v>2</v>
      </c>
      <c r="K14" s="10">
        <v>17</v>
      </c>
      <c r="L14" s="12">
        <v>2</v>
      </c>
      <c r="M14" s="10">
        <v>15</v>
      </c>
      <c r="N14" s="13">
        <v>3</v>
      </c>
      <c r="O14" s="10">
        <v>14</v>
      </c>
      <c r="P14" s="13">
        <v>3</v>
      </c>
      <c r="Q14" s="10">
        <v>15</v>
      </c>
      <c r="R14" s="13">
        <v>3</v>
      </c>
      <c r="S14" s="10">
        <v>11</v>
      </c>
      <c r="T14" s="13">
        <v>3</v>
      </c>
      <c r="U14" s="10">
        <v>13</v>
      </c>
      <c r="V14" s="13">
        <v>3</v>
      </c>
      <c r="W14" s="10">
        <v>15</v>
      </c>
      <c r="X14" s="13">
        <v>3</v>
      </c>
      <c r="Y14" s="10">
        <v>14</v>
      </c>
    </row>
    <row r="15" spans="1:25" x14ac:dyDescent="0.25">
      <c r="A15" s="11" t="s">
        <v>46</v>
      </c>
      <c r="B15" s="53">
        <v>2</v>
      </c>
      <c r="C15" s="10">
        <v>9</v>
      </c>
      <c r="D15" s="12">
        <v>2</v>
      </c>
      <c r="E15" s="10">
        <v>10</v>
      </c>
      <c r="F15" s="12">
        <v>2</v>
      </c>
      <c r="G15" s="10">
        <v>10</v>
      </c>
      <c r="H15" s="12">
        <v>2</v>
      </c>
      <c r="I15" s="10">
        <v>10</v>
      </c>
      <c r="J15" s="13">
        <v>3</v>
      </c>
      <c r="K15" s="10">
        <v>10</v>
      </c>
      <c r="L15" s="13">
        <v>3</v>
      </c>
      <c r="M15" s="10">
        <v>14</v>
      </c>
      <c r="N15" s="13">
        <v>3</v>
      </c>
      <c r="O15" s="10">
        <v>13</v>
      </c>
      <c r="P15" s="13">
        <v>3</v>
      </c>
      <c r="Q15" s="10">
        <v>15</v>
      </c>
      <c r="R15" s="13">
        <v>3</v>
      </c>
      <c r="S15" s="10">
        <v>11</v>
      </c>
      <c r="T15" s="13">
        <v>3</v>
      </c>
      <c r="U15" s="10">
        <v>12</v>
      </c>
      <c r="V15" s="13">
        <v>3</v>
      </c>
      <c r="W15" s="10">
        <v>15</v>
      </c>
      <c r="X15" s="13">
        <v>3</v>
      </c>
      <c r="Y15" s="10">
        <v>13</v>
      </c>
    </row>
    <row r="16" spans="1:25" x14ac:dyDescent="0.25">
      <c r="A16" s="11" t="s">
        <v>47</v>
      </c>
      <c r="B16" s="53">
        <v>2</v>
      </c>
      <c r="C16" s="10">
        <v>8</v>
      </c>
      <c r="D16" s="12">
        <v>2</v>
      </c>
      <c r="E16" s="10">
        <v>10</v>
      </c>
      <c r="F16" s="12">
        <v>2</v>
      </c>
      <c r="G16" s="10">
        <v>10</v>
      </c>
      <c r="H16" s="12">
        <v>2</v>
      </c>
      <c r="I16" s="10">
        <v>10</v>
      </c>
      <c r="J16" s="13">
        <v>3</v>
      </c>
      <c r="K16" s="10">
        <v>10</v>
      </c>
      <c r="L16" s="13">
        <v>3</v>
      </c>
      <c r="M16" s="10">
        <v>13</v>
      </c>
      <c r="N16" s="13">
        <v>3</v>
      </c>
      <c r="O16" s="10">
        <v>13</v>
      </c>
      <c r="P16" s="13">
        <v>3</v>
      </c>
      <c r="Q16" s="10">
        <v>15</v>
      </c>
      <c r="R16" s="13">
        <v>3</v>
      </c>
      <c r="S16" s="10">
        <v>11</v>
      </c>
      <c r="T16" s="13">
        <v>3</v>
      </c>
      <c r="U16" s="10">
        <v>12</v>
      </c>
      <c r="V16" s="14">
        <v>4</v>
      </c>
      <c r="W16" s="10">
        <v>8</v>
      </c>
      <c r="X16" s="14">
        <v>4</v>
      </c>
      <c r="Y16" s="10">
        <v>9</v>
      </c>
    </row>
    <row r="17" spans="1:25" x14ac:dyDescent="0.25">
      <c r="A17" s="11" t="s">
        <v>48</v>
      </c>
      <c r="B17" s="53">
        <v>2</v>
      </c>
      <c r="C17" s="10">
        <v>8</v>
      </c>
      <c r="D17" s="12">
        <v>2</v>
      </c>
      <c r="E17" s="10">
        <v>10</v>
      </c>
      <c r="F17" s="13">
        <v>3</v>
      </c>
      <c r="G17" s="10">
        <v>10</v>
      </c>
      <c r="H17" s="13">
        <v>3</v>
      </c>
      <c r="I17" s="10">
        <v>13</v>
      </c>
      <c r="J17" s="13">
        <v>3</v>
      </c>
      <c r="K17" s="10">
        <v>10</v>
      </c>
      <c r="L17" s="13">
        <v>3</v>
      </c>
      <c r="M17" s="10">
        <v>13</v>
      </c>
      <c r="N17" s="14">
        <v>4</v>
      </c>
      <c r="O17" s="10">
        <v>5</v>
      </c>
      <c r="P17" s="14">
        <v>4</v>
      </c>
      <c r="Q17" s="10">
        <v>7</v>
      </c>
      <c r="R17" s="14">
        <v>4</v>
      </c>
      <c r="S17" s="10">
        <v>8</v>
      </c>
      <c r="T17" s="14">
        <v>4</v>
      </c>
      <c r="U17" s="10">
        <v>9</v>
      </c>
      <c r="V17" s="14">
        <v>4</v>
      </c>
      <c r="W17" s="10">
        <v>8</v>
      </c>
      <c r="X17" s="14">
        <v>4</v>
      </c>
      <c r="Y17" s="10">
        <v>9</v>
      </c>
    </row>
    <row r="18" spans="1:25" x14ac:dyDescent="0.25">
      <c r="A18" s="11" t="s">
        <v>49</v>
      </c>
      <c r="B18" s="54">
        <v>3</v>
      </c>
      <c r="C18" s="10">
        <v>3</v>
      </c>
      <c r="D18" s="13">
        <v>3</v>
      </c>
      <c r="E18" s="10">
        <v>5</v>
      </c>
      <c r="F18" s="13">
        <v>3</v>
      </c>
      <c r="G18" s="10">
        <v>10</v>
      </c>
      <c r="H18" s="13">
        <v>3</v>
      </c>
      <c r="I18" s="10">
        <v>12</v>
      </c>
      <c r="J18" s="14">
        <v>4</v>
      </c>
      <c r="K18" s="10">
        <v>3</v>
      </c>
      <c r="L18" s="14">
        <v>4</v>
      </c>
      <c r="M18" s="10">
        <v>5</v>
      </c>
      <c r="N18" s="14">
        <v>4</v>
      </c>
      <c r="O18" s="10">
        <v>5</v>
      </c>
      <c r="P18" s="14">
        <v>4</v>
      </c>
      <c r="Q18" s="10">
        <v>6</v>
      </c>
      <c r="R18" s="14">
        <v>4</v>
      </c>
      <c r="S18" s="10">
        <v>8</v>
      </c>
      <c r="T18" s="14">
        <v>4</v>
      </c>
      <c r="U18" s="10">
        <v>9</v>
      </c>
      <c r="V18" s="14">
        <v>4</v>
      </c>
      <c r="W18" s="10">
        <v>8</v>
      </c>
      <c r="X18" s="14">
        <v>4</v>
      </c>
      <c r="Y18" s="10">
        <v>9</v>
      </c>
    </row>
    <row r="19" spans="1:25" x14ac:dyDescent="0.25">
      <c r="A19" s="11" t="s">
        <v>50</v>
      </c>
      <c r="B19" s="54">
        <v>3</v>
      </c>
      <c r="C19" s="10">
        <v>2</v>
      </c>
      <c r="D19" s="13">
        <v>3</v>
      </c>
      <c r="E19" s="10">
        <v>5</v>
      </c>
      <c r="F19" s="14">
        <v>4</v>
      </c>
      <c r="G19" s="10">
        <v>0</v>
      </c>
      <c r="H19" s="14">
        <v>4</v>
      </c>
      <c r="I19" s="10">
        <v>3</v>
      </c>
      <c r="J19" s="14">
        <v>4</v>
      </c>
      <c r="K19" s="10">
        <v>3</v>
      </c>
      <c r="L19" s="14">
        <v>4</v>
      </c>
      <c r="M19" s="10">
        <v>5</v>
      </c>
      <c r="N19" s="14">
        <v>4</v>
      </c>
      <c r="O19" s="10">
        <v>5</v>
      </c>
      <c r="P19" s="14">
        <v>4</v>
      </c>
      <c r="Q19" s="10">
        <v>6</v>
      </c>
      <c r="R19" s="14">
        <v>4</v>
      </c>
      <c r="S19" s="10">
        <v>7</v>
      </c>
      <c r="T19" s="14">
        <v>4</v>
      </c>
      <c r="U19" s="10">
        <v>9</v>
      </c>
      <c r="V19" s="14">
        <v>4</v>
      </c>
      <c r="W19" s="10">
        <v>8</v>
      </c>
      <c r="X19" s="14">
        <v>4</v>
      </c>
      <c r="Y19" s="10">
        <v>9</v>
      </c>
    </row>
    <row r="20" spans="1:25" x14ac:dyDescent="0.25">
      <c r="A20" s="11" t="s">
        <v>51</v>
      </c>
      <c r="B20" s="55">
        <v>4</v>
      </c>
      <c r="C20" s="10">
        <v>0</v>
      </c>
      <c r="D20" s="14">
        <v>4</v>
      </c>
      <c r="E20" s="10">
        <v>0</v>
      </c>
      <c r="F20" s="14">
        <v>4</v>
      </c>
      <c r="G20" s="10">
        <v>0</v>
      </c>
      <c r="H20" s="14">
        <v>4</v>
      </c>
      <c r="I20" s="10">
        <v>2</v>
      </c>
      <c r="J20" s="14">
        <v>4</v>
      </c>
      <c r="K20" s="10">
        <v>4</v>
      </c>
      <c r="L20" s="14">
        <v>4</v>
      </c>
      <c r="M20" s="10">
        <v>5</v>
      </c>
      <c r="N20" s="14">
        <v>4</v>
      </c>
      <c r="O20" s="10">
        <v>5</v>
      </c>
      <c r="P20" s="14">
        <v>4</v>
      </c>
      <c r="Q20" s="10">
        <v>6</v>
      </c>
      <c r="R20" s="14">
        <v>4</v>
      </c>
      <c r="S20" s="10">
        <v>7</v>
      </c>
      <c r="T20" s="14">
        <v>4</v>
      </c>
      <c r="U20" s="10">
        <v>8</v>
      </c>
      <c r="V20" s="14">
        <v>4</v>
      </c>
      <c r="W20" s="10">
        <v>8</v>
      </c>
      <c r="X20" s="14">
        <v>4</v>
      </c>
      <c r="Y20" s="10">
        <v>9</v>
      </c>
    </row>
    <row r="21" spans="1:25" x14ac:dyDescent="0.25">
      <c r="A21" s="43" t="s">
        <v>103</v>
      </c>
      <c r="B21" s="56">
        <v>100</v>
      </c>
      <c r="C21" s="15" t="s">
        <v>32</v>
      </c>
      <c r="D21" s="15">
        <v>300</v>
      </c>
      <c r="E21" s="15" t="s">
        <v>33</v>
      </c>
      <c r="F21" s="15">
        <v>500</v>
      </c>
      <c r="G21" s="15" t="s">
        <v>34</v>
      </c>
      <c r="H21" s="15">
        <v>700</v>
      </c>
      <c r="I21" s="15" t="s">
        <v>35</v>
      </c>
      <c r="J21" s="15">
        <v>1000</v>
      </c>
      <c r="K21" s="15" t="s">
        <v>36</v>
      </c>
      <c r="L21" s="15">
        <v>2000</v>
      </c>
      <c r="M21" s="15" t="s">
        <v>37</v>
      </c>
      <c r="N21" s="15">
        <v>3000</v>
      </c>
      <c r="O21" s="15" t="s">
        <v>38</v>
      </c>
      <c r="P21" s="15">
        <v>5000</v>
      </c>
      <c r="Q21" s="15" t="s">
        <v>39</v>
      </c>
      <c r="R21" s="57">
        <v>7000</v>
      </c>
      <c r="S21" s="15" t="s">
        <v>40</v>
      </c>
      <c r="T21" s="15">
        <v>9000</v>
      </c>
      <c r="U21" s="15" t="s">
        <v>41</v>
      </c>
      <c r="V21" s="15">
        <v>11000</v>
      </c>
      <c r="W21" s="15" t="s">
        <v>42</v>
      </c>
      <c r="X21" s="15">
        <v>15000</v>
      </c>
      <c r="Y21" s="15" t="s">
        <v>104</v>
      </c>
    </row>
    <row r="22" spans="1:25" x14ac:dyDescent="0.25">
      <c r="A22" s="11" t="s">
        <v>43</v>
      </c>
      <c r="B22" s="52">
        <v>1</v>
      </c>
      <c r="C22" s="10">
        <v>25</v>
      </c>
      <c r="D22" s="10">
        <v>1</v>
      </c>
      <c r="E22" s="10">
        <v>20</v>
      </c>
      <c r="F22" s="10">
        <v>1</v>
      </c>
      <c r="G22" s="10">
        <v>25</v>
      </c>
      <c r="H22" s="10">
        <v>1</v>
      </c>
      <c r="I22" s="10">
        <v>20</v>
      </c>
      <c r="J22" s="10">
        <v>1</v>
      </c>
      <c r="K22" s="10">
        <v>25</v>
      </c>
      <c r="L22" s="12">
        <v>2</v>
      </c>
      <c r="M22" s="10">
        <v>15</v>
      </c>
      <c r="N22" s="12">
        <v>2</v>
      </c>
      <c r="O22" s="10">
        <v>20</v>
      </c>
      <c r="P22" s="12">
        <v>2</v>
      </c>
      <c r="Q22" s="10">
        <v>15</v>
      </c>
      <c r="R22" s="12">
        <v>2</v>
      </c>
      <c r="S22" s="10">
        <v>25</v>
      </c>
      <c r="T22" s="12">
        <v>2</v>
      </c>
      <c r="U22" s="10">
        <v>15</v>
      </c>
      <c r="V22" s="13">
        <v>3</v>
      </c>
      <c r="W22" s="10">
        <v>15</v>
      </c>
      <c r="X22" s="13">
        <v>3</v>
      </c>
      <c r="Y22" s="10">
        <v>14</v>
      </c>
    </row>
    <row r="23" spans="1:25" x14ac:dyDescent="0.25">
      <c r="A23" s="11" t="s">
        <v>44</v>
      </c>
      <c r="B23" s="52">
        <v>1</v>
      </c>
      <c r="C23" s="10">
        <v>25</v>
      </c>
      <c r="D23" s="10">
        <v>1</v>
      </c>
      <c r="E23" s="10">
        <v>20</v>
      </c>
      <c r="F23" s="10">
        <v>1</v>
      </c>
      <c r="G23" s="10">
        <v>25</v>
      </c>
      <c r="H23" s="10">
        <v>1</v>
      </c>
      <c r="I23" s="10">
        <v>20</v>
      </c>
      <c r="J23" s="12">
        <v>2</v>
      </c>
      <c r="K23" s="10">
        <v>18</v>
      </c>
      <c r="L23" s="12">
        <v>2</v>
      </c>
      <c r="M23" s="10">
        <v>15</v>
      </c>
      <c r="N23" s="12">
        <v>2</v>
      </c>
      <c r="O23" s="10">
        <v>20</v>
      </c>
      <c r="P23" s="12">
        <v>2</v>
      </c>
      <c r="Q23" s="10">
        <v>15</v>
      </c>
      <c r="R23" s="13">
        <v>3</v>
      </c>
      <c r="S23" s="10">
        <v>12</v>
      </c>
      <c r="T23" s="13">
        <v>3</v>
      </c>
      <c r="U23" s="10">
        <v>13</v>
      </c>
      <c r="V23" s="13">
        <v>3</v>
      </c>
      <c r="W23" s="10">
        <v>15</v>
      </c>
      <c r="X23" s="13">
        <v>3</v>
      </c>
      <c r="Y23" s="10">
        <v>14</v>
      </c>
    </row>
    <row r="24" spans="1:25" x14ac:dyDescent="0.25">
      <c r="A24" s="11" t="s">
        <v>45</v>
      </c>
      <c r="B24" s="52">
        <v>1</v>
      </c>
      <c r="C24" s="10">
        <v>20</v>
      </c>
      <c r="D24" s="10">
        <v>1</v>
      </c>
      <c r="E24" s="10">
        <v>20</v>
      </c>
      <c r="F24" s="12">
        <v>2</v>
      </c>
      <c r="G24" s="10">
        <v>10</v>
      </c>
      <c r="H24" s="12">
        <v>2</v>
      </c>
      <c r="I24" s="10">
        <v>10</v>
      </c>
      <c r="J24" s="12">
        <v>2</v>
      </c>
      <c r="K24" s="10">
        <v>17</v>
      </c>
      <c r="L24" s="12">
        <v>2</v>
      </c>
      <c r="M24" s="10">
        <v>15</v>
      </c>
      <c r="N24" s="13">
        <v>3</v>
      </c>
      <c r="O24" s="10">
        <v>14</v>
      </c>
      <c r="P24" s="13">
        <v>3</v>
      </c>
      <c r="Q24" s="10">
        <v>15</v>
      </c>
      <c r="R24" s="13">
        <v>3</v>
      </c>
      <c r="S24" s="10">
        <v>11</v>
      </c>
      <c r="T24" s="13">
        <v>3</v>
      </c>
      <c r="U24" s="10">
        <v>13</v>
      </c>
      <c r="V24" s="13">
        <v>3</v>
      </c>
      <c r="W24" s="10">
        <v>15</v>
      </c>
      <c r="X24" s="13">
        <v>3</v>
      </c>
      <c r="Y24" s="10">
        <v>14</v>
      </c>
    </row>
    <row r="25" spans="1:25" x14ac:dyDescent="0.25">
      <c r="A25" s="11" t="s">
        <v>46</v>
      </c>
      <c r="B25" s="53">
        <v>2</v>
      </c>
      <c r="C25" s="10">
        <v>9</v>
      </c>
      <c r="D25" s="12">
        <v>2</v>
      </c>
      <c r="E25" s="10">
        <v>10</v>
      </c>
      <c r="F25" s="12">
        <v>2</v>
      </c>
      <c r="G25" s="10">
        <v>10</v>
      </c>
      <c r="H25" s="12">
        <v>2</v>
      </c>
      <c r="I25" s="10">
        <v>10</v>
      </c>
      <c r="J25" s="13">
        <v>3</v>
      </c>
      <c r="K25" s="10">
        <v>10</v>
      </c>
      <c r="L25" s="13">
        <v>3</v>
      </c>
      <c r="M25" s="10">
        <v>14</v>
      </c>
      <c r="N25" s="13">
        <v>3</v>
      </c>
      <c r="O25" s="10">
        <v>13</v>
      </c>
      <c r="P25" s="13">
        <v>3</v>
      </c>
      <c r="Q25" s="10">
        <v>15</v>
      </c>
      <c r="R25" s="13">
        <v>3</v>
      </c>
      <c r="S25" s="10">
        <v>11</v>
      </c>
      <c r="T25" s="13">
        <v>3</v>
      </c>
      <c r="U25" s="10">
        <v>12</v>
      </c>
      <c r="V25" s="13">
        <v>3</v>
      </c>
      <c r="W25" s="10">
        <v>15</v>
      </c>
      <c r="X25" s="13">
        <v>3</v>
      </c>
      <c r="Y25" s="10">
        <v>13</v>
      </c>
    </row>
    <row r="26" spans="1:25" x14ac:dyDescent="0.25">
      <c r="A26" s="11" t="s">
        <v>47</v>
      </c>
      <c r="B26" s="53">
        <v>2</v>
      </c>
      <c r="C26" s="10">
        <v>8</v>
      </c>
      <c r="D26" s="12">
        <v>2</v>
      </c>
      <c r="E26" s="10">
        <v>10</v>
      </c>
      <c r="F26" s="12">
        <v>2</v>
      </c>
      <c r="G26" s="10">
        <v>10</v>
      </c>
      <c r="H26" s="12">
        <v>2</v>
      </c>
      <c r="I26" s="10">
        <v>10</v>
      </c>
      <c r="J26" s="13">
        <v>3</v>
      </c>
      <c r="K26" s="10">
        <v>10</v>
      </c>
      <c r="L26" s="13">
        <v>3</v>
      </c>
      <c r="M26" s="10">
        <v>13</v>
      </c>
      <c r="N26" s="13">
        <v>3</v>
      </c>
      <c r="O26" s="10">
        <v>13</v>
      </c>
      <c r="P26" s="13">
        <v>3</v>
      </c>
      <c r="Q26" s="10">
        <v>15</v>
      </c>
      <c r="R26" s="13">
        <v>3</v>
      </c>
      <c r="S26" s="10">
        <v>11</v>
      </c>
      <c r="T26" s="13">
        <v>3</v>
      </c>
      <c r="U26" s="10">
        <v>12</v>
      </c>
      <c r="V26" s="14">
        <v>4</v>
      </c>
      <c r="W26" s="10">
        <v>8</v>
      </c>
      <c r="X26" s="14">
        <v>4</v>
      </c>
      <c r="Y26" s="10">
        <v>9</v>
      </c>
    </row>
    <row r="27" spans="1:25" x14ac:dyDescent="0.25">
      <c r="A27" s="11" t="s">
        <v>48</v>
      </c>
      <c r="B27" s="53">
        <v>2</v>
      </c>
      <c r="C27" s="10">
        <v>8</v>
      </c>
      <c r="D27" s="12">
        <v>2</v>
      </c>
      <c r="E27" s="10">
        <v>10</v>
      </c>
      <c r="F27" s="13">
        <v>3</v>
      </c>
      <c r="G27" s="10">
        <v>10</v>
      </c>
      <c r="H27" s="13">
        <v>3</v>
      </c>
      <c r="I27" s="10">
        <v>13</v>
      </c>
      <c r="J27" s="13">
        <v>3</v>
      </c>
      <c r="K27" s="10">
        <v>10</v>
      </c>
      <c r="L27" s="13">
        <v>3</v>
      </c>
      <c r="M27" s="10">
        <v>13</v>
      </c>
      <c r="N27" s="14">
        <v>4</v>
      </c>
      <c r="O27" s="10">
        <v>5</v>
      </c>
      <c r="P27" s="14">
        <v>4</v>
      </c>
      <c r="Q27" s="10">
        <v>7</v>
      </c>
      <c r="R27" s="14">
        <v>4</v>
      </c>
      <c r="S27" s="10">
        <v>8</v>
      </c>
      <c r="T27" s="14">
        <v>4</v>
      </c>
      <c r="U27" s="10">
        <v>9</v>
      </c>
      <c r="V27" s="14">
        <v>4</v>
      </c>
      <c r="W27" s="10">
        <v>8</v>
      </c>
      <c r="X27" s="14">
        <v>4</v>
      </c>
      <c r="Y27" s="10">
        <v>9</v>
      </c>
    </row>
    <row r="28" spans="1:25" x14ac:dyDescent="0.25">
      <c r="A28" s="11" t="s">
        <v>49</v>
      </c>
      <c r="B28" s="54">
        <v>3</v>
      </c>
      <c r="C28" s="10">
        <v>3</v>
      </c>
      <c r="D28" s="13">
        <v>3</v>
      </c>
      <c r="E28" s="10">
        <v>5</v>
      </c>
      <c r="F28" s="13">
        <v>3</v>
      </c>
      <c r="G28" s="10">
        <v>10</v>
      </c>
      <c r="H28" s="13">
        <v>3</v>
      </c>
      <c r="I28" s="10">
        <v>12</v>
      </c>
      <c r="J28" s="14">
        <v>4</v>
      </c>
      <c r="K28" s="10">
        <v>3</v>
      </c>
      <c r="L28" s="14">
        <v>4</v>
      </c>
      <c r="M28" s="10">
        <v>5</v>
      </c>
      <c r="N28" s="14">
        <v>4</v>
      </c>
      <c r="O28" s="10">
        <v>5</v>
      </c>
      <c r="P28" s="14">
        <v>4</v>
      </c>
      <c r="Q28" s="10">
        <v>6</v>
      </c>
      <c r="R28" s="14">
        <v>4</v>
      </c>
      <c r="S28" s="10">
        <v>8</v>
      </c>
      <c r="T28" s="14">
        <v>4</v>
      </c>
      <c r="U28" s="10">
        <v>9</v>
      </c>
      <c r="V28" s="14">
        <v>4</v>
      </c>
      <c r="W28" s="10">
        <v>8</v>
      </c>
      <c r="X28" s="14">
        <v>4</v>
      </c>
      <c r="Y28" s="10">
        <v>9</v>
      </c>
    </row>
    <row r="29" spans="1:25" x14ac:dyDescent="0.25">
      <c r="A29" s="11" t="s">
        <v>50</v>
      </c>
      <c r="B29" s="54">
        <v>3</v>
      </c>
      <c r="C29" s="10">
        <v>2</v>
      </c>
      <c r="D29" s="13">
        <v>3</v>
      </c>
      <c r="E29" s="10">
        <v>5</v>
      </c>
      <c r="F29" s="14">
        <v>4</v>
      </c>
      <c r="G29" s="10">
        <v>0</v>
      </c>
      <c r="H29" s="14">
        <v>4</v>
      </c>
      <c r="I29" s="10">
        <v>3</v>
      </c>
      <c r="J29" s="14">
        <v>4</v>
      </c>
      <c r="K29" s="10">
        <v>3</v>
      </c>
      <c r="L29" s="14">
        <v>4</v>
      </c>
      <c r="M29" s="10">
        <v>5</v>
      </c>
      <c r="N29" s="14">
        <v>4</v>
      </c>
      <c r="O29" s="10">
        <v>5</v>
      </c>
      <c r="P29" s="14">
        <v>4</v>
      </c>
      <c r="Q29" s="10">
        <v>6</v>
      </c>
      <c r="R29" s="14">
        <v>4</v>
      </c>
      <c r="S29" s="10">
        <v>7</v>
      </c>
      <c r="T29" s="14">
        <v>4</v>
      </c>
      <c r="U29" s="10">
        <v>9</v>
      </c>
      <c r="V29" s="14">
        <v>4</v>
      </c>
      <c r="W29" s="10">
        <v>8</v>
      </c>
      <c r="X29" s="14">
        <v>4</v>
      </c>
      <c r="Y29" s="10">
        <v>9</v>
      </c>
    </row>
    <row r="30" spans="1:25" x14ac:dyDescent="0.25">
      <c r="A30" s="11" t="s">
        <v>51</v>
      </c>
      <c r="B30" s="55">
        <v>4</v>
      </c>
      <c r="C30" s="10">
        <v>0</v>
      </c>
      <c r="D30" s="14">
        <v>4</v>
      </c>
      <c r="E30" s="10">
        <v>0</v>
      </c>
      <c r="F30" s="14">
        <v>4</v>
      </c>
      <c r="G30" s="10">
        <v>0</v>
      </c>
      <c r="H30" s="14">
        <v>4</v>
      </c>
      <c r="I30" s="10">
        <v>2</v>
      </c>
      <c r="J30" s="14">
        <v>4</v>
      </c>
      <c r="K30" s="10">
        <v>4</v>
      </c>
      <c r="L30" s="14">
        <v>4</v>
      </c>
      <c r="M30" s="10">
        <v>5</v>
      </c>
      <c r="N30" s="14">
        <v>4</v>
      </c>
      <c r="O30" s="10">
        <v>5</v>
      </c>
      <c r="P30" s="14">
        <v>4</v>
      </c>
      <c r="Q30" s="10">
        <v>6</v>
      </c>
      <c r="R30" s="14">
        <v>4</v>
      </c>
      <c r="S30" s="10">
        <v>7</v>
      </c>
      <c r="T30" s="14">
        <v>4</v>
      </c>
      <c r="U30" s="10">
        <v>8</v>
      </c>
      <c r="V30" s="14">
        <v>4</v>
      </c>
      <c r="W30" s="10">
        <v>8</v>
      </c>
      <c r="X30" s="14">
        <v>4</v>
      </c>
      <c r="Y30" s="10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topLeftCell="L1" zoomScaleNormal="100" workbookViewId="0">
      <selection activeCell="W16" sqref="W16"/>
    </sheetView>
  </sheetViews>
  <sheetFormatPr defaultRowHeight="15" x14ac:dyDescent="0.25"/>
  <cols>
    <col min="1" max="1" width="15.140625" bestFit="1" customWidth="1"/>
    <col min="2" max="2" width="11.28515625" customWidth="1"/>
    <col min="3" max="3" width="7.42578125" bestFit="1" customWidth="1"/>
    <col min="4" max="4" width="7.42578125" customWidth="1"/>
    <col min="5" max="5" width="11.42578125" customWidth="1"/>
    <col min="6" max="6" width="8.42578125" bestFit="1" customWidth="1"/>
    <col min="7" max="7" width="8.42578125" customWidth="1"/>
    <col min="8" max="8" width="11.140625" customWidth="1"/>
    <col min="9" max="9" width="7.42578125" bestFit="1" customWidth="1"/>
    <col min="10" max="10" width="7.42578125" customWidth="1"/>
    <col min="11" max="11" width="11.85546875" customWidth="1"/>
    <col min="12" max="12" width="7.42578125" bestFit="1" customWidth="1"/>
    <col min="13" max="13" width="7.42578125" customWidth="1"/>
    <col min="14" max="14" width="11.28515625" customWidth="1"/>
    <col min="15" max="15" width="7.42578125" bestFit="1" customWidth="1"/>
    <col min="16" max="16" width="7.42578125" customWidth="1"/>
    <col min="17" max="17" width="12" customWidth="1"/>
    <col min="18" max="18" width="7.42578125" bestFit="1" customWidth="1"/>
    <col min="19" max="19" width="7.42578125" customWidth="1"/>
    <col min="20" max="20" width="12.5703125" customWidth="1"/>
    <col min="21" max="21" width="7.42578125" bestFit="1" customWidth="1"/>
    <col min="22" max="22" width="7.42578125" customWidth="1"/>
    <col min="23" max="23" width="12" customWidth="1"/>
    <col min="24" max="24" width="7.42578125" bestFit="1" customWidth="1"/>
    <col min="25" max="25" width="7.42578125" customWidth="1"/>
    <col min="26" max="26" width="11.42578125" customWidth="1"/>
    <col min="27" max="27" width="7.42578125" bestFit="1" customWidth="1"/>
    <col min="28" max="28" width="7.42578125" customWidth="1"/>
    <col min="29" max="29" width="9.5703125" bestFit="1" customWidth="1"/>
    <col min="30" max="30" width="8.42578125" bestFit="1" customWidth="1"/>
    <col min="31" max="31" width="8.42578125" customWidth="1"/>
    <col min="32" max="32" width="11.42578125" customWidth="1"/>
    <col min="33" max="33" width="8.42578125" bestFit="1" customWidth="1"/>
    <col min="34" max="34" width="8.42578125" customWidth="1"/>
    <col min="35" max="35" width="11.42578125" customWidth="1"/>
    <col min="36" max="36" width="8.42578125" bestFit="1" customWidth="1"/>
    <col min="37" max="37" width="16.140625" bestFit="1" customWidth="1"/>
    <col min="38" max="38" width="8.42578125" bestFit="1" customWidth="1"/>
    <col min="270" max="270" width="8.28515625" bestFit="1" customWidth="1"/>
    <col min="271" max="271" width="8.5703125" bestFit="1" customWidth="1"/>
    <col min="272" max="272" width="5.42578125" bestFit="1" customWidth="1"/>
    <col min="273" max="273" width="8.5703125" bestFit="1" customWidth="1"/>
    <col min="274" max="274" width="5.42578125" bestFit="1" customWidth="1"/>
    <col min="275" max="275" width="8.5703125" bestFit="1" customWidth="1"/>
    <col min="276" max="276" width="5.42578125" bestFit="1" customWidth="1"/>
    <col min="277" max="277" width="8.5703125" bestFit="1" customWidth="1"/>
    <col min="278" max="278" width="5.42578125" bestFit="1" customWidth="1"/>
    <col min="279" max="279" width="8.5703125" bestFit="1" customWidth="1"/>
    <col min="280" max="280" width="5.42578125" bestFit="1" customWidth="1"/>
    <col min="281" max="281" width="8.5703125" bestFit="1" customWidth="1"/>
    <col min="282" max="282" width="5.42578125" bestFit="1" customWidth="1"/>
    <col min="283" max="283" width="8.5703125" bestFit="1" customWidth="1"/>
    <col min="284" max="284" width="5.42578125" bestFit="1" customWidth="1"/>
    <col min="285" max="285" width="8.7109375" customWidth="1"/>
    <col min="286" max="286" width="5.42578125" bestFit="1" customWidth="1"/>
    <col min="287" max="287" width="8.5703125" bestFit="1" customWidth="1"/>
    <col min="288" max="288" width="6" bestFit="1" customWidth="1"/>
    <col min="289" max="289" width="9.5703125" bestFit="1" customWidth="1"/>
    <col min="290" max="290" width="6" bestFit="1" customWidth="1"/>
    <col min="291" max="291" width="9.5703125" bestFit="1" customWidth="1"/>
    <col min="292" max="292" width="5.42578125" bestFit="1" customWidth="1"/>
    <col min="526" max="526" width="8.28515625" bestFit="1" customWidth="1"/>
    <col min="527" max="527" width="8.5703125" bestFit="1" customWidth="1"/>
    <col min="528" max="528" width="5.42578125" bestFit="1" customWidth="1"/>
    <col min="529" max="529" width="8.5703125" bestFit="1" customWidth="1"/>
    <col min="530" max="530" width="5.42578125" bestFit="1" customWidth="1"/>
    <col min="531" max="531" width="8.5703125" bestFit="1" customWidth="1"/>
    <col min="532" max="532" width="5.42578125" bestFit="1" customWidth="1"/>
    <col min="533" max="533" width="8.5703125" bestFit="1" customWidth="1"/>
    <col min="534" max="534" width="5.42578125" bestFit="1" customWidth="1"/>
    <col min="535" max="535" width="8.5703125" bestFit="1" customWidth="1"/>
    <col min="536" max="536" width="5.42578125" bestFit="1" customWidth="1"/>
    <col min="537" max="537" width="8.5703125" bestFit="1" customWidth="1"/>
    <col min="538" max="538" width="5.42578125" bestFit="1" customWidth="1"/>
    <col min="539" max="539" width="8.5703125" bestFit="1" customWidth="1"/>
    <col min="540" max="540" width="5.42578125" bestFit="1" customWidth="1"/>
    <col min="541" max="541" width="8.7109375" customWidth="1"/>
    <col min="542" max="542" width="5.42578125" bestFit="1" customWidth="1"/>
    <col min="543" max="543" width="8.5703125" bestFit="1" customWidth="1"/>
    <col min="544" max="544" width="6" bestFit="1" customWidth="1"/>
    <col min="545" max="545" width="9.5703125" bestFit="1" customWidth="1"/>
    <col min="546" max="546" width="6" bestFit="1" customWidth="1"/>
    <col min="547" max="547" width="9.5703125" bestFit="1" customWidth="1"/>
    <col min="548" max="548" width="5.42578125" bestFit="1" customWidth="1"/>
    <col min="782" max="782" width="8.28515625" bestFit="1" customWidth="1"/>
    <col min="783" max="783" width="8.5703125" bestFit="1" customWidth="1"/>
    <col min="784" max="784" width="5.42578125" bestFit="1" customWidth="1"/>
    <col min="785" max="785" width="8.5703125" bestFit="1" customWidth="1"/>
    <col min="786" max="786" width="5.42578125" bestFit="1" customWidth="1"/>
    <col min="787" max="787" width="8.5703125" bestFit="1" customWidth="1"/>
    <col min="788" max="788" width="5.42578125" bestFit="1" customWidth="1"/>
    <col min="789" max="789" width="8.5703125" bestFit="1" customWidth="1"/>
    <col min="790" max="790" width="5.42578125" bestFit="1" customWidth="1"/>
    <col min="791" max="791" width="8.5703125" bestFit="1" customWidth="1"/>
    <col min="792" max="792" width="5.42578125" bestFit="1" customWidth="1"/>
    <col min="793" max="793" width="8.5703125" bestFit="1" customWidth="1"/>
    <col min="794" max="794" width="5.42578125" bestFit="1" customWidth="1"/>
    <col min="795" max="795" width="8.5703125" bestFit="1" customWidth="1"/>
    <col min="796" max="796" width="5.42578125" bestFit="1" customWidth="1"/>
    <col min="797" max="797" width="8.7109375" customWidth="1"/>
    <col min="798" max="798" width="5.42578125" bestFit="1" customWidth="1"/>
    <col min="799" max="799" width="8.5703125" bestFit="1" customWidth="1"/>
    <col min="800" max="800" width="6" bestFit="1" customWidth="1"/>
    <col min="801" max="801" width="9.5703125" bestFit="1" customWidth="1"/>
    <col min="802" max="802" width="6" bestFit="1" customWidth="1"/>
    <col min="803" max="803" width="9.5703125" bestFit="1" customWidth="1"/>
    <col min="804" max="804" width="5.42578125" bestFit="1" customWidth="1"/>
    <col min="1038" max="1038" width="8.28515625" bestFit="1" customWidth="1"/>
    <col min="1039" max="1039" width="8.5703125" bestFit="1" customWidth="1"/>
    <col min="1040" max="1040" width="5.42578125" bestFit="1" customWidth="1"/>
    <col min="1041" max="1041" width="8.5703125" bestFit="1" customWidth="1"/>
    <col min="1042" max="1042" width="5.42578125" bestFit="1" customWidth="1"/>
    <col min="1043" max="1043" width="8.5703125" bestFit="1" customWidth="1"/>
    <col min="1044" max="1044" width="5.42578125" bestFit="1" customWidth="1"/>
    <col min="1045" max="1045" width="8.5703125" bestFit="1" customWidth="1"/>
    <col min="1046" max="1046" width="5.42578125" bestFit="1" customWidth="1"/>
    <col min="1047" max="1047" width="8.5703125" bestFit="1" customWidth="1"/>
    <col min="1048" max="1048" width="5.42578125" bestFit="1" customWidth="1"/>
    <col min="1049" max="1049" width="8.5703125" bestFit="1" customWidth="1"/>
    <col min="1050" max="1050" width="5.42578125" bestFit="1" customWidth="1"/>
    <col min="1051" max="1051" width="8.5703125" bestFit="1" customWidth="1"/>
    <col min="1052" max="1052" width="5.42578125" bestFit="1" customWidth="1"/>
    <col min="1053" max="1053" width="8.7109375" customWidth="1"/>
    <col min="1054" max="1054" width="5.42578125" bestFit="1" customWidth="1"/>
    <col min="1055" max="1055" width="8.5703125" bestFit="1" customWidth="1"/>
    <col min="1056" max="1056" width="6" bestFit="1" customWidth="1"/>
    <col min="1057" max="1057" width="9.5703125" bestFit="1" customWidth="1"/>
    <col min="1058" max="1058" width="6" bestFit="1" customWidth="1"/>
    <col min="1059" max="1059" width="9.5703125" bestFit="1" customWidth="1"/>
    <col min="1060" max="1060" width="5.42578125" bestFit="1" customWidth="1"/>
    <col min="1294" max="1294" width="8.28515625" bestFit="1" customWidth="1"/>
    <col min="1295" max="1295" width="8.5703125" bestFit="1" customWidth="1"/>
    <col min="1296" max="1296" width="5.42578125" bestFit="1" customWidth="1"/>
    <col min="1297" max="1297" width="8.5703125" bestFit="1" customWidth="1"/>
    <col min="1298" max="1298" width="5.42578125" bestFit="1" customWidth="1"/>
    <col min="1299" max="1299" width="8.5703125" bestFit="1" customWidth="1"/>
    <col min="1300" max="1300" width="5.42578125" bestFit="1" customWidth="1"/>
    <col min="1301" max="1301" width="8.5703125" bestFit="1" customWidth="1"/>
    <col min="1302" max="1302" width="5.42578125" bestFit="1" customWidth="1"/>
    <col min="1303" max="1303" width="8.5703125" bestFit="1" customWidth="1"/>
    <col min="1304" max="1304" width="5.42578125" bestFit="1" customWidth="1"/>
    <col min="1305" max="1305" width="8.5703125" bestFit="1" customWidth="1"/>
    <col min="1306" max="1306" width="5.42578125" bestFit="1" customWidth="1"/>
    <col min="1307" max="1307" width="8.5703125" bestFit="1" customWidth="1"/>
    <col min="1308" max="1308" width="5.42578125" bestFit="1" customWidth="1"/>
    <col min="1309" max="1309" width="8.7109375" customWidth="1"/>
    <col min="1310" max="1310" width="5.42578125" bestFit="1" customWidth="1"/>
    <col min="1311" max="1311" width="8.5703125" bestFit="1" customWidth="1"/>
    <col min="1312" max="1312" width="6" bestFit="1" customWidth="1"/>
    <col min="1313" max="1313" width="9.5703125" bestFit="1" customWidth="1"/>
    <col min="1314" max="1314" width="6" bestFit="1" customWidth="1"/>
    <col min="1315" max="1315" width="9.5703125" bestFit="1" customWidth="1"/>
    <col min="1316" max="1316" width="5.42578125" bestFit="1" customWidth="1"/>
    <col min="1550" max="1550" width="8.28515625" bestFit="1" customWidth="1"/>
    <col min="1551" max="1551" width="8.5703125" bestFit="1" customWidth="1"/>
    <col min="1552" max="1552" width="5.42578125" bestFit="1" customWidth="1"/>
    <col min="1553" max="1553" width="8.5703125" bestFit="1" customWidth="1"/>
    <col min="1554" max="1554" width="5.42578125" bestFit="1" customWidth="1"/>
    <col min="1555" max="1555" width="8.5703125" bestFit="1" customWidth="1"/>
    <col min="1556" max="1556" width="5.42578125" bestFit="1" customWidth="1"/>
    <col min="1557" max="1557" width="8.5703125" bestFit="1" customWidth="1"/>
    <col min="1558" max="1558" width="5.42578125" bestFit="1" customWidth="1"/>
    <col min="1559" max="1559" width="8.5703125" bestFit="1" customWidth="1"/>
    <col min="1560" max="1560" width="5.42578125" bestFit="1" customWidth="1"/>
    <col min="1561" max="1561" width="8.5703125" bestFit="1" customWidth="1"/>
    <col min="1562" max="1562" width="5.42578125" bestFit="1" customWidth="1"/>
    <col min="1563" max="1563" width="8.5703125" bestFit="1" customWidth="1"/>
    <col min="1564" max="1564" width="5.42578125" bestFit="1" customWidth="1"/>
    <col min="1565" max="1565" width="8.7109375" customWidth="1"/>
    <col min="1566" max="1566" width="5.42578125" bestFit="1" customWidth="1"/>
    <col min="1567" max="1567" width="8.5703125" bestFit="1" customWidth="1"/>
    <col min="1568" max="1568" width="6" bestFit="1" customWidth="1"/>
    <col min="1569" max="1569" width="9.5703125" bestFit="1" customWidth="1"/>
    <col min="1570" max="1570" width="6" bestFit="1" customWidth="1"/>
    <col min="1571" max="1571" width="9.5703125" bestFit="1" customWidth="1"/>
    <col min="1572" max="1572" width="5.42578125" bestFit="1" customWidth="1"/>
    <col min="1806" max="1806" width="8.28515625" bestFit="1" customWidth="1"/>
    <col min="1807" max="1807" width="8.5703125" bestFit="1" customWidth="1"/>
    <col min="1808" max="1808" width="5.42578125" bestFit="1" customWidth="1"/>
    <col min="1809" max="1809" width="8.5703125" bestFit="1" customWidth="1"/>
    <col min="1810" max="1810" width="5.42578125" bestFit="1" customWidth="1"/>
    <col min="1811" max="1811" width="8.5703125" bestFit="1" customWidth="1"/>
    <col min="1812" max="1812" width="5.42578125" bestFit="1" customWidth="1"/>
    <col min="1813" max="1813" width="8.5703125" bestFit="1" customWidth="1"/>
    <col min="1814" max="1814" width="5.42578125" bestFit="1" customWidth="1"/>
    <col min="1815" max="1815" width="8.5703125" bestFit="1" customWidth="1"/>
    <col min="1816" max="1816" width="5.42578125" bestFit="1" customWidth="1"/>
    <col min="1817" max="1817" width="8.5703125" bestFit="1" customWidth="1"/>
    <col min="1818" max="1818" width="5.42578125" bestFit="1" customWidth="1"/>
    <col min="1819" max="1819" width="8.5703125" bestFit="1" customWidth="1"/>
    <col min="1820" max="1820" width="5.42578125" bestFit="1" customWidth="1"/>
    <col min="1821" max="1821" width="8.7109375" customWidth="1"/>
    <col min="1822" max="1822" width="5.42578125" bestFit="1" customWidth="1"/>
    <col min="1823" max="1823" width="8.5703125" bestFit="1" customWidth="1"/>
    <col min="1824" max="1824" width="6" bestFit="1" customWidth="1"/>
    <col min="1825" max="1825" width="9.5703125" bestFit="1" customWidth="1"/>
    <col min="1826" max="1826" width="6" bestFit="1" customWidth="1"/>
    <col min="1827" max="1827" width="9.5703125" bestFit="1" customWidth="1"/>
    <col min="1828" max="1828" width="5.42578125" bestFit="1" customWidth="1"/>
    <col min="2062" max="2062" width="8.28515625" bestFit="1" customWidth="1"/>
    <col min="2063" max="2063" width="8.5703125" bestFit="1" customWidth="1"/>
    <col min="2064" max="2064" width="5.42578125" bestFit="1" customWidth="1"/>
    <col min="2065" max="2065" width="8.5703125" bestFit="1" customWidth="1"/>
    <col min="2066" max="2066" width="5.42578125" bestFit="1" customWidth="1"/>
    <col min="2067" max="2067" width="8.5703125" bestFit="1" customWidth="1"/>
    <col min="2068" max="2068" width="5.42578125" bestFit="1" customWidth="1"/>
    <col min="2069" max="2069" width="8.5703125" bestFit="1" customWidth="1"/>
    <col min="2070" max="2070" width="5.42578125" bestFit="1" customWidth="1"/>
    <col min="2071" max="2071" width="8.5703125" bestFit="1" customWidth="1"/>
    <col min="2072" max="2072" width="5.42578125" bestFit="1" customWidth="1"/>
    <col min="2073" max="2073" width="8.5703125" bestFit="1" customWidth="1"/>
    <col min="2074" max="2074" width="5.42578125" bestFit="1" customWidth="1"/>
    <col min="2075" max="2075" width="8.5703125" bestFit="1" customWidth="1"/>
    <col min="2076" max="2076" width="5.42578125" bestFit="1" customWidth="1"/>
    <col min="2077" max="2077" width="8.7109375" customWidth="1"/>
    <col min="2078" max="2078" width="5.42578125" bestFit="1" customWidth="1"/>
    <col min="2079" max="2079" width="8.5703125" bestFit="1" customWidth="1"/>
    <col min="2080" max="2080" width="6" bestFit="1" customWidth="1"/>
    <col min="2081" max="2081" width="9.5703125" bestFit="1" customWidth="1"/>
    <col min="2082" max="2082" width="6" bestFit="1" customWidth="1"/>
    <col min="2083" max="2083" width="9.5703125" bestFit="1" customWidth="1"/>
    <col min="2084" max="2084" width="5.42578125" bestFit="1" customWidth="1"/>
    <col min="2318" max="2318" width="8.28515625" bestFit="1" customWidth="1"/>
    <col min="2319" max="2319" width="8.5703125" bestFit="1" customWidth="1"/>
    <col min="2320" max="2320" width="5.42578125" bestFit="1" customWidth="1"/>
    <col min="2321" max="2321" width="8.5703125" bestFit="1" customWidth="1"/>
    <col min="2322" max="2322" width="5.42578125" bestFit="1" customWidth="1"/>
    <col min="2323" max="2323" width="8.5703125" bestFit="1" customWidth="1"/>
    <col min="2324" max="2324" width="5.42578125" bestFit="1" customWidth="1"/>
    <col min="2325" max="2325" width="8.5703125" bestFit="1" customWidth="1"/>
    <col min="2326" max="2326" width="5.42578125" bestFit="1" customWidth="1"/>
    <col min="2327" max="2327" width="8.5703125" bestFit="1" customWidth="1"/>
    <col min="2328" max="2328" width="5.42578125" bestFit="1" customWidth="1"/>
    <col min="2329" max="2329" width="8.5703125" bestFit="1" customWidth="1"/>
    <col min="2330" max="2330" width="5.42578125" bestFit="1" customWidth="1"/>
    <col min="2331" max="2331" width="8.5703125" bestFit="1" customWidth="1"/>
    <col min="2332" max="2332" width="5.42578125" bestFit="1" customWidth="1"/>
    <col min="2333" max="2333" width="8.7109375" customWidth="1"/>
    <col min="2334" max="2334" width="5.42578125" bestFit="1" customWidth="1"/>
    <col min="2335" max="2335" width="8.5703125" bestFit="1" customWidth="1"/>
    <col min="2336" max="2336" width="6" bestFit="1" customWidth="1"/>
    <col min="2337" max="2337" width="9.5703125" bestFit="1" customWidth="1"/>
    <col min="2338" max="2338" width="6" bestFit="1" customWidth="1"/>
    <col min="2339" max="2339" width="9.5703125" bestFit="1" customWidth="1"/>
    <col min="2340" max="2340" width="5.42578125" bestFit="1" customWidth="1"/>
    <col min="2574" max="2574" width="8.28515625" bestFit="1" customWidth="1"/>
    <col min="2575" max="2575" width="8.5703125" bestFit="1" customWidth="1"/>
    <col min="2576" max="2576" width="5.42578125" bestFit="1" customWidth="1"/>
    <col min="2577" max="2577" width="8.5703125" bestFit="1" customWidth="1"/>
    <col min="2578" max="2578" width="5.42578125" bestFit="1" customWidth="1"/>
    <col min="2579" max="2579" width="8.5703125" bestFit="1" customWidth="1"/>
    <col min="2580" max="2580" width="5.42578125" bestFit="1" customWidth="1"/>
    <col min="2581" max="2581" width="8.5703125" bestFit="1" customWidth="1"/>
    <col min="2582" max="2582" width="5.42578125" bestFit="1" customWidth="1"/>
    <col min="2583" max="2583" width="8.5703125" bestFit="1" customWidth="1"/>
    <col min="2584" max="2584" width="5.42578125" bestFit="1" customWidth="1"/>
    <col min="2585" max="2585" width="8.5703125" bestFit="1" customWidth="1"/>
    <col min="2586" max="2586" width="5.42578125" bestFit="1" customWidth="1"/>
    <col min="2587" max="2587" width="8.5703125" bestFit="1" customWidth="1"/>
    <col min="2588" max="2588" width="5.42578125" bestFit="1" customWidth="1"/>
    <col min="2589" max="2589" width="8.7109375" customWidth="1"/>
    <col min="2590" max="2590" width="5.42578125" bestFit="1" customWidth="1"/>
    <col min="2591" max="2591" width="8.5703125" bestFit="1" customWidth="1"/>
    <col min="2592" max="2592" width="6" bestFit="1" customWidth="1"/>
    <col min="2593" max="2593" width="9.5703125" bestFit="1" customWidth="1"/>
    <col min="2594" max="2594" width="6" bestFit="1" customWidth="1"/>
    <col min="2595" max="2595" width="9.5703125" bestFit="1" customWidth="1"/>
    <col min="2596" max="2596" width="5.42578125" bestFit="1" customWidth="1"/>
    <col min="2830" max="2830" width="8.28515625" bestFit="1" customWidth="1"/>
    <col min="2831" max="2831" width="8.5703125" bestFit="1" customWidth="1"/>
    <col min="2832" max="2832" width="5.42578125" bestFit="1" customWidth="1"/>
    <col min="2833" max="2833" width="8.5703125" bestFit="1" customWidth="1"/>
    <col min="2834" max="2834" width="5.42578125" bestFit="1" customWidth="1"/>
    <col min="2835" max="2835" width="8.5703125" bestFit="1" customWidth="1"/>
    <col min="2836" max="2836" width="5.42578125" bestFit="1" customWidth="1"/>
    <col min="2837" max="2837" width="8.5703125" bestFit="1" customWidth="1"/>
    <col min="2838" max="2838" width="5.42578125" bestFit="1" customWidth="1"/>
    <col min="2839" max="2839" width="8.5703125" bestFit="1" customWidth="1"/>
    <col min="2840" max="2840" width="5.42578125" bestFit="1" customWidth="1"/>
    <col min="2841" max="2841" width="8.5703125" bestFit="1" customWidth="1"/>
    <col min="2842" max="2842" width="5.42578125" bestFit="1" customWidth="1"/>
    <col min="2843" max="2843" width="8.5703125" bestFit="1" customWidth="1"/>
    <col min="2844" max="2844" width="5.42578125" bestFit="1" customWidth="1"/>
    <col min="2845" max="2845" width="8.7109375" customWidth="1"/>
    <col min="2846" max="2846" width="5.42578125" bestFit="1" customWidth="1"/>
    <col min="2847" max="2847" width="8.5703125" bestFit="1" customWidth="1"/>
    <col min="2848" max="2848" width="6" bestFit="1" customWidth="1"/>
    <col min="2849" max="2849" width="9.5703125" bestFit="1" customWidth="1"/>
    <col min="2850" max="2850" width="6" bestFit="1" customWidth="1"/>
    <col min="2851" max="2851" width="9.5703125" bestFit="1" customWidth="1"/>
    <col min="2852" max="2852" width="5.42578125" bestFit="1" customWidth="1"/>
    <col min="3086" max="3086" width="8.28515625" bestFit="1" customWidth="1"/>
    <col min="3087" max="3087" width="8.5703125" bestFit="1" customWidth="1"/>
    <col min="3088" max="3088" width="5.42578125" bestFit="1" customWidth="1"/>
    <col min="3089" max="3089" width="8.5703125" bestFit="1" customWidth="1"/>
    <col min="3090" max="3090" width="5.42578125" bestFit="1" customWidth="1"/>
    <col min="3091" max="3091" width="8.5703125" bestFit="1" customWidth="1"/>
    <col min="3092" max="3092" width="5.42578125" bestFit="1" customWidth="1"/>
    <col min="3093" max="3093" width="8.5703125" bestFit="1" customWidth="1"/>
    <col min="3094" max="3094" width="5.42578125" bestFit="1" customWidth="1"/>
    <col min="3095" max="3095" width="8.5703125" bestFit="1" customWidth="1"/>
    <col min="3096" max="3096" width="5.42578125" bestFit="1" customWidth="1"/>
    <col min="3097" max="3097" width="8.5703125" bestFit="1" customWidth="1"/>
    <col min="3098" max="3098" width="5.42578125" bestFit="1" customWidth="1"/>
    <col min="3099" max="3099" width="8.5703125" bestFit="1" customWidth="1"/>
    <col min="3100" max="3100" width="5.42578125" bestFit="1" customWidth="1"/>
    <col min="3101" max="3101" width="8.7109375" customWidth="1"/>
    <col min="3102" max="3102" width="5.42578125" bestFit="1" customWidth="1"/>
    <col min="3103" max="3103" width="8.5703125" bestFit="1" customWidth="1"/>
    <col min="3104" max="3104" width="6" bestFit="1" customWidth="1"/>
    <col min="3105" max="3105" width="9.5703125" bestFit="1" customWidth="1"/>
    <col min="3106" max="3106" width="6" bestFit="1" customWidth="1"/>
    <col min="3107" max="3107" width="9.5703125" bestFit="1" customWidth="1"/>
    <col min="3108" max="3108" width="5.42578125" bestFit="1" customWidth="1"/>
    <col min="3342" max="3342" width="8.28515625" bestFit="1" customWidth="1"/>
    <col min="3343" max="3343" width="8.5703125" bestFit="1" customWidth="1"/>
    <col min="3344" max="3344" width="5.42578125" bestFit="1" customWidth="1"/>
    <col min="3345" max="3345" width="8.5703125" bestFit="1" customWidth="1"/>
    <col min="3346" max="3346" width="5.42578125" bestFit="1" customWidth="1"/>
    <col min="3347" max="3347" width="8.5703125" bestFit="1" customWidth="1"/>
    <col min="3348" max="3348" width="5.42578125" bestFit="1" customWidth="1"/>
    <col min="3349" max="3349" width="8.5703125" bestFit="1" customWidth="1"/>
    <col min="3350" max="3350" width="5.42578125" bestFit="1" customWidth="1"/>
    <col min="3351" max="3351" width="8.5703125" bestFit="1" customWidth="1"/>
    <col min="3352" max="3352" width="5.42578125" bestFit="1" customWidth="1"/>
    <col min="3353" max="3353" width="8.5703125" bestFit="1" customWidth="1"/>
    <col min="3354" max="3354" width="5.42578125" bestFit="1" customWidth="1"/>
    <col min="3355" max="3355" width="8.5703125" bestFit="1" customWidth="1"/>
    <col min="3356" max="3356" width="5.42578125" bestFit="1" customWidth="1"/>
    <col min="3357" max="3357" width="8.7109375" customWidth="1"/>
    <col min="3358" max="3358" width="5.42578125" bestFit="1" customWidth="1"/>
    <col min="3359" max="3359" width="8.5703125" bestFit="1" customWidth="1"/>
    <col min="3360" max="3360" width="6" bestFit="1" customWidth="1"/>
    <col min="3361" max="3361" width="9.5703125" bestFit="1" customWidth="1"/>
    <col min="3362" max="3362" width="6" bestFit="1" customWidth="1"/>
    <col min="3363" max="3363" width="9.5703125" bestFit="1" customWidth="1"/>
    <col min="3364" max="3364" width="5.42578125" bestFit="1" customWidth="1"/>
    <col min="3598" max="3598" width="8.28515625" bestFit="1" customWidth="1"/>
    <col min="3599" max="3599" width="8.5703125" bestFit="1" customWidth="1"/>
    <col min="3600" max="3600" width="5.42578125" bestFit="1" customWidth="1"/>
    <col min="3601" max="3601" width="8.5703125" bestFit="1" customWidth="1"/>
    <col min="3602" max="3602" width="5.42578125" bestFit="1" customWidth="1"/>
    <col min="3603" max="3603" width="8.5703125" bestFit="1" customWidth="1"/>
    <col min="3604" max="3604" width="5.42578125" bestFit="1" customWidth="1"/>
    <col min="3605" max="3605" width="8.5703125" bestFit="1" customWidth="1"/>
    <col min="3606" max="3606" width="5.42578125" bestFit="1" customWidth="1"/>
    <col min="3607" max="3607" width="8.5703125" bestFit="1" customWidth="1"/>
    <col min="3608" max="3608" width="5.42578125" bestFit="1" customWidth="1"/>
    <col min="3609" max="3609" width="8.5703125" bestFit="1" customWidth="1"/>
    <col min="3610" max="3610" width="5.42578125" bestFit="1" customWidth="1"/>
    <col min="3611" max="3611" width="8.5703125" bestFit="1" customWidth="1"/>
    <col min="3612" max="3612" width="5.42578125" bestFit="1" customWidth="1"/>
    <col min="3613" max="3613" width="8.7109375" customWidth="1"/>
    <col min="3614" max="3614" width="5.42578125" bestFit="1" customWidth="1"/>
    <col min="3615" max="3615" width="8.5703125" bestFit="1" customWidth="1"/>
    <col min="3616" max="3616" width="6" bestFit="1" customWidth="1"/>
    <col min="3617" max="3617" width="9.5703125" bestFit="1" customWidth="1"/>
    <col min="3618" max="3618" width="6" bestFit="1" customWidth="1"/>
    <col min="3619" max="3619" width="9.5703125" bestFit="1" customWidth="1"/>
    <col min="3620" max="3620" width="5.42578125" bestFit="1" customWidth="1"/>
    <col min="3854" max="3854" width="8.28515625" bestFit="1" customWidth="1"/>
    <col min="3855" max="3855" width="8.5703125" bestFit="1" customWidth="1"/>
    <col min="3856" max="3856" width="5.42578125" bestFit="1" customWidth="1"/>
    <col min="3857" max="3857" width="8.5703125" bestFit="1" customWidth="1"/>
    <col min="3858" max="3858" width="5.42578125" bestFit="1" customWidth="1"/>
    <col min="3859" max="3859" width="8.5703125" bestFit="1" customWidth="1"/>
    <col min="3860" max="3860" width="5.42578125" bestFit="1" customWidth="1"/>
    <col min="3861" max="3861" width="8.5703125" bestFit="1" customWidth="1"/>
    <col min="3862" max="3862" width="5.42578125" bestFit="1" customWidth="1"/>
    <col min="3863" max="3863" width="8.5703125" bestFit="1" customWidth="1"/>
    <col min="3864" max="3864" width="5.42578125" bestFit="1" customWidth="1"/>
    <col min="3865" max="3865" width="8.5703125" bestFit="1" customWidth="1"/>
    <col min="3866" max="3866" width="5.42578125" bestFit="1" customWidth="1"/>
    <col min="3867" max="3867" width="8.5703125" bestFit="1" customWidth="1"/>
    <col min="3868" max="3868" width="5.42578125" bestFit="1" customWidth="1"/>
    <col min="3869" max="3869" width="8.7109375" customWidth="1"/>
    <col min="3870" max="3870" width="5.42578125" bestFit="1" customWidth="1"/>
    <col min="3871" max="3871" width="8.5703125" bestFit="1" customWidth="1"/>
    <col min="3872" max="3872" width="6" bestFit="1" customWidth="1"/>
    <col min="3873" max="3873" width="9.5703125" bestFit="1" customWidth="1"/>
    <col min="3874" max="3874" width="6" bestFit="1" customWidth="1"/>
    <col min="3875" max="3875" width="9.5703125" bestFit="1" customWidth="1"/>
    <col min="3876" max="3876" width="5.42578125" bestFit="1" customWidth="1"/>
    <col min="4110" max="4110" width="8.28515625" bestFit="1" customWidth="1"/>
    <col min="4111" max="4111" width="8.5703125" bestFit="1" customWidth="1"/>
    <col min="4112" max="4112" width="5.42578125" bestFit="1" customWidth="1"/>
    <col min="4113" max="4113" width="8.5703125" bestFit="1" customWidth="1"/>
    <col min="4114" max="4114" width="5.42578125" bestFit="1" customWidth="1"/>
    <col min="4115" max="4115" width="8.5703125" bestFit="1" customWidth="1"/>
    <col min="4116" max="4116" width="5.42578125" bestFit="1" customWidth="1"/>
    <col min="4117" max="4117" width="8.5703125" bestFit="1" customWidth="1"/>
    <col min="4118" max="4118" width="5.42578125" bestFit="1" customWidth="1"/>
    <col min="4119" max="4119" width="8.5703125" bestFit="1" customWidth="1"/>
    <col min="4120" max="4120" width="5.42578125" bestFit="1" customWidth="1"/>
    <col min="4121" max="4121" width="8.5703125" bestFit="1" customWidth="1"/>
    <col min="4122" max="4122" width="5.42578125" bestFit="1" customWidth="1"/>
    <col min="4123" max="4123" width="8.5703125" bestFit="1" customWidth="1"/>
    <col min="4124" max="4124" width="5.42578125" bestFit="1" customWidth="1"/>
    <col min="4125" max="4125" width="8.7109375" customWidth="1"/>
    <col min="4126" max="4126" width="5.42578125" bestFit="1" customWidth="1"/>
    <col min="4127" max="4127" width="8.5703125" bestFit="1" customWidth="1"/>
    <col min="4128" max="4128" width="6" bestFit="1" customWidth="1"/>
    <col min="4129" max="4129" width="9.5703125" bestFit="1" customWidth="1"/>
    <col min="4130" max="4130" width="6" bestFit="1" customWidth="1"/>
    <col min="4131" max="4131" width="9.5703125" bestFit="1" customWidth="1"/>
    <col min="4132" max="4132" width="5.42578125" bestFit="1" customWidth="1"/>
    <col min="4366" max="4366" width="8.28515625" bestFit="1" customWidth="1"/>
    <col min="4367" max="4367" width="8.5703125" bestFit="1" customWidth="1"/>
    <col min="4368" max="4368" width="5.42578125" bestFit="1" customWidth="1"/>
    <col min="4369" max="4369" width="8.5703125" bestFit="1" customWidth="1"/>
    <col min="4370" max="4370" width="5.42578125" bestFit="1" customWidth="1"/>
    <col min="4371" max="4371" width="8.5703125" bestFit="1" customWidth="1"/>
    <col min="4372" max="4372" width="5.42578125" bestFit="1" customWidth="1"/>
    <col min="4373" max="4373" width="8.5703125" bestFit="1" customWidth="1"/>
    <col min="4374" max="4374" width="5.42578125" bestFit="1" customWidth="1"/>
    <col min="4375" max="4375" width="8.5703125" bestFit="1" customWidth="1"/>
    <col min="4376" max="4376" width="5.42578125" bestFit="1" customWidth="1"/>
    <col min="4377" max="4377" width="8.5703125" bestFit="1" customWidth="1"/>
    <col min="4378" max="4378" width="5.42578125" bestFit="1" customWidth="1"/>
    <col min="4379" max="4379" width="8.5703125" bestFit="1" customWidth="1"/>
    <col min="4380" max="4380" width="5.42578125" bestFit="1" customWidth="1"/>
    <col min="4381" max="4381" width="8.7109375" customWidth="1"/>
    <col min="4382" max="4382" width="5.42578125" bestFit="1" customWidth="1"/>
    <col min="4383" max="4383" width="8.5703125" bestFit="1" customWidth="1"/>
    <col min="4384" max="4384" width="6" bestFit="1" customWidth="1"/>
    <col min="4385" max="4385" width="9.5703125" bestFit="1" customWidth="1"/>
    <col min="4386" max="4386" width="6" bestFit="1" customWidth="1"/>
    <col min="4387" max="4387" width="9.5703125" bestFit="1" customWidth="1"/>
    <col min="4388" max="4388" width="5.42578125" bestFit="1" customWidth="1"/>
    <col min="4622" max="4622" width="8.28515625" bestFit="1" customWidth="1"/>
    <col min="4623" max="4623" width="8.5703125" bestFit="1" customWidth="1"/>
    <col min="4624" max="4624" width="5.42578125" bestFit="1" customWidth="1"/>
    <col min="4625" max="4625" width="8.5703125" bestFit="1" customWidth="1"/>
    <col min="4626" max="4626" width="5.42578125" bestFit="1" customWidth="1"/>
    <col min="4627" max="4627" width="8.5703125" bestFit="1" customWidth="1"/>
    <col min="4628" max="4628" width="5.42578125" bestFit="1" customWidth="1"/>
    <col min="4629" max="4629" width="8.5703125" bestFit="1" customWidth="1"/>
    <col min="4630" max="4630" width="5.42578125" bestFit="1" customWidth="1"/>
    <col min="4631" max="4631" width="8.5703125" bestFit="1" customWidth="1"/>
    <col min="4632" max="4632" width="5.42578125" bestFit="1" customWidth="1"/>
    <col min="4633" max="4633" width="8.5703125" bestFit="1" customWidth="1"/>
    <col min="4634" max="4634" width="5.42578125" bestFit="1" customWidth="1"/>
    <col min="4635" max="4635" width="8.5703125" bestFit="1" customWidth="1"/>
    <col min="4636" max="4636" width="5.42578125" bestFit="1" customWidth="1"/>
    <col min="4637" max="4637" width="8.7109375" customWidth="1"/>
    <col min="4638" max="4638" width="5.42578125" bestFit="1" customWidth="1"/>
    <col min="4639" max="4639" width="8.5703125" bestFit="1" customWidth="1"/>
    <col min="4640" max="4640" width="6" bestFit="1" customWidth="1"/>
    <col min="4641" max="4641" width="9.5703125" bestFit="1" customWidth="1"/>
    <col min="4642" max="4642" width="6" bestFit="1" customWidth="1"/>
    <col min="4643" max="4643" width="9.5703125" bestFit="1" customWidth="1"/>
    <col min="4644" max="4644" width="5.42578125" bestFit="1" customWidth="1"/>
    <col min="4878" max="4878" width="8.28515625" bestFit="1" customWidth="1"/>
    <col min="4879" max="4879" width="8.5703125" bestFit="1" customWidth="1"/>
    <col min="4880" max="4880" width="5.42578125" bestFit="1" customWidth="1"/>
    <col min="4881" max="4881" width="8.5703125" bestFit="1" customWidth="1"/>
    <col min="4882" max="4882" width="5.42578125" bestFit="1" customWidth="1"/>
    <col min="4883" max="4883" width="8.5703125" bestFit="1" customWidth="1"/>
    <col min="4884" max="4884" width="5.42578125" bestFit="1" customWidth="1"/>
    <col min="4885" max="4885" width="8.5703125" bestFit="1" customWidth="1"/>
    <col min="4886" max="4886" width="5.42578125" bestFit="1" customWidth="1"/>
    <col min="4887" max="4887" width="8.5703125" bestFit="1" customWidth="1"/>
    <col min="4888" max="4888" width="5.42578125" bestFit="1" customWidth="1"/>
    <col min="4889" max="4889" width="8.5703125" bestFit="1" customWidth="1"/>
    <col min="4890" max="4890" width="5.42578125" bestFit="1" customWidth="1"/>
    <col min="4891" max="4891" width="8.5703125" bestFit="1" customWidth="1"/>
    <col min="4892" max="4892" width="5.42578125" bestFit="1" customWidth="1"/>
    <col min="4893" max="4893" width="8.7109375" customWidth="1"/>
    <col min="4894" max="4894" width="5.42578125" bestFit="1" customWidth="1"/>
    <col min="4895" max="4895" width="8.5703125" bestFit="1" customWidth="1"/>
    <col min="4896" max="4896" width="6" bestFit="1" customWidth="1"/>
    <col min="4897" max="4897" width="9.5703125" bestFit="1" customWidth="1"/>
    <col min="4898" max="4898" width="6" bestFit="1" customWidth="1"/>
    <col min="4899" max="4899" width="9.5703125" bestFit="1" customWidth="1"/>
    <col min="4900" max="4900" width="5.42578125" bestFit="1" customWidth="1"/>
    <col min="5134" max="5134" width="8.28515625" bestFit="1" customWidth="1"/>
    <col min="5135" max="5135" width="8.5703125" bestFit="1" customWidth="1"/>
    <col min="5136" max="5136" width="5.42578125" bestFit="1" customWidth="1"/>
    <col min="5137" max="5137" width="8.5703125" bestFit="1" customWidth="1"/>
    <col min="5138" max="5138" width="5.42578125" bestFit="1" customWidth="1"/>
    <col min="5139" max="5139" width="8.5703125" bestFit="1" customWidth="1"/>
    <col min="5140" max="5140" width="5.42578125" bestFit="1" customWidth="1"/>
    <col min="5141" max="5141" width="8.5703125" bestFit="1" customWidth="1"/>
    <col min="5142" max="5142" width="5.42578125" bestFit="1" customWidth="1"/>
    <col min="5143" max="5143" width="8.5703125" bestFit="1" customWidth="1"/>
    <col min="5144" max="5144" width="5.42578125" bestFit="1" customWidth="1"/>
    <col min="5145" max="5145" width="8.5703125" bestFit="1" customWidth="1"/>
    <col min="5146" max="5146" width="5.42578125" bestFit="1" customWidth="1"/>
    <col min="5147" max="5147" width="8.5703125" bestFit="1" customWidth="1"/>
    <col min="5148" max="5148" width="5.42578125" bestFit="1" customWidth="1"/>
    <col min="5149" max="5149" width="8.7109375" customWidth="1"/>
    <col min="5150" max="5150" width="5.42578125" bestFit="1" customWidth="1"/>
    <col min="5151" max="5151" width="8.5703125" bestFit="1" customWidth="1"/>
    <col min="5152" max="5152" width="6" bestFit="1" customWidth="1"/>
    <col min="5153" max="5153" width="9.5703125" bestFit="1" customWidth="1"/>
    <col min="5154" max="5154" width="6" bestFit="1" customWidth="1"/>
    <col min="5155" max="5155" width="9.5703125" bestFit="1" customWidth="1"/>
    <col min="5156" max="5156" width="5.42578125" bestFit="1" customWidth="1"/>
    <col min="5390" max="5390" width="8.28515625" bestFit="1" customWidth="1"/>
    <col min="5391" max="5391" width="8.5703125" bestFit="1" customWidth="1"/>
    <col min="5392" max="5392" width="5.42578125" bestFit="1" customWidth="1"/>
    <col min="5393" max="5393" width="8.5703125" bestFit="1" customWidth="1"/>
    <col min="5394" max="5394" width="5.42578125" bestFit="1" customWidth="1"/>
    <col min="5395" max="5395" width="8.5703125" bestFit="1" customWidth="1"/>
    <col min="5396" max="5396" width="5.42578125" bestFit="1" customWidth="1"/>
    <col min="5397" max="5397" width="8.5703125" bestFit="1" customWidth="1"/>
    <col min="5398" max="5398" width="5.42578125" bestFit="1" customWidth="1"/>
    <col min="5399" max="5399" width="8.5703125" bestFit="1" customWidth="1"/>
    <col min="5400" max="5400" width="5.42578125" bestFit="1" customWidth="1"/>
    <col min="5401" max="5401" width="8.5703125" bestFit="1" customWidth="1"/>
    <col min="5402" max="5402" width="5.42578125" bestFit="1" customWidth="1"/>
    <col min="5403" max="5403" width="8.5703125" bestFit="1" customWidth="1"/>
    <col min="5404" max="5404" width="5.42578125" bestFit="1" customWidth="1"/>
    <col min="5405" max="5405" width="8.7109375" customWidth="1"/>
    <col min="5406" max="5406" width="5.42578125" bestFit="1" customWidth="1"/>
    <col min="5407" max="5407" width="8.5703125" bestFit="1" customWidth="1"/>
    <col min="5408" max="5408" width="6" bestFit="1" customWidth="1"/>
    <col min="5409" max="5409" width="9.5703125" bestFit="1" customWidth="1"/>
    <col min="5410" max="5410" width="6" bestFit="1" customWidth="1"/>
    <col min="5411" max="5411" width="9.5703125" bestFit="1" customWidth="1"/>
    <col min="5412" max="5412" width="5.42578125" bestFit="1" customWidth="1"/>
    <col min="5646" max="5646" width="8.28515625" bestFit="1" customWidth="1"/>
    <col min="5647" max="5647" width="8.5703125" bestFit="1" customWidth="1"/>
    <col min="5648" max="5648" width="5.42578125" bestFit="1" customWidth="1"/>
    <col min="5649" max="5649" width="8.5703125" bestFit="1" customWidth="1"/>
    <col min="5650" max="5650" width="5.42578125" bestFit="1" customWidth="1"/>
    <col min="5651" max="5651" width="8.5703125" bestFit="1" customWidth="1"/>
    <col min="5652" max="5652" width="5.42578125" bestFit="1" customWidth="1"/>
    <col min="5653" max="5653" width="8.5703125" bestFit="1" customWidth="1"/>
    <col min="5654" max="5654" width="5.42578125" bestFit="1" customWidth="1"/>
    <col min="5655" max="5655" width="8.5703125" bestFit="1" customWidth="1"/>
    <col min="5656" max="5656" width="5.42578125" bestFit="1" customWidth="1"/>
    <col min="5657" max="5657" width="8.5703125" bestFit="1" customWidth="1"/>
    <col min="5658" max="5658" width="5.42578125" bestFit="1" customWidth="1"/>
    <col min="5659" max="5659" width="8.5703125" bestFit="1" customWidth="1"/>
    <col min="5660" max="5660" width="5.42578125" bestFit="1" customWidth="1"/>
    <col min="5661" max="5661" width="8.7109375" customWidth="1"/>
    <col min="5662" max="5662" width="5.42578125" bestFit="1" customWidth="1"/>
    <col min="5663" max="5663" width="8.5703125" bestFit="1" customWidth="1"/>
    <col min="5664" max="5664" width="6" bestFit="1" customWidth="1"/>
    <col min="5665" max="5665" width="9.5703125" bestFit="1" customWidth="1"/>
    <col min="5666" max="5666" width="6" bestFit="1" customWidth="1"/>
    <col min="5667" max="5667" width="9.5703125" bestFit="1" customWidth="1"/>
    <col min="5668" max="5668" width="5.42578125" bestFit="1" customWidth="1"/>
    <col min="5902" max="5902" width="8.28515625" bestFit="1" customWidth="1"/>
    <col min="5903" max="5903" width="8.5703125" bestFit="1" customWidth="1"/>
    <col min="5904" max="5904" width="5.42578125" bestFit="1" customWidth="1"/>
    <col min="5905" max="5905" width="8.5703125" bestFit="1" customWidth="1"/>
    <col min="5906" max="5906" width="5.42578125" bestFit="1" customWidth="1"/>
    <col min="5907" max="5907" width="8.5703125" bestFit="1" customWidth="1"/>
    <col min="5908" max="5908" width="5.42578125" bestFit="1" customWidth="1"/>
    <col min="5909" max="5909" width="8.5703125" bestFit="1" customWidth="1"/>
    <col min="5910" max="5910" width="5.42578125" bestFit="1" customWidth="1"/>
    <col min="5911" max="5911" width="8.5703125" bestFit="1" customWidth="1"/>
    <col min="5912" max="5912" width="5.42578125" bestFit="1" customWidth="1"/>
    <col min="5913" max="5913" width="8.5703125" bestFit="1" customWidth="1"/>
    <col min="5914" max="5914" width="5.42578125" bestFit="1" customWidth="1"/>
    <col min="5915" max="5915" width="8.5703125" bestFit="1" customWidth="1"/>
    <col min="5916" max="5916" width="5.42578125" bestFit="1" customWidth="1"/>
    <col min="5917" max="5917" width="8.7109375" customWidth="1"/>
    <col min="5918" max="5918" width="5.42578125" bestFit="1" customWidth="1"/>
    <col min="5919" max="5919" width="8.5703125" bestFit="1" customWidth="1"/>
    <col min="5920" max="5920" width="6" bestFit="1" customWidth="1"/>
    <col min="5921" max="5921" width="9.5703125" bestFit="1" customWidth="1"/>
    <col min="5922" max="5922" width="6" bestFit="1" customWidth="1"/>
    <col min="5923" max="5923" width="9.5703125" bestFit="1" customWidth="1"/>
    <col min="5924" max="5924" width="5.42578125" bestFit="1" customWidth="1"/>
    <col min="6158" max="6158" width="8.28515625" bestFit="1" customWidth="1"/>
    <col min="6159" max="6159" width="8.5703125" bestFit="1" customWidth="1"/>
    <col min="6160" max="6160" width="5.42578125" bestFit="1" customWidth="1"/>
    <col min="6161" max="6161" width="8.5703125" bestFit="1" customWidth="1"/>
    <col min="6162" max="6162" width="5.42578125" bestFit="1" customWidth="1"/>
    <col min="6163" max="6163" width="8.5703125" bestFit="1" customWidth="1"/>
    <col min="6164" max="6164" width="5.42578125" bestFit="1" customWidth="1"/>
    <col min="6165" max="6165" width="8.5703125" bestFit="1" customWidth="1"/>
    <col min="6166" max="6166" width="5.42578125" bestFit="1" customWidth="1"/>
    <col min="6167" max="6167" width="8.5703125" bestFit="1" customWidth="1"/>
    <col min="6168" max="6168" width="5.42578125" bestFit="1" customWidth="1"/>
    <col min="6169" max="6169" width="8.5703125" bestFit="1" customWidth="1"/>
    <col min="6170" max="6170" width="5.42578125" bestFit="1" customWidth="1"/>
    <col min="6171" max="6171" width="8.5703125" bestFit="1" customWidth="1"/>
    <col min="6172" max="6172" width="5.42578125" bestFit="1" customWidth="1"/>
    <col min="6173" max="6173" width="8.7109375" customWidth="1"/>
    <col min="6174" max="6174" width="5.42578125" bestFit="1" customWidth="1"/>
    <col min="6175" max="6175" width="8.5703125" bestFit="1" customWidth="1"/>
    <col min="6176" max="6176" width="6" bestFit="1" customWidth="1"/>
    <col min="6177" max="6177" width="9.5703125" bestFit="1" customWidth="1"/>
    <col min="6178" max="6178" width="6" bestFit="1" customWidth="1"/>
    <col min="6179" max="6179" width="9.5703125" bestFit="1" customWidth="1"/>
    <col min="6180" max="6180" width="5.42578125" bestFit="1" customWidth="1"/>
    <col min="6414" max="6414" width="8.28515625" bestFit="1" customWidth="1"/>
    <col min="6415" max="6415" width="8.5703125" bestFit="1" customWidth="1"/>
    <col min="6416" max="6416" width="5.42578125" bestFit="1" customWidth="1"/>
    <col min="6417" max="6417" width="8.5703125" bestFit="1" customWidth="1"/>
    <col min="6418" max="6418" width="5.42578125" bestFit="1" customWidth="1"/>
    <col min="6419" max="6419" width="8.5703125" bestFit="1" customWidth="1"/>
    <col min="6420" max="6420" width="5.42578125" bestFit="1" customWidth="1"/>
    <col min="6421" max="6421" width="8.5703125" bestFit="1" customWidth="1"/>
    <col min="6422" max="6422" width="5.42578125" bestFit="1" customWidth="1"/>
    <col min="6423" max="6423" width="8.5703125" bestFit="1" customWidth="1"/>
    <col min="6424" max="6424" width="5.42578125" bestFit="1" customWidth="1"/>
    <col min="6425" max="6425" width="8.5703125" bestFit="1" customWidth="1"/>
    <col min="6426" max="6426" width="5.42578125" bestFit="1" customWidth="1"/>
    <col min="6427" max="6427" width="8.5703125" bestFit="1" customWidth="1"/>
    <col min="6428" max="6428" width="5.42578125" bestFit="1" customWidth="1"/>
    <col min="6429" max="6429" width="8.7109375" customWidth="1"/>
    <col min="6430" max="6430" width="5.42578125" bestFit="1" customWidth="1"/>
    <col min="6431" max="6431" width="8.5703125" bestFit="1" customWidth="1"/>
    <col min="6432" max="6432" width="6" bestFit="1" customWidth="1"/>
    <col min="6433" max="6433" width="9.5703125" bestFit="1" customWidth="1"/>
    <col min="6434" max="6434" width="6" bestFit="1" customWidth="1"/>
    <col min="6435" max="6435" width="9.5703125" bestFit="1" customWidth="1"/>
    <col min="6436" max="6436" width="5.42578125" bestFit="1" customWidth="1"/>
    <col min="6670" max="6670" width="8.28515625" bestFit="1" customWidth="1"/>
    <col min="6671" max="6671" width="8.5703125" bestFit="1" customWidth="1"/>
    <col min="6672" max="6672" width="5.42578125" bestFit="1" customWidth="1"/>
    <col min="6673" max="6673" width="8.5703125" bestFit="1" customWidth="1"/>
    <col min="6674" max="6674" width="5.42578125" bestFit="1" customWidth="1"/>
    <col min="6675" max="6675" width="8.5703125" bestFit="1" customWidth="1"/>
    <col min="6676" max="6676" width="5.42578125" bestFit="1" customWidth="1"/>
    <col min="6677" max="6677" width="8.5703125" bestFit="1" customWidth="1"/>
    <col min="6678" max="6678" width="5.42578125" bestFit="1" customWidth="1"/>
    <col min="6679" max="6679" width="8.5703125" bestFit="1" customWidth="1"/>
    <col min="6680" max="6680" width="5.42578125" bestFit="1" customWidth="1"/>
    <col min="6681" max="6681" width="8.5703125" bestFit="1" customWidth="1"/>
    <col min="6682" max="6682" width="5.42578125" bestFit="1" customWidth="1"/>
    <col min="6683" max="6683" width="8.5703125" bestFit="1" customWidth="1"/>
    <col min="6684" max="6684" width="5.42578125" bestFit="1" customWidth="1"/>
    <col min="6685" max="6685" width="8.7109375" customWidth="1"/>
    <col min="6686" max="6686" width="5.42578125" bestFit="1" customWidth="1"/>
    <col min="6687" max="6687" width="8.5703125" bestFit="1" customWidth="1"/>
    <col min="6688" max="6688" width="6" bestFit="1" customWidth="1"/>
    <col min="6689" max="6689" width="9.5703125" bestFit="1" customWidth="1"/>
    <col min="6690" max="6690" width="6" bestFit="1" customWidth="1"/>
    <col min="6691" max="6691" width="9.5703125" bestFit="1" customWidth="1"/>
    <col min="6692" max="6692" width="5.42578125" bestFit="1" customWidth="1"/>
    <col min="6926" max="6926" width="8.28515625" bestFit="1" customWidth="1"/>
    <col min="6927" max="6927" width="8.5703125" bestFit="1" customWidth="1"/>
    <col min="6928" max="6928" width="5.42578125" bestFit="1" customWidth="1"/>
    <col min="6929" max="6929" width="8.5703125" bestFit="1" customWidth="1"/>
    <col min="6930" max="6930" width="5.42578125" bestFit="1" customWidth="1"/>
    <col min="6931" max="6931" width="8.5703125" bestFit="1" customWidth="1"/>
    <col min="6932" max="6932" width="5.42578125" bestFit="1" customWidth="1"/>
    <col min="6933" max="6933" width="8.5703125" bestFit="1" customWidth="1"/>
    <col min="6934" max="6934" width="5.42578125" bestFit="1" customWidth="1"/>
    <col min="6935" max="6935" width="8.5703125" bestFit="1" customWidth="1"/>
    <col min="6936" max="6936" width="5.42578125" bestFit="1" customWidth="1"/>
    <col min="6937" max="6937" width="8.5703125" bestFit="1" customWidth="1"/>
    <col min="6938" max="6938" width="5.42578125" bestFit="1" customWidth="1"/>
    <col min="6939" max="6939" width="8.5703125" bestFit="1" customWidth="1"/>
    <col min="6940" max="6940" width="5.42578125" bestFit="1" customWidth="1"/>
    <col min="6941" max="6941" width="8.7109375" customWidth="1"/>
    <col min="6942" max="6942" width="5.42578125" bestFit="1" customWidth="1"/>
    <col min="6943" max="6943" width="8.5703125" bestFit="1" customWidth="1"/>
    <col min="6944" max="6944" width="6" bestFit="1" customWidth="1"/>
    <col min="6945" max="6945" width="9.5703125" bestFit="1" customWidth="1"/>
    <col min="6946" max="6946" width="6" bestFit="1" customWidth="1"/>
    <col min="6947" max="6947" width="9.5703125" bestFit="1" customWidth="1"/>
    <col min="6948" max="6948" width="5.42578125" bestFit="1" customWidth="1"/>
    <col min="7182" max="7182" width="8.28515625" bestFit="1" customWidth="1"/>
    <col min="7183" max="7183" width="8.5703125" bestFit="1" customWidth="1"/>
    <col min="7184" max="7184" width="5.42578125" bestFit="1" customWidth="1"/>
    <col min="7185" max="7185" width="8.5703125" bestFit="1" customWidth="1"/>
    <col min="7186" max="7186" width="5.42578125" bestFit="1" customWidth="1"/>
    <col min="7187" max="7187" width="8.5703125" bestFit="1" customWidth="1"/>
    <col min="7188" max="7188" width="5.42578125" bestFit="1" customWidth="1"/>
    <col min="7189" max="7189" width="8.5703125" bestFit="1" customWidth="1"/>
    <col min="7190" max="7190" width="5.42578125" bestFit="1" customWidth="1"/>
    <col min="7191" max="7191" width="8.5703125" bestFit="1" customWidth="1"/>
    <col min="7192" max="7192" width="5.42578125" bestFit="1" customWidth="1"/>
    <col min="7193" max="7193" width="8.5703125" bestFit="1" customWidth="1"/>
    <col min="7194" max="7194" width="5.42578125" bestFit="1" customWidth="1"/>
    <col min="7195" max="7195" width="8.5703125" bestFit="1" customWidth="1"/>
    <col min="7196" max="7196" width="5.42578125" bestFit="1" customWidth="1"/>
    <col min="7197" max="7197" width="8.7109375" customWidth="1"/>
    <col min="7198" max="7198" width="5.42578125" bestFit="1" customWidth="1"/>
    <col min="7199" max="7199" width="8.5703125" bestFit="1" customWidth="1"/>
    <col min="7200" max="7200" width="6" bestFit="1" customWidth="1"/>
    <col min="7201" max="7201" width="9.5703125" bestFit="1" customWidth="1"/>
    <col min="7202" max="7202" width="6" bestFit="1" customWidth="1"/>
    <col min="7203" max="7203" width="9.5703125" bestFit="1" customWidth="1"/>
    <col min="7204" max="7204" width="5.42578125" bestFit="1" customWidth="1"/>
    <col min="7438" max="7438" width="8.28515625" bestFit="1" customWidth="1"/>
    <col min="7439" max="7439" width="8.5703125" bestFit="1" customWidth="1"/>
    <col min="7440" max="7440" width="5.42578125" bestFit="1" customWidth="1"/>
    <col min="7441" max="7441" width="8.5703125" bestFit="1" customWidth="1"/>
    <col min="7442" max="7442" width="5.42578125" bestFit="1" customWidth="1"/>
    <col min="7443" max="7443" width="8.5703125" bestFit="1" customWidth="1"/>
    <col min="7444" max="7444" width="5.42578125" bestFit="1" customWidth="1"/>
    <col min="7445" max="7445" width="8.5703125" bestFit="1" customWidth="1"/>
    <col min="7446" max="7446" width="5.42578125" bestFit="1" customWidth="1"/>
    <col min="7447" max="7447" width="8.5703125" bestFit="1" customWidth="1"/>
    <col min="7448" max="7448" width="5.42578125" bestFit="1" customWidth="1"/>
    <col min="7449" max="7449" width="8.5703125" bestFit="1" customWidth="1"/>
    <col min="7450" max="7450" width="5.42578125" bestFit="1" customWidth="1"/>
    <col min="7451" max="7451" width="8.5703125" bestFit="1" customWidth="1"/>
    <col min="7452" max="7452" width="5.42578125" bestFit="1" customWidth="1"/>
    <col min="7453" max="7453" width="8.7109375" customWidth="1"/>
    <col min="7454" max="7454" width="5.42578125" bestFit="1" customWidth="1"/>
    <col min="7455" max="7455" width="8.5703125" bestFit="1" customWidth="1"/>
    <col min="7456" max="7456" width="6" bestFit="1" customWidth="1"/>
    <col min="7457" max="7457" width="9.5703125" bestFit="1" customWidth="1"/>
    <col min="7458" max="7458" width="6" bestFit="1" customWidth="1"/>
    <col min="7459" max="7459" width="9.5703125" bestFit="1" customWidth="1"/>
    <col min="7460" max="7460" width="5.42578125" bestFit="1" customWidth="1"/>
    <col min="7694" max="7694" width="8.28515625" bestFit="1" customWidth="1"/>
    <col min="7695" max="7695" width="8.5703125" bestFit="1" customWidth="1"/>
    <col min="7696" max="7696" width="5.42578125" bestFit="1" customWidth="1"/>
    <col min="7697" max="7697" width="8.5703125" bestFit="1" customWidth="1"/>
    <col min="7698" max="7698" width="5.42578125" bestFit="1" customWidth="1"/>
    <col min="7699" max="7699" width="8.5703125" bestFit="1" customWidth="1"/>
    <col min="7700" max="7700" width="5.42578125" bestFit="1" customWidth="1"/>
    <col min="7701" max="7701" width="8.5703125" bestFit="1" customWidth="1"/>
    <col min="7702" max="7702" width="5.42578125" bestFit="1" customWidth="1"/>
    <col min="7703" max="7703" width="8.5703125" bestFit="1" customWidth="1"/>
    <col min="7704" max="7704" width="5.42578125" bestFit="1" customWidth="1"/>
    <col min="7705" max="7705" width="8.5703125" bestFit="1" customWidth="1"/>
    <col min="7706" max="7706" width="5.42578125" bestFit="1" customWidth="1"/>
    <col min="7707" max="7707" width="8.5703125" bestFit="1" customWidth="1"/>
    <col min="7708" max="7708" width="5.42578125" bestFit="1" customWidth="1"/>
    <col min="7709" max="7709" width="8.7109375" customWidth="1"/>
    <col min="7710" max="7710" width="5.42578125" bestFit="1" customWidth="1"/>
    <col min="7711" max="7711" width="8.5703125" bestFit="1" customWidth="1"/>
    <col min="7712" max="7712" width="6" bestFit="1" customWidth="1"/>
    <col min="7713" max="7713" width="9.5703125" bestFit="1" customWidth="1"/>
    <col min="7714" max="7714" width="6" bestFit="1" customWidth="1"/>
    <col min="7715" max="7715" width="9.5703125" bestFit="1" customWidth="1"/>
    <col min="7716" max="7716" width="5.42578125" bestFit="1" customWidth="1"/>
    <col min="7950" max="7950" width="8.28515625" bestFit="1" customWidth="1"/>
    <col min="7951" max="7951" width="8.5703125" bestFit="1" customWidth="1"/>
    <col min="7952" max="7952" width="5.42578125" bestFit="1" customWidth="1"/>
    <col min="7953" max="7953" width="8.5703125" bestFit="1" customWidth="1"/>
    <col min="7954" max="7954" width="5.42578125" bestFit="1" customWidth="1"/>
    <col min="7955" max="7955" width="8.5703125" bestFit="1" customWidth="1"/>
    <col min="7956" max="7956" width="5.42578125" bestFit="1" customWidth="1"/>
    <col min="7957" max="7957" width="8.5703125" bestFit="1" customWidth="1"/>
    <col min="7958" max="7958" width="5.42578125" bestFit="1" customWidth="1"/>
    <col min="7959" max="7959" width="8.5703125" bestFit="1" customWidth="1"/>
    <col min="7960" max="7960" width="5.42578125" bestFit="1" customWidth="1"/>
    <col min="7961" max="7961" width="8.5703125" bestFit="1" customWidth="1"/>
    <col min="7962" max="7962" width="5.42578125" bestFit="1" customWidth="1"/>
    <col min="7963" max="7963" width="8.5703125" bestFit="1" customWidth="1"/>
    <col min="7964" max="7964" width="5.42578125" bestFit="1" customWidth="1"/>
    <col min="7965" max="7965" width="8.7109375" customWidth="1"/>
    <col min="7966" max="7966" width="5.42578125" bestFit="1" customWidth="1"/>
    <col min="7967" max="7967" width="8.5703125" bestFit="1" customWidth="1"/>
    <col min="7968" max="7968" width="6" bestFit="1" customWidth="1"/>
    <col min="7969" max="7969" width="9.5703125" bestFit="1" customWidth="1"/>
    <col min="7970" max="7970" width="6" bestFit="1" customWidth="1"/>
    <col min="7971" max="7971" width="9.5703125" bestFit="1" customWidth="1"/>
    <col min="7972" max="7972" width="5.42578125" bestFit="1" customWidth="1"/>
    <col min="8206" max="8206" width="8.28515625" bestFit="1" customWidth="1"/>
    <col min="8207" max="8207" width="8.5703125" bestFit="1" customWidth="1"/>
    <col min="8208" max="8208" width="5.42578125" bestFit="1" customWidth="1"/>
    <col min="8209" max="8209" width="8.5703125" bestFit="1" customWidth="1"/>
    <col min="8210" max="8210" width="5.42578125" bestFit="1" customWidth="1"/>
    <col min="8211" max="8211" width="8.5703125" bestFit="1" customWidth="1"/>
    <col min="8212" max="8212" width="5.42578125" bestFit="1" customWidth="1"/>
    <col min="8213" max="8213" width="8.5703125" bestFit="1" customWidth="1"/>
    <col min="8214" max="8214" width="5.42578125" bestFit="1" customWidth="1"/>
    <col min="8215" max="8215" width="8.5703125" bestFit="1" customWidth="1"/>
    <col min="8216" max="8216" width="5.42578125" bestFit="1" customWidth="1"/>
    <col min="8217" max="8217" width="8.5703125" bestFit="1" customWidth="1"/>
    <col min="8218" max="8218" width="5.42578125" bestFit="1" customWidth="1"/>
    <col min="8219" max="8219" width="8.5703125" bestFit="1" customWidth="1"/>
    <col min="8220" max="8220" width="5.42578125" bestFit="1" customWidth="1"/>
    <col min="8221" max="8221" width="8.7109375" customWidth="1"/>
    <col min="8222" max="8222" width="5.42578125" bestFit="1" customWidth="1"/>
    <col min="8223" max="8223" width="8.5703125" bestFit="1" customWidth="1"/>
    <col min="8224" max="8224" width="6" bestFit="1" customWidth="1"/>
    <col min="8225" max="8225" width="9.5703125" bestFit="1" customWidth="1"/>
    <col min="8226" max="8226" width="6" bestFit="1" customWidth="1"/>
    <col min="8227" max="8227" width="9.5703125" bestFit="1" customWidth="1"/>
    <col min="8228" max="8228" width="5.42578125" bestFit="1" customWidth="1"/>
    <col min="8462" max="8462" width="8.28515625" bestFit="1" customWidth="1"/>
    <col min="8463" max="8463" width="8.5703125" bestFit="1" customWidth="1"/>
    <col min="8464" max="8464" width="5.42578125" bestFit="1" customWidth="1"/>
    <col min="8465" max="8465" width="8.5703125" bestFit="1" customWidth="1"/>
    <col min="8466" max="8466" width="5.42578125" bestFit="1" customWidth="1"/>
    <col min="8467" max="8467" width="8.5703125" bestFit="1" customWidth="1"/>
    <col min="8468" max="8468" width="5.42578125" bestFit="1" customWidth="1"/>
    <col min="8469" max="8469" width="8.5703125" bestFit="1" customWidth="1"/>
    <col min="8470" max="8470" width="5.42578125" bestFit="1" customWidth="1"/>
    <col min="8471" max="8471" width="8.5703125" bestFit="1" customWidth="1"/>
    <col min="8472" max="8472" width="5.42578125" bestFit="1" customWidth="1"/>
    <col min="8473" max="8473" width="8.5703125" bestFit="1" customWidth="1"/>
    <col min="8474" max="8474" width="5.42578125" bestFit="1" customWidth="1"/>
    <col min="8475" max="8475" width="8.5703125" bestFit="1" customWidth="1"/>
    <col min="8476" max="8476" width="5.42578125" bestFit="1" customWidth="1"/>
    <col min="8477" max="8477" width="8.7109375" customWidth="1"/>
    <col min="8478" max="8478" width="5.42578125" bestFit="1" customWidth="1"/>
    <col min="8479" max="8479" width="8.5703125" bestFit="1" customWidth="1"/>
    <col min="8480" max="8480" width="6" bestFit="1" customWidth="1"/>
    <col min="8481" max="8481" width="9.5703125" bestFit="1" customWidth="1"/>
    <col min="8482" max="8482" width="6" bestFit="1" customWidth="1"/>
    <col min="8483" max="8483" width="9.5703125" bestFit="1" customWidth="1"/>
    <col min="8484" max="8484" width="5.42578125" bestFit="1" customWidth="1"/>
    <col min="8718" max="8718" width="8.28515625" bestFit="1" customWidth="1"/>
    <col min="8719" max="8719" width="8.5703125" bestFit="1" customWidth="1"/>
    <col min="8720" max="8720" width="5.42578125" bestFit="1" customWidth="1"/>
    <col min="8721" max="8721" width="8.5703125" bestFit="1" customWidth="1"/>
    <col min="8722" max="8722" width="5.42578125" bestFit="1" customWidth="1"/>
    <col min="8723" max="8723" width="8.5703125" bestFit="1" customWidth="1"/>
    <col min="8724" max="8724" width="5.42578125" bestFit="1" customWidth="1"/>
    <col min="8725" max="8725" width="8.5703125" bestFit="1" customWidth="1"/>
    <col min="8726" max="8726" width="5.42578125" bestFit="1" customWidth="1"/>
    <col min="8727" max="8727" width="8.5703125" bestFit="1" customWidth="1"/>
    <col min="8728" max="8728" width="5.42578125" bestFit="1" customWidth="1"/>
    <col min="8729" max="8729" width="8.5703125" bestFit="1" customWidth="1"/>
    <col min="8730" max="8730" width="5.42578125" bestFit="1" customWidth="1"/>
    <col min="8731" max="8731" width="8.5703125" bestFit="1" customWidth="1"/>
    <col min="8732" max="8732" width="5.42578125" bestFit="1" customWidth="1"/>
    <col min="8733" max="8733" width="8.7109375" customWidth="1"/>
    <col min="8734" max="8734" width="5.42578125" bestFit="1" customWidth="1"/>
    <col min="8735" max="8735" width="8.5703125" bestFit="1" customWidth="1"/>
    <col min="8736" max="8736" width="6" bestFit="1" customWidth="1"/>
    <col min="8737" max="8737" width="9.5703125" bestFit="1" customWidth="1"/>
    <col min="8738" max="8738" width="6" bestFit="1" customWidth="1"/>
    <col min="8739" max="8739" width="9.5703125" bestFit="1" customWidth="1"/>
    <col min="8740" max="8740" width="5.42578125" bestFit="1" customWidth="1"/>
    <col min="8974" max="8974" width="8.28515625" bestFit="1" customWidth="1"/>
    <col min="8975" max="8975" width="8.5703125" bestFit="1" customWidth="1"/>
    <col min="8976" max="8976" width="5.42578125" bestFit="1" customWidth="1"/>
    <col min="8977" max="8977" width="8.5703125" bestFit="1" customWidth="1"/>
    <col min="8978" max="8978" width="5.42578125" bestFit="1" customWidth="1"/>
    <col min="8979" max="8979" width="8.5703125" bestFit="1" customWidth="1"/>
    <col min="8980" max="8980" width="5.42578125" bestFit="1" customWidth="1"/>
    <col min="8981" max="8981" width="8.5703125" bestFit="1" customWidth="1"/>
    <col min="8982" max="8982" width="5.42578125" bestFit="1" customWidth="1"/>
    <col min="8983" max="8983" width="8.5703125" bestFit="1" customWidth="1"/>
    <col min="8984" max="8984" width="5.42578125" bestFit="1" customWidth="1"/>
    <col min="8985" max="8985" width="8.5703125" bestFit="1" customWidth="1"/>
    <col min="8986" max="8986" width="5.42578125" bestFit="1" customWidth="1"/>
    <col min="8987" max="8987" width="8.5703125" bestFit="1" customWidth="1"/>
    <col min="8988" max="8988" width="5.42578125" bestFit="1" customWidth="1"/>
    <col min="8989" max="8989" width="8.7109375" customWidth="1"/>
    <col min="8990" max="8990" width="5.42578125" bestFit="1" customWidth="1"/>
    <col min="8991" max="8991" width="8.5703125" bestFit="1" customWidth="1"/>
    <col min="8992" max="8992" width="6" bestFit="1" customWidth="1"/>
    <col min="8993" max="8993" width="9.5703125" bestFit="1" customWidth="1"/>
    <col min="8994" max="8994" width="6" bestFit="1" customWidth="1"/>
    <col min="8995" max="8995" width="9.5703125" bestFit="1" customWidth="1"/>
    <col min="8996" max="8996" width="5.42578125" bestFit="1" customWidth="1"/>
    <col min="9230" max="9230" width="8.28515625" bestFit="1" customWidth="1"/>
    <col min="9231" max="9231" width="8.5703125" bestFit="1" customWidth="1"/>
    <col min="9232" max="9232" width="5.42578125" bestFit="1" customWidth="1"/>
    <col min="9233" max="9233" width="8.5703125" bestFit="1" customWidth="1"/>
    <col min="9234" max="9234" width="5.42578125" bestFit="1" customWidth="1"/>
    <col min="9235" max="9235" width="8.5703125" bestFit="1" customWidth="1"/>
    <col min="9236" max="9236" width="5.42578125" bestFit="1" customWidth="1"/>
    <col min="9237" max="9237" width="8.5703125" bestFit="1" customWidth="1"/>
    <col min="9238" max="9238" width="5.42578125" bestFit="1" customWidth="1"/>
    <col min="9239" max="9239" width="8.5703125" bestFit="1" customWidth="1"/>
    <col min="9240" max="9240" width="5.42578125" bestFit="1" customWidth="1"/>
    <col min="9241" max="9241" width="8.5703125" bestFit="1" customWidth="1"/>
    <col min="9242" max="9242" width="5.42578125" bestFit="1" customWidth="1"/>
    <col min="9243" max="9243" width="8.5703125" bestFit="1" customWidth="1"/>
    <col min="9244" max="9244" width="5.42578125" bestFit="1" customWidth="1"/>
    <col min="9245" max="9245" width="8.7109375" customWidth="1"/>
    <col min="9246" max="9246" width="5.42578125" bestFit="1" customWidth="1"/>
    <col min="9247" max="9247" width="8.5703125" bestFit="1" customWidth="1"/>
    <col min="9248" max="9248" width="6" bestFit="1" customWidth="1"/>
    <col min="9249" max="9249" width="9.5703125" bestFit="1" customWidth="1"/>
    <col min="9250" max="9250" width="6" bestFit="1" customWidth="1"/>
    <col min="9251" max="9251" width="9.5703125" bestFit="1" customWidth="1"/>
    <col min="9252" max="9252" width="5.42578125" bestFit="1" customWidth="1"/>
    <col min="9486" max="9486" width="8.28515625" bestFit="1" customWidth="1"/>
    <col min="9487" max="9487" width="8.5703125" bestFit="1" customWidth="1"/>
    <col min="9488" max="9488" width="5.42578125" bestFit="1" customWidth="1"/>
    <col min="9489" max="9489" width="8.5703125" bestFit="1" customWidth="1"/>
    <col min="9490" max="9490" width="5.42578125" bestFit="1" customWidth="1"/>
    <col min="9491" max="9491" width="8.5703125" bestFit="1" customWidth="1"/>
    <col min="9492" max="9492" width="5.42578125" bestFit="1" customWidth="1"/>
    <col min="9493" max="9493" width="8.5703125" bestFit="1" customWidth="1"/>
    <col min="9494" max="9494" width="5.42578125" bestFit="1" customWidth="1"/>
    <col min="9495" max="9495" width="8.5703125" bestFit="1" customWidth="1"/>
    <col min="9496" max="9496" width="5.42578125" bestFit="1" customWidth="1"/>
    <col min="9497" max="9497" width="8.5703125" bestFit="1" customWidth="1"/>
    <col min="9498" max="9498" width="5.42578125" bestFit="1" customWidth="1"/>
    <col min="9499" max="9499" width="8.5703125" bestFit="1" customWidth="1"/>
    <col min="9500" max="9500" width="5.42578125" bestFit="1" customWidth="1"/>
    <col min="9501" max="9501" width="8.7109375" customWidth="1"/>
    <col min="9502" max="9502" width="5.42578125" bestFit="1" customWidth="1"/>
    <col min="9503" max="9503" width="8.5703125" bestFit="1" customWidth="1"/>
    <col min="9504" max="9504" width="6" bestFit="1" customWidth="1"/>
    <col min="9505" max="9505" width="9.5703125" bestFit="1" customWidth="1"/>
    <col min="9506" max="9506" width="6" bestFit="1" customWidth="1"/>
    <col min="9507" max="9507" width="9.5703125" bestFit="1" customWidth="1"/>
    <col min="9508" max="9508" width="5.42578125" bestFit="1" customWidth="1"/>
    <col min="9742" max="9742" width="8.28515625" bestFit="1" customWidth="1"/>
    <col min="9743" max="9743" width="8.5703125" bestFit="1" customWidth="1"/>
    <col min="9744" max="9744" width="5.42578125" bestFit="1" customWidth="1"/>
    <col min="9745" max="9745" width="8.5703125" bestFit="1" customWidth="1"/>
    <col min="9746" max="9746" width="5.42578125" bestFit="1" customWidth="1"/>
    <col min="9747" max="9747" width="8.5703125" bestFit="1" customWidth="1"/>
    <col min="9748" max="9748" width="5.42578125" bestFit="1" customWidth="1"/>
    <col min="9749" max="9749" width="8.5703125" bestFit="1" customWidth="1"/>
    <col min="9750" max="9750" width="5.42578125" bestFit="1" customWidth="1"/>
    <col min="9751" max="9751" width="8.5703125" bestFit="1" customWidth="1"/>
    <col min="9752" max="9752" width="5.42578125" bestFit="1" customWidth="1"/>
    <col min="9753" max="9753" width="8.5703125" bestFit="1" customWidth="1"/>
    <col min="9754" max="9754" width="5.42578125" bestFit="1" customWidth="1"/>
    <col min="9755" max="9755" width="8.5703125" bestFit="1" customWidth="1"/>
    <col min="9756" max="9756" width="5.42578125" bestFit="1" customWidth="1"/>
    <col min="9757" max="9757" width="8.7109375" customWidth="1"/>
    <col min="9758" max="9758" width="5.42578125" bestFit="1" customWidth="1"/>
    <col min="9759" max="9759" width="8.5703125" bestFit="1" customWidth="1"/>
    <col min="9760" max="9760" width="6" bestFit="1" customWidth="1"/>
    <col min="9761" max="9761" width="9.5703125" bestFit="1" customWidth="1"/>
    <col min="9762" max="9762" width="6" bestFit="1" customWidth="1"/>
    <col min="9763" max="9763" width="9.5703125" bestFit="1" customWidth="1"/>
    <col min="9764" max="9764" width="5.42578125" bestFit="1" customWidth="1"/>
    <col min="9998" max="9998" width="8.28515625" bestFit="1" customWidth="1"/>
    <col min="9999" max="9999" width="8.5703125" bestFit="1" customWidth="1"/>
    <col min="10000" max="10000" width="5.42578125" bestFit="1" customWidth="1"/>
    <col min="10001" max="10001" width="8.5703125" bestFit="1" customWidth="1"/>
    <col min="10002" max="10002" width="5.42578125" bestFit="1" customWidth="1"/>
    <col min="10003" max="10003" width="8.5703125" bestFit="1" customWidth="1"/>
    <col min="10004" max="10004" width="5.42578125" bestFit="1" customWidth="1"/>
    <col min="10005" max="10005" width="8.5703125" bestFit="1" customWidth="1"/>
    <col min="10006" max="10006" width="5.42578125" bestFit="1" customWidth="1"/>
    <col min="10007" max="10007" width="8.5703125" bestFit="1" customWidth="1"/>
    <col min="10008" max="10008" width="5.42578125" bestFit="1" customWidth="1"/>
    <col min="10009" max="10009" width="8.5703125" bestFit="1" customWidth="1"/>
    <col min="10010" max="10010" width="5.42578125" bestFit="1" customWidth="1"/>
    <col min="10011" max="10011" width="8.5703125" bestFit="1" customWidth="1"/>
    <col min="10012" max="10012" width="5.42578125" bestFit="1" customWidth="1"/>
    <col min="10013" max="10013" width="8.7109375" customWidth="1"/>
    <col min="10014" max="10014" width="5.42578125" bestFit="1" customWidth="1"/>
    <col min="10015" max="10015" width="8.5703125" bestFit="1" customWidth="1"/>
    <col min="10016" max="10016" width="6" bestFit="1" customWidth="1"/>
    <col min="10017" max="10017" width="9.5703125" bestFit="1" customWidth="1"/>
    <col min="10018" max="10018" width="6" bestFit="1" customWidth="1"/>
    <col min="10019" max="10019" width="9.5703125" bestFit="1" customWidth="1"/>
    <col min="10020" max="10020" width="5.42578125" bestFit="1" customWidth="1"/>
    <col min="10254" max="10254" width="8.28515625" bestFit="1" customWidth="1"/>
    <col min="10255" max="10255" width="8.5703125" bestFit="1" customWidth="1"/>
    <col min="10256" max="10256" width="5.42578125" bestFit="1" customWidth="1"/>
    <col min="10257" max="10257" width="8.5703125" bestFit="1" customWidth="1"/>
    <col min="10258" max="10258" width="5.42578125" bestFit="1" customWidth="1"/>
    <col min="10259" max="10259" width="8.5703125" bestFit="1" customWidth="1"/>
    <col min="10260" max="10260" width="5.42578125" bestFit="1" customWidth="1"/>
    <col min="10261" max="10261" width="8.5703125" bestFit="1" customWidth="1"/>
    <col min="10262" max="10262" width="5.42578125" bestFit="1" customWidth="1"/>
    <col min="10263" max="10263" width="8.5703125" bestFit="1" customWidth="1"/>
    <col min="10264" max="10264" width="5.42578125" bestFit="1" customWidth="1"/>
    <col min="10265" max="10265" width="8.5703125" bestFit="1" customWidth="1"/>
    <col min="10266" max="10266" width="5.42578125" bestFit="1" customWidth="1"/>
    <col min="10267" max="10267" width="8.5703125" bestFit="1" customWidth="1"/>
    <col min="10268" max="10268" width="5.42578125" bestFit="1" customWidth="1"/>
    <col min="10269" max="10269" width="8.7109375" customWidth="1"/>
    <col min="10270" max="10270" width="5.42578125" bestFit="1" customWidth="1"/>
    <col min="10271" max="10271" width="8.5703125" bestFit="1" customWidth="1"/>
    <col min="10272" max="10272" width="6" bestFit="1" customWidth="1"/>
    <col min="10273" max="10273" width="9.5703125" bestFit="1" customWidth="1"/>
    <col min="10274" max="10274" width="6" bestFit="1" customWidth="1"/>
    <col min="10275" max="10275" width="9.5703125" bestFit="1" customWidth="1"/>
    <col min="10276" max="10276" width="5.42578125" bestFit="1" customWidth="1"/>
    <col min="10510" max="10510" width="8.28515625" bestFit="1" customWidth="1"/>
    <col min="10511" max="10511" width="8.5703125" bestFit="1" customWidth="1"/>
    <col min="10512" max="10512" width="5.42578125" bestFit="1" customWidth="1"/>
    <col min="10513" max="10513" width="8.5703125" bestFit="1" customWidth="1"/>
    <col min="10514" max="10514" width="5.42578125" bestFit="1" customWidth="1"/>
    <col min="10515" max="10515" width="8.5703125" bestFit="1" customWidth="1"/>
    <col min="10516" max="10516" width="5.42578125" bestFit="1" customWidth="1"/>
    <col min="10517" max="10517" width="8.5703125" bestFit="1" customWidth="1"/>
    <col min="10518" max="10518" width="5.42578125" bestFit="1" customWidth="1"/>
    <col min="10519" max="10519" width="8.5703125" bestFit="1" customWidth="1"/>
    <col min="10520" max="10520" width="5.42578125" bestFit="1" customWidth="1"/>
    <col min="10521" max="10521" width="8.5703125" bestFit="1" customWidth="1"/>
    <col min="10522" max="10522" width="5.42578125" bestFit="1" customWidth="1"/>
    <col min="10523" max="10523" width="8.5703125" bestFit="1" customWidth="1"/>
    <col min="10524" max="10524" width="5.42578125" bestFit="1" customWidth="1"/>
    <col min="10525" max="10525" width="8.7109375" customWidth="1"/>
    <col min="10526" max="10526" width="5.42578125" bestFit="1" customWidth="1"/>
    <col min="10527" max="10527" width="8.5703125" bestFit="1" customWidth="1"/>
    <col min="10528" max="10528" width="6" bestFit="1" customWidth="1"/>
    <col min="10529" max="10529" width="9.5703125" bestFit="1" customWidth="1"/>
    <col min="10530" max="10530" width="6" bestFit="1" customWidth="1"/>
    <col min="10531" max="10531" width="9.5703125" bestFit="1" customWidth="1"/>
    <col min="10532" max="10532" width="5.42578125" bestFit="1" customWidth="1"/>
    <col min="10766" max="10766" width="8.28515625" bestFit="1" customWidth="1"/>
    <col min="10767" max="10767" width="8.5703125" bestFit="1" customWidth="1"/>
    <col min="10768" max="10768" width="5.42578125" bestFit="1" customWidth="1"/>
    <col min="10769" max="10769" width="8.5703125" bestFit="1" customWidth="1"/>
    <col min="10770" max="10770" width="5.42578125" bestFit="1" customWidth="1"/>
    <col min="10771" max="10771" width="8.5703125" bestFit="1" customWidth="1"/>
    <col min="10772" max="10772" width="5.42578125" bestFit="1" customWidth="1"/>
    <col min="10773" max="10773" width="8.5703125" bestFit="1" customWidth="1"/>
    <col min="10774" max="10774" width="5.42578125" bestFit="1" customWidth="1"/>
    <col min="10775" max="10775" width="8.5703125" bestFit="1" customWidth="1"/>
    <col min="10776" max="10776" width="5.42578125" bestFit="1" customWidth="1"/>
    <col min="10777" max="10777" width="8.5703125" bestFit="1" customWidth="1"/>
    <col min="10778" max="10778" width="5.42578125" bestFit="1" customWidth="1"/>
    <col min="10779" max="10779" width="8.5703125" bestFit="1" customWidth="1"/>
    <col min="10780" max="10780" width="5.42578125" bestFit="1" customWidth="1"/>
    <col min="10781" max="10781" width="8.7109375" customWidth="1"/>
    <col min="10782" max="10782" width="5.42578125" bestFit="1" customWidth="1"/>
    <col min="10783" max="10783" width="8.5703125" bestFit="1" customWidth="1"/>
    <col min="10784" max="10784" width="6" bestFit="1" customWidth="1"/>
    <col min="10785" max="10785" width="9.5703125" bestFit="1" customWidth="1"/>
    <col min="10786" max="10786" width="6" bestFit="1" customWidth="1"/>
    <col min="10787" max="10787" width="9.5703125" bestFit="1" customWidth="1"/>
    <col min="10788" max="10788" width="5.42578125" bestFit="1" customWidth="1"/>
    <col min="11022" max="11022" width="8.28515625" bestFit="1" customWidth="1"/>
    <col min="11023" max="11023" width="8.5703125" bestFit="1" customWidth="1"/>
    <col min="11024" max="11024" width="5.42578125" bestFit="1" customWidth="1"/>
    <col min="11025" max="11025" width="8.5703125" bestFit="1" customWidth="1"/>
    <col min="11026" max="11026" width="5.42578125" bestFit="1" customWidth="1"/>
    <col min="11027" max="11027" width="8.5703125" bestFit="1" customWidth="1"/>
    <col min="11028" max="11028" width="5.42578125" bestFit="1" customWidth="1"/>
    <col min="11029" max="11029" width="8.5703125" bestFit="1" customWidth="1"/>
    <col min="11030" max="11030" width="5.42578125" bestFit="1" customWidth="1"/>
    <col min="11031" max="11031" width="8.5703125" bestFit="1" customWidth="1"/>
    <col min="11032" max="11032" width="5.42578125" bestFit="1" customWidth="1"/>
    <col min="11033" max="11033" width="8.5703125" bestFit="1" customWidth="1"/>
    <col min="11034" max="11034" width="5.42578125" bestFit="1" customWidth="1"/>
    <col min="11035" max="11035" width="8.5703125" bestFit="1" customWidth="1"/>
    <col min="11036" max="11036" width="5.42578125" bestFit="1" customWidth="1"/>
    <col min="11037" max="11037" width="8.7109375" customWidth="1"/>
    <col min="11038" max="11038" width="5.42578125" bestFit="1" customWidth="1"/>
    <col min="11039" max="11039" width="8.5703125" bestFit="1" customWidth="1"/>
    <col min="11040" max="11040" width="6" bestFit="1" customWidth="1"/>
    <col min="11041" max="11041" width="9.5703125" bestFit="1" customWidth="1"/>
    <col min="11042" max="11042" width="6" bestFit="1" customWidth="1"/>
    <col min="11043" max="11043" width="9.5703125" bestFit="1" customWidth="1"/>
    <col min="11044" max="11044" width="5.42578125" bestFit="1" customWidth="1"/>
    <col min="11278" max="11278" width="8.28515625" bestFit="1" customWidth="1"/>
    <col min="11279" max="11279" width="8.5703125" bestFit="1" customWidth="1"/>
    <col min="11280" max="11280" width="5.42578125" bestFit="1" customWidth="1"/>
    <col min="11281" max="11281" width="8.5703125" bestFit="1" customWidth="1"/>
    <col min="11282" max="11282" width="5.42578125" bestFit="1" customWidth="1"/>
    <col min="11283" max="11283" width="8.5703125" bestFit="1" customWidth="1"/>
    <col min="11284" max="11284" width="5.42578125" bestFit="1" customWidth="1"/>
    <col min="11285" max="11285" width="8.5703125" bestFit="1" customWidth="1"/>
    <col min="11286" max="11286" width="5.42578125" bestFit="1" customWidth="1"/>
    <col min="11287" max="11287" width="8.5703125" bestFit="1" customWidth="1"/>
    <col min="11288" max="11288" width="5.42578125" bestFit="1" customWidth="1"/>
    <col min="11289" max="11289" width="8.5703125" bestFit="1" customWidth="1"/>
    <col min="11290" max="11290" width="5.42578125" bestFit="1" customWidth="1"/>
    <col min="11291" max="11291" width="8.5703125" bestFit="1" customWidth="1"/>
    <col min="11292" max="11292" width="5.42578125" bestFit="1" customWidth="1"/>
    <col min="11293" max="11293" width="8.7109375" customWidth="1"/>
    <col min="11294" max="11294" width="5.42578125" bestFit="1" customWidth="1"/>
    <col min="11295" max="11295" width="8.5703125" bestFit="1" customWidth="1"/>
    <col min="11296" max="11296" width="6" bestFit="1" customWidth="1"/>
    <col min="11297" max="11297" width="9.5703125" bestFit="1" customWidth="1"/>
    <col min="11298" max="11298" width="6" bestFit="1" customWidth="1"/>
    <col min="11299" max="11299" width="9.5703125" bestFit="1" customWidth="1"/>
    <col min="11300" max="11300" width="5.42578125" bestFit="1" customWidth="1"/>
    <col min="11534" max="11534" width="8.28515625" bestFit="1" customWidth="1"/>
    <col min="11535" max="11535" width="8.5703125" bestFit="1" customWidth="1"/>
    <col min="11536" max="11536" width="5.42578125" bestFit="1" customWidth="1"/>
    <col min="11537" max="11537" width="8.5703125" bestFit="1" customWidth="1"/>
    <col min="11538" max="11538" width="5.42578125" bestFit="1" customWidth="1"/>
    <col min="11539" max="11539" width="8.5703125" bestFit="1" customWidth="1"/>
    <col min="11540" max="11540" width="5.42578125" bestFit="1" customWidth="1"/>
    <col min="11541" max="11541" width="8.5703125" bestFit="1" customWidth="1"/>
    <col min="11542" max="11542" width="5.42578125" bestFit="1" customWidth="1"/>
    <col min="11543" max="11543" width="8.5703125" bestFit="1" customWidth="1"/>
    <col min="11544" max="11544" width="5.42578125" bestFit="1" customWidth="1"/>
    <col min="11545" max="11545" width="8.5703125" bestFit="1" customWidth="1"/>
    <col min="11546" max="11546" width="5.42578125" bestFit="1" customWidth="1"/>
    <col min="11547" max="11547" width="8.5703125" bestFit="1" customWidth="1"/>
    <col min="11548" max="11548" width="5.42578125" bestFit="1" customWidth="1"/>
    <col min="11549" max="11549" width="8.7109375" customWidth="1"/>
    <col min="11550" max="11550" width="5.42578125" bestFit="1" customWidth="1"/>
    <col min="11551" max="11551" width="8.5703125" bestFit="1" customWidth="1"/>
    <col min="11552" max="11552" width="6" bestFit="1" customWidth="1"/>
    <col min="11553" max="11553" width="9.5703125" bestFit="1" customWidth="1"/>
    <col min="11554" max="11554" width="6" bestFit="1" customWidth="1"/>
    <col min="11555" max="11555" width="9.5703125" bestFit="1" customWidth="1"/>
    <col min="11556" max="11556" width="5.42578125" bestFit="1" customWidth="1"/>
    <col min="11790" max="11790" width="8.28515625" bestFit="1" customWidth="1"/>
    <col min="11791" max="11791" width="8.5703125" bestFit="1" customWidth="1"/>
    <col min="11792" max="11792" width="5.42578125" bestFit="1" customWidth="1"/>
    <col min="11793" max="11793" width="8.5703125" bestFit="1" customWidth="1"/>
    <col min="11794" max="11794" width="5.42578125" bestFit="1" customWidth="1"/>
    <col min="11795" max="11795" width="8.5703125" bestFit="1" customWidth="1"/>
    <col min="11796" max="11796" width="5.42578125" bestFit="1" customWidth="1"/>
    <col min="11797" max="11797" width="8.5703125" bestFit="1" customWidth="1"/>
    <col min="11798" max="11798" width="5.42578125" bestFit="1" customWidth="1"/>
    <col min="11799" max="11799" width="8.5703125" bestFit="1" customWidth="1"/>
    <col min="11800" max="11800" width="5.42578125" bestFit="1" customWidth="1"/>
    <col min="11801" max="11801" width="8.5703125" bestFit="1" customWidth="1"/>
    <col min="11802" max="11802" width="5.42578125" bestFit="1" customWidth="1"/>
    <col min="11803" max="11803" width="8.5703125" bestFit="1" customWidth="1"/>
    <col min="11804" max="11804" width="5.42578125" bestFit="1" customWidth="1"/>
    <col min="11805" max="11805" width="8.7109375" customWidth="1"/>
    <col min="11806" max="11806" width="5.42578125" bestFit="1" customWidth="1"/>
    <col min="11807" max="11807" width="8.5703125" bestFit="1" customWidth="1"/>
    <col min="11808" max="11808" width="6" bestFit="1" customWidth="1"/>
    <col min="11809" max="11809" width="9.5703125" bestFit="1" customWidth="1"/>
    <col min="11810" max="11810" width="6" bestFit="1" customWidth="1"/>
    <col min="11811" max="11811" width="9.5703125" bestFit="1" customWidth="1"/>
    <col min="11812" max="11812" width="5.42578125" bestFit="1" customWidth="1"/>
    <col min="12046" max="12046" width="8.28515625" bestFit="1" customWidth="1"/>
    <col min="12047" max="12047" width="8.5703125" bestFit="1" customWidth="1"/>
    <col min="12048" max="12048" width="5.42578125" bestFit="1" customWidth="1"/>
    <col min="12049" max="12049" width="8.5703125" bestFit="1" customWidth="1"/>
    <col min="12050" max="12050" width="5.42578125" bestFit="1" customWidth="1"/>
    <col min="12051" max="12051" width="8.5703125" bestFit="1" customWidth="1"/>
    <col min="12052" max="12052" width="5.42578125" bestFit="1" customWidth="1"/>
    <col min="12053" max="12053" width="8.5703125" bestFit="1" customWidth="1"/>
    <col min="12054" max="12054" width="5.42578125" bestFit="1" customWidth="1"/>
    <col min="12055" max="12055" width="8.5703125" bestFit="1" customWidth="1"/>
    <col min="12056" max="12056" width="5.42578125" bestFit="1" customWidth="1"/>
    <col min="12057" max="12057" width="8.5703125" bestFit="1" customWidth="1"/>
    <col min="12058" max="12058" width="5.42578125" bestFit="1" customWidth="1"/>
    <col min="12059" max="12059" width="8.5703125" bestFit="1" customWidth="1"/>
    <col min="12060" max="12060" width="5.42578125" bestFit="1" customWidth="1"/>
    <col min="12061" max="12061" width="8.7109375" customWidth="1"/>
    <col min="12062" max="12062" width="5.42578125" bestFit="1" customWidth="1"/>
    <col min="12063" max="12063" width="8.5703125" bestFit="1" customWidth="1"/>
    <col min="12064" max="12064" width="6" bestFit="1" customWidth="1"/>
    <col min="12065" max="12065" width="9.5703125" bestFit="1" customWidth="1"/>
    <col min="12066" max="12066" width="6" bestFit="1" customWidth="1"/>
    <col min="12067" max="12067" width="9.5703125" bestFit="1" customWidth="1"/>
    <col min="12068" max="12068" width="5.42578125" bestFit="1" customWidth="1"/>
    <col min="12302" max="12302" width="8.28515625" bestFit="1" customWidth="1"/>
    <col min="12303" max="12303" width="8.5703125" bestFit="1" customWidth="1"/>
    <col min="12304" max="12304" width="5.42578125" bestFit="1" customWidth="1"/>
    <col min="12305" max="12305" width="8.5703125" bestFit="1" customWidth="1"/>
    <col min="12306" max="12306" width="5.42578125" bestFit="1" customWidth="1"/>
    <col min="12307" max="12307" width="8.5703125" bestFit="1" customWidth="1"/>
    <col min="12308" max="12308" width="5.42578125" bestFit="1" customWidth="1"/>
    <col min="12309" max="12309" width="8.5703125" bestFit="1" customWidth="1"/>
    <col min="12310" max="12310" width="5.42578125" bestFit="1" customWidth="1"/>
    <col min="12311" max="12311" width="8.5703125" bestFit="1" customWidth="1"/>
    <col min="12312" max="12312" width="5.42578125" bestFit="1" customWidth="1"/>
    <col min="12313" max="12313" width="8.5703125" bestFit="1" customWidth="1"/>
    <col min="12314" max="12314" width="5.42578125" bestFit="1" customWidth="1"/>
    <col min="12315" max="12315" width="8.5703125" bestFit="1" customWidth="1"/>
    <col min="12316" max="12316" width="5.42578125" bestFit="1" customWidth="1"/>
    <col min="12317" max="12317" width="8.7109375" customWidth="1"/>
    <col min="12318" max="12318" width="5.42578125" bestFit="1" customWidth="1"/>
    <col min="12319" max="12319" width="8.5703125" bestFit="1" customWidth="1"/>
    <col min="12320" max="12320" width="6" bestFit="1" customWidth="1"/>
    <col min="12321" max="12321" width="9.5703125" bestFit="1" customWidth="1"/>
    <col min="12322" max="12322" width="6" bestFit="1" customWidth="1"/>
    <col min="12323" max="12323" width="9.5703125" bestFit="1" customWidth="1"/>
    <col min="12324" max="12324" width="5.42578125" bestFit="1" customWidth="1"/>
    <col min="12558" max="12558" width="8.28515625" bestFit="1" customWidth="1"/>
    <col min="12559" max="12559" width="8.5703125" bestFit="1" customWidth="1"/>
    <col min="12560" max="12560" width="5.42578125" bestFit="1" customWidth="1"/>
    <col min="12561" max="12561" width="8.5703125" bestFit="1" customWidth="1"/>
    <col min="12562" max="12562" width="5.42578125" bestFit="1" customWidth="1"/>
    <col min="12563" max="12563" width="8.5703125" bestFit="1" customWidth="1"/>
    <col min="12564" max="12564" width="5.42578125" bestFit="1" customWidth="1"/>
    <col min="12565" max="12565" width="8.5703125" bestFit="1" customWidth="1"/>
    <col min="12566" max="12566" width="5.42578125" bestFit="1" customWidth="1"/>
    <col min="12567" max="12567" width="8.5703125" bestFit="1" customWidth="1"/>
    <col min="12568" max="12568" width="5.42578125" bestFit="1" customWidth="1"/>
    <col min="12569" max="12569" width="8.5703125" bestFit="1" customWidth="1"/>
    <col min="12570" max="12570" width="5.42578125" bestFit="1" customWidth="1"/>
    <col min="12571" max="12571" width="8.5703125" bestFit="1" customWidth="1"/>
    <col min="12572" max="12572" width="5.42578125" bestFit="1" customWidth="1"/>
    <col min="12573" max="12573" width="8.7109375" customWidth="1"/>
    <col min="12574" max="12574" width="5.42578125" bestFit="1" customWidth="1"/>
    <col min="12575" max="12575" width="8.5703125" bestFit="1" customWidth="1"/>
    <col min="12576" max="12576" width="6" bestFit="1" customWidth="1"/>
    <col min="12577" max="12577" width="9.5703125" bestFit="1" customWidth="1"/>
    <col min="12578" max="12578" width="6" bestFit="1" customWidth="1"/>
    <col min="12579" max="12579" width="9.5703125" bestFit="1" customWidth="1"/>
    <col min="12580" max="12580" width="5.42578125" bestFit="1" customWidth="1"/>
    <col min="12814" max="12814" width="8.28515625" bestFit="1" customWidth="1"/>
    <col min="12815" max="12815" width="8.5703125" bestFit="1" customWidth="1"/>
    <col min="12816" max="12816" width="5.42578125" bestFit="1" customWidth="1"/>
    <col min="12817" max="12817" width="8.5703125" bestFit="1" customWidth="1"/>
    <col min="12818" max="12818" width="5.42578125" bestFit="1" customWidth="1"/>
    <col min="12819" max="12819" width="8.5703125" bestFit="1" customWidth="1"/>
    <col min="12820" max="12820" width="5.42578125" bestFit="1" customWidth="1"/>
    <col min="12821" max="12821" width="8.5703125" bestFit="1" customWidth="1"/>
    <col min="12822" max="12822" width="5.42578125" bestFit="1" customWidth="1"/>
    <col min="12823" max="12823" width="8.5703125" bestFit="1" customWidth="1"/>
    <col min="12824" max="12824" width="5.42578125" bestFit="1" customWidth="1"/>
    <col min="12825" max="12825" width="8.5703125" bestFit="1" customWidth="1"/>
    <col min="12826" max="12826" width="5.42578125" bestFit="1" customWidth="1"/>
    <col min="12827" max="12827" width="8.5703125" bestFit="1" customWidth="1"/>
    <col min="12828" max="12828" width="5.42578125" bestFit="1" customWidth="1"/>
    <col min="12829" max="12829" width="8.7109375" customWidth="1"/>
    <col min="12830" max="12830" width="5.42578125" bestFit="1" customWidth="1"/>
    <col min="12831" max="12831" width="8.5703125" bestFit="1" customWidth="1"/>
    <col min="12832" max="12832" width="6" bestFit="1" customWidth="1"/>
    <col min="12833" max="12833" width="9.5703125" bestFit="1" customWidth="1"/>
    <col min="12834" max="12834" width="6" bestFit="1" customWidth="1"/>
    <col min="12835" max="12835" width="9.5703125" bestFit="1" customWidth="1"/>
    <col min="12836" max="12836" width="5.42578125" bestFit="1" customWidth="1"/>
    <col min="13070" max="13070" width="8.28515625" bestFit="1" customWidth="1"/>
    <col min="13071" max="13071" width="8.5703125" bestFit="1" customWidth="1"/>
    <col min="13072" max="13072" width="5.42578125" bestFit="1" customWidth="1"/>
    <col min="13073" max="13073" width="8.5703125" bestFit="1" customWidth="1"/>
    <col min="13074" max="13074" width="5.42578125" bestFit="1" customWidth="1"/>
    <col min="13075" max="13075" width="8.5703125" bestFit="1" customWidth="1"/>
    <col min="13076" max="13076" width="5.42578125" bestFit="1" customWidth="1"/>
    <col min="13077" max="13077" width="8.5703125" bestFit="1" customWidth="1"/>
    <col min="13078" max="13078" width="5.42578125" bestFit="1" customWidth="1"/>
    <col min="13079" max="13079" width="8.5703125" bestFit="1" customWidth="1"/>
    <col min="13080" max="13080" width="5.42578125" bestFit="1" customWidth="1"/>
    <col min="13081" max="13081" width="8.5703125" bestFit="1" customWidth="1"/>
    <col min="13082" max="13082" width="5.42578125" bestFit="1" customWidth="1"/>
    <col min="13083" max="13083" width="8.5703125" bestFit="1" customWidth="1"/>
    <col min="13084" max="13084" width="5.42578125" bestFit="1" customWidth="1"/>
    <col min="13085" max="13085" width="8.7109375" customWidth="1"/>
    <col min="13086" max="13086" width="5.42578125" bestFit="1" customWidth="1"/>
    <col min="13087" max="13087" width="8.5703125" bestFit="1" customWidth="1"/>
    <col min="13088" max="13088" width="6" bestFit="1" customWidth="1"/>
    <col min="13089" max="13089" width="9.5703125" bestFit="1" customWidth="1"/>
    <col min="13090" max="13090" width="6" bestFit="1" customWidth="1"/>
    <col min="13091" max="13091" width="9.5703125" bestFit="1" customWidth="1"/>
    <col min="13092" max="13092" width="5.42578125" bestFit="1" customWidth="1"/>
    <col min="13326" max="13326" width="8.28515625" bestFit="1" customWidth="1"/>
    <col min="13327" max="13327" width="8.5703125" bestFit="1" customWidth="1"/>
    <col min="13328" max="13328" width="5.42578125" bestFit="1" customWidth="1"/>
    <col min="13329" max="13329" width="8.5703125" bestFit="1" customWidth="1"/>
    <col min="13330" max="13330" width="5.42578125" bestFit="1" customWidth="1"/>
    <col min="13331" max="13331" width="8.5703125" bestFit="1" customWidth="1"/>
    <col min="13332" max="13332" width="5.42578125" bestFit="1" customWidth="1"/>
    <col min="13333" max="13333" width="8.5703125" bestFit="1" customWidth="1"/>
    <col min="13334" max="13334" width="5.42578125" bestFit="1" customWidth="1"/>
    <col min="13335" max="13335" width="8.5703125" bestFit="1" customWidth="1"/>
    <col min="13336" max="13336" width="5.42578125" bestFit="1" customWidth="1"/>
    <col min="13337" max="13337" width="8.5703125" bestFit="1" customWidth="1"/>
    <col min="13338" max="13338" width="5.42578125" bestFit="1" customWidth="1"/>
    <col min="13339" max="13339" width="8.5703125" bestFit="1" customWidth="1"/>
    <col min="13340" max="13340" width="5.42578125" bestFit="1" customWidth="1"/>
    <col min="13341" max="13341" width="8.7109375" customWidth="1"/>
    <col min="13342" max="13342" width="5.42578125" bestFit="1" customWidth="1"/>
    <col min="13343" max="13343" width="8.5703125" bestFit="1" customWidth="1"/>
    <col min="13344" max="13344" width="6" bestFit="1" customWidth="1"/>
    <col min="13345" max="13345" width="9.5703125" bestFit="1" customWidth="1"/>
    <col min="13346" max="13346" width="6" bestFit="1" customWidth="1"/>
    <col min="13347" max="13347" width="9.5703125" bestFit="1" customWidth="1"/>
    <col min="13348" max="13348" width="5.42578125" bestFit="1" customWidth="1"/>
    <col min="13582" max="13582" width="8.28515625" bestFit="1" customWidth="1"/>
    <col min="13583" max="13583" width="8.5703125" bestFit="1" customWidth="1"/>
    <col min="13584" max="13584" width="5.42578125" bestFit="1" customWidth="1"/>
    <col min="13585" max="13585" width="8.5703125" bestFit="1" customWidth="1"/>
    <col min="13586" max="13586" width="5.42578125" bestFit="1" customWidth="1"/>
    <col min="13587" max="13587" width="8.5703125" bestFit="1" customWidth="1"/>
    <col min="13588" max="13588" width="5.42578125" bestFit="1" customWidth="1"/>
    <col min="13589" max="13589" width="8.5703125" bestFit="1" customWidth="1"/>
    <col min="13590" max="13590" width="5.42578125" bestFit="1" customWidth="1"/>
    <col min="13591" max="13591" width="8.5703125" bestFit="1" customWidth="1"/>
    <col min="13592" max="13592" width="5.42578125" bestFit="1" customWidth="1"/>
    <col min="13593" max="13593" width="8.5703125" bestFit="1" customWidth="1"/>
    <col min="13594" max="13594" width="5.42578125" bestFit="1" customWidth="1"/>
    <col min="13595" max="13595" width="8.5703125" bestFit="1" customWidth="1"/>
    <col min="13596" max="13596" width="5.42578125" bestFit="1" customWidth="1"/>
    <col min="13597" max="13597" width="8.7109375" customWidth="1"/>
    <col min="13598" max="13598" width="5.42578125" bestFit="1" customWidth="1"/>
    <col min="13599" max="13599" width="8.5703125" bestFit="1" customWidth="1"/>
    <col min="13600" max="13600" width="6" bestFit="1" customWidth="1"/>
    <col min="13601" max="13601" width="9.5703125" bestFit="1" customWidth="1"/>
    <col min="13602" max="13602" width="6" bestFit="1" customWidth="1"/>
    <col min="13603" max="13603" width="9.5703125" bestFit="1" customWidth="1"/>
    <col min="13604" max="13604" width="5.42578125" bestFit="1" customWidth="1"/>
    <col min="13838" max="13838" width="8.28515625" bestFit="1" customWidth="1"/>
    <col min="13839" max="13839" width="8.5703125" bestFit="1" customWidth="1"/>
    <col min="13840" max="13840" width="5.42578125" bestFit="1" customWidth="1"/>
    <col min="13841" max="13841" width="8.5703125" bestFit="1" customWidth="1"/>
    <col min="13842" max="13842" width="5.42578125" bestFit="1" customWidth="1"/>
    <col min="13843" max="13843" width="8.5703125" bestFit="1" customWidth="1"/>
    <col min="13844" max="13844" width="5.42578125" bestFit="1" customWidth="1"/>
    <col min="13845" max="13845" width="8.5703125" bestFit="1" customWidth="1"/>
    <col min="13846" max="13846" width="5.42578125" bestFit="1" customWidth="1"/>
    <col min="13847" max="13847" width="8.5703125" bestFit="1" customWidth="1"/>
    <col min="13848" max="13848" width="5.42578125" bestFit="1" customWidth="1"/>
    <col min="13849" max="13849" width="8.5703125" bestFit="1" customWidth="1"/>
    <col min="13850" max="13850" width="5.42578125" bestFit="1" customWidth="1"/>
    <col min="13851" max="13851" width="8.5703125" bestFit="1" customWidth="1"/>
    <col min="13852" max="13852" width="5.42578125" bestFit="1" customWidth="1"/>
    <col min="13853" max="13853" width="8.7109375" customWidth="1"/>
    <col min="13854" max="13854" width="5.42578125" bestFit="1" customWidth="1"/>
    <col min="13855" max="13855" width="8.5703125" bestFit="1" customWidth="1"/>
    <col min="13856" max="13856" width="6" bestFit="1" customWidth="1"/>
    <col min="13857" max="13857" width="9.5703125" bestFit="1" customWidth="1"/>
    <col min="13858" max="13858" width="6" bestFit="1" customWidth="1"/>
    <col min="13859" max="13859" width="9.5703125" bestFit="1" customWidth="1"/>
    <col min="13860" max="13860" width="5.42578125" bestFit="1" customWidth="1"/>
    <col min="14094" max="14094" width="8.28515625" bestFit="1" customWidth="1"/>
    <col min="14095" max="14095" width="8.5703125" bestFit="1" customWidth="1"/>
    <col min="14096" max="14096" width="5.42578125" bestFit="1" customWidth="1"/>
    <col min="14097" max="14097" width="8.5703125" bestFit="1" customWidth="1"/>
    <col min="14098" max="14098" width="5.42578125" bestFit="1" customWidth="1"/>
    <col min="14099" max="14099" width="8.5703125" bestFit="1" customWidth="1"/>
    <col min="14100" max="14100" width="5.42578125" bestFit="1" customWidth="1"/>
    <col min="14101" max="14101" width="8.5703125" bestFit="1" customWidth="1"/>
    <col min="14102" max="14102" width="5.42578125" bestFit="1" customWidth="1"/>
    <col min="14103" max="14103" width="8.5703125" bestFit="1" customWidth="1"/>
    <col min="14104" max="14104" width="5.42578125" bestFit="1" customWidth="1"/>
    <col min="14105" max="14105" width="8.5703125" bestFit="1" customWidth="1"/>
    <col min="14106" max="14106" width="5.42578125" bestFit="1" customWidth="1"/>
    <col min="14107" max="14107" width="8.5703125" bestFit="1" customWidth="1"/>
    <col min="14108" max="14108" width="5.42578125" bestFit="1" customWidth="1"/>
    <col min="14109" max="14109" width="8.7109375" customWidth="1"/>
    <col min="14110" max="14110" width="5.42578125" bestFit="1" customWidth="1"/>
    <col min="14111" max="14111" width="8.5703125" bestFit="1" customWidth="1"/>
    <col min="14112" max="14112" width="6" bestFit="1" customWidth="1"/>
    <col min="14113" max="14113" width="9.5703125" bestFit="1" customWidth="1"/>
    <col min="14114" max="14114" width="6" bestFit="1" customWidth="1"/>
    <col min="14115" max="14115" width="9.5703125" bestFit="1" customWidth="1"/>
    <col min="14116" max="14116" width="5.42578125" bestFit="1" customWidth="1"/>
    <col min="14350" max="14350" width="8.28515625" bestFit="1" customWidth="1"/>
    <col min="14351" max="14351" width="8.5703125" bestFit="1" customWidth="1"/>
    <col min="14352" max="14352" width="5.42578125" bestFit="1" customWidth="1"/>
    <col min="14353" max="14353" width="8.5703125" bestFit="1" customWidth="1"/>
    <col min="14354" max="14354" width="5.42578125" bestFit="1" customWidth="1"/>
    <col min="14355" max="14355" width="8.5703125" bestFit="1" customWidth="1"/>
    <col min="14356" max="14356" width="5.42578125" bestFit="1" customWidth="1"/>
    <col min="14357" max="14357" width="8.5703125" bestFit="1" customWidth="1"/>
    <col min="14358" max="14358" width="5.42578125" bestFit="1" customWidth="1"/>
    <col min="14359" max="14359" width="8.5703125" bestFit="1" customWidth="1"/>
    <col min="14360" max="14360" width="5.42578125" bestFit="1" customWidth="1"/>
    <col min="14361" max="14361" width="8.5703125" bestFit="1" customWidth="1"/>
    <col min="14362" max="14362" width="5.42578125" bestFit="1" customWidth="1"/>
    <col min="14363" max="14363" width="8.5703125" bestFit="1" customWidth="1"/>
    <col min="14364" max="14364" width="5.42578125" bestFit="1" customWidth="1"/>
    <col min="14365" max="14365" width="8.7109375" customWidth="1"/>
    <col min="14366" max="14366" width="5.42578125" bestFit="1" customWidth="1"/>
    <col min="14367" max="14367" width="8.5703125" bestFit="1" customWidth="1"/>
    <col min="14368" max="14368" width="6" bestFit="1" customWidth="1"/>
    <col min="14369" max="14369" width="9.5703125" bestFit="1" customWidth="1"/>
    <col min="14370" max="14370" width="6" bestFit="1" customWidth="1"/>
    <col min="14371" max="14371" width="9.5703125" bestFit="1" customWidth="1"/>
    <col min="14372" max="14372" width="5.42578125" bestFit="1" customWidth="1"/>
    <col min="14606" max="14606" width="8.28515625" bestFit="1" customWidth="1"/>
    <col min="14607" max="14607" width="8.5703125" bestFit="1" customWidth="1"/>
    <col min="14608" max="14608" width="5.42578125" bestFit="1" customWidth="1"/>
    <col min="14609" max="14609" width="8.5703125" bestFit="1" customWidth="1"/>
    <col min="14610" max="14610" width="5.42578125" bestFit="1" customWidth="1"/>
    <col min="14611" max="14611" width="8.5703125" bestFit="1" customWidth="1"/>
    <col min="14612" max="14612" width="5.42578125" bestFit="1" customWidth="1"/>
    <col min="14613" max="14613" width="8.5703125" bestFit="1" customWidth="1"/>
    <col min="14614" max="14614" width="5.42578125" bestFit="1" customWidth="1"/>
    <col min="14615" max="14615" width="8.5703125" bestFit="1" customWidth="1"/>
    <col min="14616" max="14616" width="5.42578125" bestFit="1" customWidth="1"/>
    <col min="14617" max="14617" width="8.5703125" bestFit="1" customWidth="1"/>
    <col min="14618" max="14618" width="5.42578125" bestFit="1" customWidth="1"/>
    <col min="14619" max="14619" width="8.5703125" bestFit="1" customWidth="1"/>
    <col min="14620" max="14620" width="5.42578125" bestFit="1" customWidth="1"/>
    <col min="14621" max="14621" width="8.7109375" customWidth="1"/>
    <col min="14622" max="14622" width="5.42578125" bestFit="1" customWidth="1"/>
    <col min="14623" max="14623" width="8.5703125" bestFit="1" customWidth="1"/>
    <col min="14624" max="14624" width="6" bestFit="1" customWidth="1"/>
    <col min="14625" max="14625" width="9.5703125" bestFit="1" customWidth="1"/>
    <col min="14626" max="14626" width="6" bestFit="1" customWidth="1"/>
    <col min="14627" max="14627" width="9.5703125" bestFit="1" customWidth="1"/>
    <col min="14628" max="14628" width="5.42578125" bestFit="1" customWidth="1"/>
    <col min="14862" max="14862" width="8.28515625" bestFit="1" customWidth="1"/>
    <col min="14863" max="14863" width="8.5703125" bestFit="1" customWidth="1"/>
    <col min="14864" max="14864" width="5.42578125" bestFit="1" customWidth="1"/>
    <col min="14865" max="14865" width="8.5703125" bestFit="1" customWidth="1"/>
    <col min="14866" max="14866" width="5.42578125" bestFit="1" customWidth="1"/>
    <col min="14867" max="14867" width="8.5703125" bestFit="1" customWidth="1"/>
    <col min="14868" max="14868" width="5.42578125" bestFit="1" customWidth="1"/>
    <col min="14869" max="14869" width="8.5703125" bestFit="1" customWidth="1"/>
    <col min="14870" max="14870" width="5.42578125" bestFit="1" customWidth="1"/>
    <col min="14871" max="14871" width="8.5703125" bestFit="1" customWidth="1"/>
    <col min="14872" max="14872" width="5.42578125" bestFit="1" customWidth="1"/>
    <col min="14873" max="14873" width="8.5703125" bestFit="1" customWidth="1"/>
    <col min="14874" max="14874" width="5.42578125" bestFit="1" customWidth="1"/>
    <col min="14875" max="14875" width="8.5703125" bestFit="1" customWidth="1"/>
    <col min="14876" max="14876" width="5.42578125" bestFit="1" customWidth="1"/>
    <col min="14877" max="14877" width="8.7109375" customWidth="1"/>
    <col min="14878" max="14878" width="5.42578125" bestFit="1" customWidth="1"/>
    <col min="14879" max="14879" width="8.5703125" bestFit="1" customWidth="1"/>
    <col min="14880" max="14880" width="6" bestFit="1" customWidth="1"/>
    <col min="14881" max="14881" width="9.5703125" bestFit="1" customWidth="1"/>
    <col min="14882" max="14882" width="6" bestFit="1" customWidth="1"/>
    <col min="14883" max="14883" width="9.5703125" bestFit="1" customWidth="1"/>
    <col min="14884" max="14884" width="5.42578125" bestFit="1" customWidth="1"/>
    <col min="15118" max="15118" width="8.28515625" bestFit="1" customWidth="1"/>
    <col min="15119" max="15119" width="8.5703125" bestFit="1" customWidth="1"/>
    <col min="15120" max="15120" width="5.42578125" bestFit="1" customWidth="1"/>
    <col min="15121" max="15121" width="8.5703125" bestFit="1" customWidth="1"/>
    <col min="15122" max="15122" width="5.42578125" bestFit="1" customWidth="1"/>
    <col min="15123" max="15123" width="8.5703125" bestFit="1" customWidth="1"/>
    <col min="15124" max="15124" width="5.42578125" bestFit="1" customWidth="1"/>
    <col min="15125" max="15125" width="8.5703125" bestFit="1" customWidth="1"/>
    <col min="15126" max="15126" width="5.42578125" bestFit="1" customWidth="1"/>
    <col min="15127" max="15127" width="8.5703125" bestFit="1" customWidth="1"/>
    <col min="15128" max="15128" width="5.42578125" bestFit="1" customWidth="1"/>
    <col min="15129" max="15129" width="8.5703125" bestFit="1" customWidth="1"/>
    <col min="15130" max="15130" width="5.42578125" bestFit="1" customWidth="1"/>
    <col min="15131" max="15131" width="8.5703125" bestFit="1" customWidth="1"/>
    <col min="15132" max="15132" width="5.42578125" bestFit="1" customWidth="1"/>
    <col min="15133" max="15133" width="8.7109375" customWidth="1"/>
    <col min="15134" max="15134" width="5.42578125" bestFit="1" customWidth="1"/>
    <col min="15135" max="15135" width="8.5703125" bestFit="1" customWidth="1"/>
    <col min="15136" max="15136" width="6" bestFit="1" customWidth="1"/>
    <col min="15137" max="15137" width="9.5703125" bestFit="1" customWidth="1"/>
    <col min="15138" max="15138" width="6" bestFit="1" customWidth="1"/>
    <col min="15139" max="15139" width="9.5703125" bestFit="1" customWidth="1"/>
    <col min="15140" max="15140" width="5.42578125" bestFit="1" customWidth="1"/>
    <col min="15374" max="15374" width="8.28515625" bestFit="1" customWidth="1"/>
    <col min="15375" max="15375" width="8.5703125" bestFit="1" customWidth="1"/>
    <col min="15376" max="15376" width="5.42578125" bestFit="1" customWidth="1"/>
    <col min="15377" max="15377" width="8.5703125" bestFit="1" customWidth="1"/>
    <col min="15378" max="15378" width="5.42578125" bestFit="1" customWidth="1"/>
    <col min="15379" max="15379" width="8.5703125" bestFit="1" customWidth="1"/>
    <col min="15380" max="15380" width="5.42578125" bestFit="1" customWidth="1"/>
    <col min="15381" max="15381" width="8.5703125" bestFit="1" customWidth="1"/>
    <col min="15382" max="15382" width="5.42578125" bestFit="1" customWidth="1"/>
    <col min="15383" max="15383" width="8.5703125" bestFit="1" customWidth="1"/>
    <col min="15384" max="15384" width="5.42578125" bestFit="1" customWidth="1"/>
    <col min="15385" max="15385" width="8.5703125" bestFit="1" customWidth="1"/>
    <col min="15386" max="15386" width="5.42578125" bestFit="1" customWidth="1"/>
    <col min="15387" max="15387" width="8.5703125" bestFit="1" customWidth="1"/>
    <col min="15388" max="15388" width="5.42578125" bestFit="1" customWidth="1"/>
    <col min="15389" max="15389" width="8.7109375" customWidth="1"/>
    <col min="15390" max="15390" width="5.42578125" bestFit="1" customWidth="1"/>
    <col min="15391" max="15391" width="8.5703125" bestFit="1" customWidth="1"/>
    <col min="15392" max="15392" width="6" bestFit="1" customWidth="1"/>
    <col min="15393" max="15393" width="9.5703125" bestFit="1" customWidth="1"/>
    <col min="15394" max="15394" width="6" bestFit="1" customWidth="1"/>
    <col min="15395" max="15395" width="9.5703125" bestFit="1" customWidth="1"/>
    <col min="15396" max="15396" width="5.42578125" bestFit="1" customWidth="1"/>
    <col min="15630" max="15630" width="8.28515625" bestFit="1" customWidth="1"/>
    <col min="15631" max="15631" width="8.5703125" bestFit="1" customWidth="1"/>
    <col min="15632" max="15632" width="5.42578125" bestFit="1" customWidth="1"/>
    <col min="15633" max="15633" width="8.5703125" bestFit="1" customWidth="1"/>
    <col min="15634" max="15634" width="5.42578125" bestFit="1" customWidth="1"/>
    <col min="15635" max="15635" width="8.5703125" bestFit="1" customWidth="1"/>
    <col min="15636" max="15636" width="5.42578125" bestFit="1" customWidth="1"/>
    <col min="15637" max="15637" width="8.5703125" bestFit="1" customWidth="1"/>
    <col min="15638" max="15638" width="5.42578125" bestFit="1" customWidth="1"/>
    <col min="15639" max="15639" width="8.5703125" bestFit="1" customWidth="1"/>
    <col min="15640" max="15640" width="5.42578125" bestFit="1" customWidth="1"/>
    <col min="15641" max="15641" width="8.5703125" bestFit="1" customWidth="1"/>
    <col min="15642" max="15642" width="5.42578125" bestFit="1" customWidth="1"/>
    <col min="15643" max="15643" width="8.5703125" bestFit="1" customWidth="1"/>
    <col min="15644" max="15644" width="5.42578125" bestFit="1" customWidth="1"/>
    <col min="15645" max="15645" width="8.7109375" customWidth="1"/>
    <col min="15646" max="15646" width="5.42578125" bestFit="1" customWidth="1"/>
    <col min="15647" max="15647" width="8.5703125" bestFit="1" customWidth="1"/>
    <col min="15648" max="15648" width="6" bestFit="1" customWidth="1"/>
    <col min="15649" max="15649" width="9.5703125" bestFit="1" customWidth="1"/>
    <col min="15650" max="15650" width="6" bestFit="1" customWidth="1"/>
    <col min="15651" max="15651" width="9.5703125" bestFit="1" customWidth="1"/>
    <col min="15652" max="15652" width="5.42578125" bestFit="1" customWidth="1"/>
    <col min="15886" max="15886" width="8.28515625" bestFit="1" customWidth="1"/>
    <col min="15887" max="15887" width="8.5703125" bestFit="1" customWidth="1"/>
    <col min="15888" max="15888" width="5.42578125" bestFit="1" customWidth="1"/>
    <col min="15889" max="15889" width="8.5703125" bestFit="1" customWidth="1"/>
    <col min="15890" max="15890" width="5.42578125" bestFit="1" customWidth="1"/>
    <col min="15891" max="15891" width="8.5703125" bestFit="1" customWidth="1"/>
    <col min="15892" max="15892" width="5.42578125" bestFit="1" customWidth="1"/>
    <col min="15893" max="15893" width="8.5703125" bestFit="1" customWidth="1"/>
    <col min="15894" max="15894" width="5.42578125" bestFit="1" customWidth="1"/>
    <col min="15895" max="15895" width="8.5703125" bestFit="1" customWidth="1"/>
    <col min="15896" max="15896" width="5.42578125" bestFit="1" customWidth="1"/>
    <col min="15897" max="15897" width="8.5703125" bestFit="1" customWidth="1"/>
    <col min="15898" max="15898" width="5.42578125" bestFit="1" customWidth="1"/>
    <col min="15899" max="15899" width="8.5703125" bestFit="1" customWidth="1"/>
    <col min="15900" max="15900" width="5.42578125" bestFit="1" customWidth="1"/>
    <col min="15901" max="15901" width="8.7109375" customWidth="1"/>
    <col min="15902" max="15902" width="5.42578125" bestFit="1" customWidth="1"/>
    <col min="15903" max="15903" width="8.5703125" bestFit="1" customWidth="1"/>
    <col min="15904" max="15904" width="6" bestFit="1" customWidth="1"/>
    <col min="15905" max="15905" width="9.5703125" bestFit="1" customWidth="1"/>
    <col min="15906" max="15906" width="6" bestFit="1" customWidth="1"/>
    <col min="15907" max="15907" width="9.5703125" bestFit="1" customWidth="1"/>
    <col min="15908" max="15908" width="5.42578125" bestFit="1" customWidth="1"/>
    <col min="16142" max="16142" width="8.28515625" bestFit="1" customWidth="1"/>
    <col min="16143" max="16143" width="8.5703125" bestFit="1" customWidth="1"/>
    <col min="16144" max="16144" width="5.42578125" bestFit="1" customWidth="1"/>
    <col min="16145" max="16145" width="8.5703125" bestFit="1" customWidth="1"/>
    <col min="16146" max="16146" width="5.42578125" bestFit="1" customWidth="1"/>
    <col min="16147" max="16147" width="8.5703125" bestFit="1" customWidth="1"/>
    <col min="16148" max="16148" width="5.42578125" bestFit="1" customWidth="1"/>
    <col min="16149" max="16149" width="8.5703125" bestFit="1" customWidth="1"/>
    <col min="16150" max="16150" width="5.42578125" bestFit="1" customWidth="1"/>
    <col min="16151" max="16151" width="8.5703125" bestFit="1" customWidth="1"/>
    <col min="16152" max="16152" width="5.42578125" bestFit="1" customWidth="1"/>
    <col min="16153" max="16153" width="8.5703125" bestFit="1" customWidth="1"/>
    <col min="16154" max="16154" width="5.42578125" bestFit="1" customWidth="1"/>
    <col min="16155" max="16155" width="8.5703125" bestFit="1" customWidth="1"/>
    <col min="16156" max="16156" width="5.42578125" bestFit="1" customWidth="1"/>
    <col min="16157" max="16157" width="8.7109375" customWidth="1"/>
    <col min="16158" max="16158" width="5.42578125" bestFit="1" customWidth="1"/>
    <col min="16159" max="16159" width="8.5703125" bestFit="1" customWidth="1"/>
    <col min="16160" max="16160" width="6" bestFit="1" customWidth="1"/>
    <col min="16161" max="16161" width="9.5703125" bestFit="1" customWidth="1"/>
    <col min="16162" max="16162" width="6" bestFit="1" customWidth="1"/>
    <col min="16163" max="16163" width="9.5703125" bestFit="1" customWidth="1"/>
    <col min="16164" max="16164" width="5.42578125" bestFit="1" customWidth="1"/>
  </cols>
  <sheetData>
    <row r="1" spans="1:39" x14ac:dyDescent="0.25">
      <c r="A1" s="43" t="s">
        <v>101</v>
      </c>
      <c r="B1" s="33" t="s">
        <v>12</v>
      </c>
      <c r="C1" s="34" t="s">
        <v>32</v>
      </c>
      <c r="D1" s="34"/>
      <c r="E1" s="33" t="s">
        <v>12</v>
      </c>
      <c r="F1" s="34" t="s">
        <v>33</v>
      </c>
      <c r="G1" s="34"/>
      <c r="H1" s="33" t="s">
        <v>12</v>
      </c>
      <c r="I1" s="34" t="s">
        <v>34</v>
      </c>
      <c r="J1" s="34"/>
      <c r="K1" s="33" t="s">
        <v>12</v>
      </c>
      <c r="L1" s="34" t="s">
        <v>35</v>
      </c>
      <c r="M1" s="34"/>
      <c r="N1" s="33" t="s">
        <v>12</v>
      </c>
      <c r="O1" s="34" t="s">
        <v>36</v>
      </c>
      <c r="P1" s="34"/>
      <c r="Q1" s="33" t="s">
        <v>12</v>
      </c>
      <c r="R1" s="34" t="s">
        <v>37</v>
      </c>
      <c r="S1" s="34"/>
      <c r="T1" s="33" t="s">
        <v>12</v>
      </c>
      <c r="U1" s="34" t="s">
        <v>38</v>
      </c>
      <c r="V1" s="34"/>
      <c r="W1" s="33" t="s">
        <v>12</v>
      </c>
      <c r="X1" s="34" t="s">
        <v>39</v>
      </c>
      <c r="Y1" s="34"/>
      <c r="Z1" s="33" t="s">
        <v>12</v>
      </c>
      <c r="AA1" s="34" t="s">
        <v>40</v>
      </c>
      <c r="AB1" s="34"/>
      <c r="AC1" s="33" t="s">
        <v>12</v>
      </c>
      <c r="AD1" s="34" t="s">
        <v>41</v>
      </c>
      <c r="AE1" s="34"/>
      <c r="AF1" s="33" t="s">
        <v>12</v>
      </c>
      <c r="AG1" s="34" t="s">
        <v>42</v>
      </c>
      <c r="AH1" s="34"/>
      <c r="AI1" s="33" t="s">
        <v>12</v>
      </c>
      <c r="AJ1" s="34" t="s">
        <v>104</v>
      </c>
      <c r="AK1" s="35"/>
      <c r="AL1" s="36" t="s">
        <v>96</v>
      </c>
    </row>
    <row r="2" spans="1:39" x14ac:dyDescent="0.25">
      <c r="A2" s="11" t="s">
        <v>43</v>
      </c>
      <c r="B2" s="10">
        <v>1</v>
      </c>
      <c r="C2" s="10">
        <v>25</v>
      </c>
      <c r="D2" s="10"/>
      <c r="E2" s="10">
        <v>1</v>
      </c>
      <c r="F2" s="10">
        <v>20</v>
      </c>
      <c r="G2" s="10"/>
      <c r="H2" s="10">
        <v>1</v>
      </c>
      <c r="I2" s="10">
        <v>25</v>
      </c>
      <c r="J2" s="10"/>
      <c r="K2" s="10">
        <v>1</v>
      </c>
      <c r="L2" s="10">
        <v>20</v>
      </c>
      <c r="M2" s="10"/>
      <c r="N2" s="10">
        <v>1</v>
      </c>
      <c r="O2" s="10">
        <v>25</v>
      </c>
      <c r="P2" s="10">
        <f>O2</f>
        <v>25</v>
      </c>
      <c r="Q2" s="12">
        <v>2</v>
      </c>
      <c r="R2" s="10">
        <v>15</v>
      </c>
      <c r="S2" s="10"/>
      <c r="T2" s="12">
        <v>2</v>
      </c>
      <c r="U2" s="10">
        <v>20</v>
      </c>
      <c r="V2" s="10"/>
      <c r="W2" s="12">
        <v>2</v>
      </c>
      <c r="X2" s="10">
        <v>15</v>
      </c>
      <c r="Y2" s="10"/>
      <c r="Z2" s="12">
        <v>2</v>
      </c>
      <c r="AA2" s="10">
        <v>25</v>
      </c>
      <c r="AB2" s="10">
        <f>AA2</f>
        <v>25</v>
      </c>
      <c r="AC2" s="12">
        <v>2</v>
      </c>
      <c r="AD2" s="10">
        <v>15</v>
      </c>
      <c r="AE2" s="10">
        <f>AD2</f>
        <v>15</v>
      </c>
      <c r="AF2" s="13">
        <v>3</v>
      </c>
      <c r="AG2" s="10">
        <v>15</v>
      </c>
      <c r="AH2" s="10"/>
      <c r="AI2" s="13">
        <v>3</v>
      </c>
      <c r="AJ2" s="10">
        <v>14</v>
      </c>
      <c r="AK2" s="37"/>
      <c r="AL2" s="38">
        <f>(D4+G4+J3+M3+P2)/5</f>
        <v>49</v>
      </c>
      <c r="AM2" t="s">
        <v>97</v>
      </c>
    </row>
    <row r="3" spans="1:39" x14ac:dyDescent="0.25">
      <c r="A3" s="11" t="s">
        <v>44</v>
      </c>
      <c r="B3" s="10">
        <v>1</v>
      </c>
      <c r="C3" s="10">
        <v>25</v>
      </c>
      <c r="D3" s="10"/>
      <c r="E3" s="10">
        <v>1</v>
      </c>
      <c r="F3" s="10">
        <v>20</v>
      </c>
      <c r="G3" s="10"/>
      <c r="H3" s="10">
        <v>1</v>
      </c>
      <c r="I3" s="10">
        <v>25</v>
      </c>
      <c r="J3" s="10">
        <f>SUM(I2:I3)</f>
        <v>50</v>
      </c>
      <c r="K3" s="10">
        <v>1</v>
      </c>
      <c r="L3" s="10">
        <v>20</v>
      </c>
      <c r="M3" s="10">
        <f>SUM(L2:L3)</f>
        <v>40</v>
      </c>
      <c r="N3" s="12">
        <v>2</v>
      </c>
      <c r="O3" s="10">
        <v>18</v>
      </c>
      <c r="P3" s="10"/>
      <c r="Q3" s="12">
        <v>2</v>
      </c>
      <c r="R3" s="10">
        <v>15</v>
      </c>
      <c r="S3" s="10"/>
      <c r="T3" s="12">
        <v>2</v>
      </c>
      <c r="U3" s="10">
        <v>20</v>
      </c>
      <c r="V3" s="10">
        <f>SUM(U2:U3)</f>
        <v>40</v>
      </c>
      <c r="W3" s="12">
        <v>2</v>
      </c>
      <c r="X3" s="10">
        <v>15</v>
      </c>
      <c r="Y3" s="10">
        <f>SUM(X2:X3)</f>
        <v>30</v>
      </c>
      <c r="Z3" s="13">
        <v>3</v>
      </c>
      <c r="AA3" s="10">
        <v>12</v>
      </c>
      <c r="AB3" s="10"/>
      <c r="AC3" s="13">
        <v>3</v>
      </c>
      <c r="AD3" s="10">
        <v>13</v>
      </c>
      <c r="AE3" s="10"/>
      <c r="AF3" s="13">
        <v>3</v>
      </c>
      <c r="AG3" s="10">
        <v>15</v>
      </c>
      <c r="AH3" s="10"/>
      <c r="AI3" s="13">
        <v>3</v>
      </c>
      <c r="AJ3" s="10">
        <v>14</v>
      </c>
      <c r="AK3" s="37"/>
      <c r="AL3" s="39">
        <f>(D7+G7+J6+M6+P4+S4+V3+Y3+AB2)/9</f>
        <v>32.222222222222221</v>
      </c>
      <c r="AM3" t="s">
        <v>98</v>
      </c>
    </row>
    <row r="4" spans="1:39" x14ac:dyDescent="0.25">
      <c r="A4" s="11" t="s">
        <v>45</v>
      </c>
      <c r="B4" s="10">
        <v>1</v>
      </c>
      <c r="C4" s="10">
        <v>20</v>
      </c>
      <c r="D4" s="10">
        <f>SUM(C2:C4)</f>
        <v>70</v>
      </c>
      <c r="E4" s="10">
        <v>1</v>
      </c>
      <c r="F4" s="10">
        <v>20</v>
      </c>
      <c r="G4" s="10">
        <f>SUM(F2:F4)</f>
        <v>60</v>
      </c>
      <c r="H4" s="12">
        <v>2</v>
      </c>
      <c r="I4" s="10">
        <v>10</v>
      </c>
      <c r="J4" s="10"/>
      <c r="K4" s="12">
        <v>2</v>
      </c>
      <c r="L4" s="10">
        <v>10</v>
      </c>
      <c r="M4" s="10"/>
      <c r="N4" s="12">
        <v>2</v>
      </c>
      <c r="O4" s="10">
        <v>17</v>
      </c>
      <c r="P4" s="10">
        <f>SUM(O3:O4)</f>
        <v>35</v>
      </c>
      <c r="Q4" s="12">
        <v>2</v>
      </c>
      <c r="R4" s="10">
        <v>15</v>
      </c>
      <c r="S4" s="10">
        <f>SUM(R2:R4)</f>
        <v>45</v>
      </c>
      <c r="T4" s="13">
        <v>3</v>
      </c>
      <c r="U4" s="10">
        <v>14</v>
      </c>
      <c r="V4" s="10"/>
      <c r="W4" s="13">
        <v>3</v>
      </c>
      <c r="X4" s="10">
        <v>15</v>
      </c>
      <c r="Y4" s="10"/>
      <c r="Z4" s="13">
        <v>3</v>
      </c>
      <c r="AA4" s="10">
        <v>11</v>
      </c>
      <c r="AB4" s="10"/>
      <c r="AC4" s="13">
        <v>3</v>
      </c>
      <c r="AD4" s="10">
        <v>13</v>
      </c>
      <c r="AE4" s="10"/>
      <c r="AF4" s="13">
        <v>3</v>
      </c>
      <c r="AG4" s="10">
        <v>15</v>
      </c>
      <c r="AH4" s="44"/>
      <c r="AI4" s="13">
        <v>3</v>
      </c>
      <c r="AJ4" s="10">
        <v>14</v>
      </c>
      <c r="AL4" s="39">
        <f>(D9+G9+J8+M8+P7+S7+V6+Y6+AB6+AE6+AK5)/11</f>
        <v>33.18181818181818</v>
      </c>
      <c r="AM4" t="s">
        <v>99</v>
      </c>
    </row>
    <row r="5" spans="1:39" x14ac:dyDescent="0.25">
      <c r="A5" s="11" t="s">
        <v>46</v>
      </c>
      <c r="B5" s="12">
        <v>2</v>
      </c>
      <c r="C5" s="10">
        <v>9</v>
      </c>
      <c r="D5" s="10"/>
      <c r="E5" s="12">
        <v>2</v>
      </c>
      <c r="F5" s="10">
        <v>10</v>
      </c>
      <c r="G5" s="10"/>
      <c r="H5" s="12">
        <v>2</v>
      </c>
      <c r="I5" s="10">
        <v>10</v>
      </c>
      <c r="J5" s="10"/>
      <c r="K5" s="12">
        <v>2</v>
      </c>
      <c r="L5" s="10">
        <v>10</v>
      </c>
      <c r="M5" s="10"/>
      <c r="N5" s="13">
        <v>3</v>
      </c>
      <c r="O5" s="10">
        <v>10</v>
      </c>
      <c r="P5" s="10"/>
      <c r="Q5" s="13">
        <v>3</v>
      </c>
      <c r="R5" s="10">
        <v>14</v>
      </c>
      <c r="S5" s="10"/>
      <c r="T5" s="13">
        <v>3</v>
      </c>
      <c r="U5" s="10">
        <v>13</v>
      </c>
      <c r="V5" s="10"/>
      <c r="W5" s="13">
        <v>3</v>
      </c>
      <c r="X5" s="10">
        <v>15</v>
      </c>
      <c r="Y5" s="10"/>
      <c r="Z5" s="13">
        <v>3</v>
      </c>
      <c r="AA5" s="10">
        <v>11</v>
      </c>
      <c r="AB5" s="10"/>
      <c r="AC5" s="13">
        <v>3</v>
      </c>
      <c r="AD5" s="10">
        <v>12</v>
      </c>
      <c r="AF5" s="13">
        <v>3</v>
      </c>
      <c r="AG5" s="10">
        <v>15</v>
      </c>
      <c r="AH5" s="10">
        <f>SUM(AG2:AG5)</f>
        <v>60</v>
      </c>
      <c r="AI5" s="13">
        <v>3</v>
      </c>
      <c r="AJ5" s="10">
        <v>13</v>
      </c>
      <c r="AK5" s="10">
        <f>SUM(AJ2:AJ5)</f>
        <v>55</v>
      </c>
      <c r="AL5" s="39">
        <f>(D10+G10+J10+M10+P10+S10+V10+Y10+AB10+AE10+AK10)/11</f>
        <v>16.818181818181817</v>
      </c>
      <c r="AM5" t="s">
        <v>100</v>
      </c>
    </row>
    <row r="6" spans="1:39" x14ac:dyDescent="0.25">
      <c r="A6" s="11" t="s">
        <v>47</v>
      </c>
      <c r="B6" s="12">
        <v>2</v>
      </c>
      <c r="C6" s="10">
        <v>8</v>
      </c>
      <c r="D6" s="10"/>
      <c r="E6" s="12">
        <v>2</v>
      </c>
      <c r="F6" s="10">
        <v>10</v>
      </c>
      <c r="G6" s="10"/>
      <c r="H6" s="12">
        <v>2</v>
      </c>
      <c r="I6" s="10">
        <v>10</v>
      </c>
      <c r="J6" s="10">
        <f>SUM(I4:I6)</f>
        <v>30</v>
      </c>
      <c r="K6" s="12">
        <v>2</v>
      </c>
      <c r="L6" s="10">
        <v>10</v>
      </c>
      <c r="M6" s="10">
        <f>SUM(L4:L6)</f>
        <v>30</v>
      </c>
      <c r="N6" s="13">
        <v>3</v>
      </c>
      <c r="O6" s="10">
        <v>10</v>
      </c>
      <c r="P6" s="10"/>
      <c r="Q6" s="13">
        <v>3</v>
      </c>
      <c r="R6" s="10">
        <v>13</v>
      </c>
      <c r="S6" s="10"/>
      <c r="T6" s="13">
        <v>3</v>
      </c>
      <c r="U6" s="10">
        <v>13</v>
      </c>
      <c r="V6" s="10">
        <f>SUM(U4:U6)</f>
        <v>40</v>
      </c>
      <c r="W6" s="13">
        <v>3</v>
      </c>
      <c r="X6" s="10">
        <v>15</v>
      </c>
      <c r="Y6" s="10">
        <f>SUM(X4:X6)</f>
        <v>45</v>
      </c>
      <c r="Z6" s="13">
        <v>3</v>
      </c>
      <c r="AA6" s="10">
        <v>11</v>
      </c>
      <c r="AB6" s="10">
        <f>SUM(AA3:AA6)</f>
        <v>45</v>
      </c>
      <c r="AC6" s="13">
        <v>3</v>
      </c>
      <c r="AD6" s="10">
        <v>12</v>
      </c>
      <c r="AE6" s="10">
        <f>SUM(AD3:AD6)</f>
        <v>50</v>
      </c>
      <c r="AF6" s="14">
        <v>4</v>
      </c>
      <c r="AG6" s="10">
        <v>8</v>
      </c>
      <c r="AH6" s="10"/>
      <c r="AI6" s="14">
        <v>4</v>
      </c>
      <c r="AJ6" s="10">
        <v>9</v>
      </c>
      <c r="AK6" s="37"/>
      <c r="AL6" s="39">
        <f>AVERAGE(AL2:AL5)</f>
        <v>32.805555555555557</v>
      </c>
    </row>
    <row r="7" spans="1:39" x14ac:dyDescent="0.25">
      <c r="A7" s="11" t="s">
        <v>48</v>
      </c>
      <c r="B7" s="12">
        <v>2</v>
      </c>
      <c r="C7" s="10">
        <v>8</v>
      </c>
      <c r="D7" s="10">
        <f>SUM(C5:C7)</f>
        <v>25</v>
      </c>
      <c r="E7" s="12">
        <v>2</v>
      </c>
      <c r="F7" s="10">
        <v>10</v>
      </c>
      <c r="G7" s="10">
        <f>SUM(F5:F7)</f>
        <v>30</v>
      </c>
      <c r="H7" s="13">
        <v>3</v>
      </c>
      <c r="I7" s="10">
        <v>10</v>
      </c>
      <c r="J7" s="10"/>
      <c r="K7" s="13">
        <v>3</v>
      </c>
      <c r="L7" s="10">
        <v>13</v>
      </c>
      <c r="M7" s="10"/>
      <c r="N7" s="13">
        <v>3</v>
      </c>
      <c r="O7" s="10">
        <v>10</v>
      </c>
      <c r="P7" s="10">
        <f>SUM(O5:O7)</f>
        <v>30</v>
      </c>
      <c r="Q7" s="13">
        <v>3</v>
      </c>
      <c r="R7" s="10">
        <v>13</v>
      </c>
      <c r="S7" s="10">
        <f>SUM(R5:R7)</f>
        <v>40</v>
      </c>
      <c r="T7" s="14">
        <v>4</v>
      </c>
      <c r="U7" s="10">
        <v>5</v>
      </c>
      <c r="V7" s="10"/>
      <c r="W7" s="14">
        <v>4</v>
      </c>
      <c r="X7" s="10">
        <v>7</v>
      </c>
      <c r="Y7" s="10"/>
      <c r="Z7" s="14">
        <v>4</v>
      </c>
      <c r="AA7" s="10">
        <v>8</v>
      </c>
      <c r="AB7" s="10"/>
      <c r="AC7" s="14">
        <v>4</v>
      </c>
      <c r="AD7" s="10">
        <v>9</v>
      </c>
      <c r="AE7" s="10"/>
      <c r="AF7" s="14">
        <v>4</v>
      </c>
      <c r="AG7" s="10">
        <v>8</v>
      </c>
      <c r="AH7" s="10"/>
      <c r="AI7" s="14">
        <v>4</v>
      </c>
      <c r="AJ7" s="10">
        <v>9</v>
      </c>
      <c r="AK7" s="37"/>
      <c r="AL7" s="31"/>
    </row>
    <row r="8" spans="1:39" x14ac:dyDescent="0.25">
      <c r="A8" s="11" t="s">
        <v>49</v>
      </c>
      <c r="B8" s="13">
        <v>3</v>
      </c>
      <c r="C8" s="10">
        <v>3</v>
      </c>
      <c r="D8" s="10"/>
      <c r="E8" s="13">
        <v>3</v>
      </c>
      <c r="F8" s="10">
        <v>5</v>
      </c>
      <c r="G8" s="10"/>
      <c r="H8" s="13">
        <v>3</v>
      </c>
      <c r="I8" s="10">
        <v>10</v>
      </c>
      <c r="J8" s="10">
        <f>SUM(I7:I8)</f>
        <v>20</v>
      </c>
      <c r="K8" s="13">
        <v>3</v>
      </c>
      <c r="L8" s="10">
        <v>12</v>
      </c>
      <c r="M8" s="10">
        <f>SUM(L7:L8)</f>
        <v>25</v>
      </c>
      <c r="N8" s="14">
        <v>4</v>
      </c>
      <c r="O8" s="10">
        <v>3</v>
      </c>
      <c r="P8" s="10"/>
      <c r="Q8" s="14">
        <v>4</v>
      </c>
      <c r="R8" s="10">
        <v>5</v>
      </c>
      <c r="S8" s="10"/>
      <c r="T8" s="14">
        <v>4</v>
      </c>
      <c r="U8" s="10">
        <v>5</v>
      </c>
      <c r="V8" s="10"/>
      <c r="W8" s="14">
        <v>4</v>
      </c>
      <c r="X8" s="10">
        <v>6</v>
      </c>
      <c r="Y8" s="10"/>
      <c r="Z8" s="14">
        <v>4</v>
      </c>
      <c r="AA8" s="10">
        <v>8</v>
      </c>
      <c r="AB8" s="10"/>
      <c r="AC8" s="14">
        <v>4</v>
      </c>
      <c r="AD8" s="10">
        <v>9</v>
      </c>
      <c r="AE8" s="10"/>
      <c r="AF8" s="14">
        <v>4</v>
      </c>
      <c r="AG8" s="10">
        <v>8</v>
      </c>
      <c r="AH8" s="10"/>
      <c r="AI8" s="14">
        <v>4</v>
      </c>
      <c r="AJ8" s="10">
        <v>9</v>
      </c>
      <c r="AK8" s="37"/>
      <c r="AL8" s="31"/>
    </row>
    <row r="9" spans="1:39" x14ac:dyDescent="0.25">
      <c r="A9" s="11" t="s">
        <v>50</v>
      </c>
      <c r="B9" s="13">
        <v>3</v>
      </c>
      <c r="C9" s="10">
        <v>2</v>
      </c>
      <c r="D9" s="10">
        <f>SUM(C8:C9)</f>
        <v>5</v>
      </c>
      <c r="E9" s="13">
        <v>3</v>
      </c>
      <c r="F9" s="10">
        <v>5</v>
      </c>
      <c r="G9" s="10">
        <f>SUM(F8:F9)</f>
        <v>10</v>
      </c>
      <c r="H9" s="14">
        <v>4</v>
      </c>
      <c r="I9" s="10">
        <v>0</v>
      </c>
      <c r="J9" s="10"/>
      <c r="K9" s="14">
        <v>4</v>
      </c>
      <c r="L9" s="10">
        <v>3</v>
      </c>
      <c r="M9" s="10"/>
      <c r="N9" s="14">
        <v>4</v>
      </c>
      <c r="O9" s="10">
        <v>3</v>
      </c>
      <c r="P9" s="10"/>
      <c r="Q9" s="14">
        <v>4</v>
      </c>
      <c r="R9" s="10">
        <v>5</v>
      </c>
      <c r="S9" s="10"/>
      <c r="T9" s="14">
        <v>4</v>
      </c>
      <c r="U9" s="10">
        <v>5</v>
      </c>
      <c r="V9" s="10"/>
      <c r="W9" s="14">
        <v>4</v>
      </c>
      <c r="X9" s="10">
        <v>6</v>
      </c>
      <c r="Y9" s="10"/>
      <c r="Z9" s="14">
        <v>4</v>
      </c>
      <c r="AA9" s="10">
        <v>7</v>
      </c>
      <c r="AB9" s="10"/>
      <c r="AC9" s="14">
        <v>4</v>
      </c>
      <c r="AD9" s="10">
        <v>9</v>
      </c>
      <c r="AE9" s="10"/>
      <c r="AF9" s="14">
        <v>4</v>
      </c>
      <c r="AG9" s="10">
        <v>8</v>
      </c>
      <c r="AH9" s="10"/>
      <c r="AI9" s="14">
        <v>4</v>
      </c>
      <c r="AJ9" s="10">
        <v>9</v>
      </c>
      <c r="AK9" s="37"/>
      <c r="AL9" s="31"/>
    </row>
    <row r="10" spans="1:39" x14ac:dyDescent="0.25">
      <c r="A10" s="11" t="s">
        <v>51</v>
      </c>
      <c r="B10" s="14">
        <v>4</v>
      </c>
      <c r="C10" s="10">
        <v>0</v>
      </c>
      <c r="D10" s="10">
        <f>C10</f>
        <v>0</v>
      </c>
      <c r="E10" s="14">
        <v>4</v>
      </c>
      <c r="F10" s="10">
        <v>0</v>
      </c>
      <c r="G10" s="10">
        <f>F10</f>
        <v>0</v>
      </c>
      <c r="H10" s="14">
        <v>4</v>
      </c>
      <c r="I10" s="10">
        <v>0</v>
      </c>
      <c r="J10" s="10">
        <f>SUM(I9:I10)</f>
        <v>0</v>
      </c>
      <c r="K10" s="14">
        <v>4</v>
      </c>
      <c r="L10" s="10">
        <v>2</v>
      </c>
      <c r="M10" s="10">
        <f>SUM(L9:L10)</f>
        <v>5</v>
      </c>
      <c r="N10" s="14">
        <v>4</v>
      </c>
      <c r="O10" s="10">
        <v>4</v>
      </c>
      <c r="P10" s="10">
        <f>SUM(O8:O10)</f>
        <v>10</v>
      </c>
      <c r="Q10" s="14">
        <v>4</v>
      </c>
      <c r="R10" s="10">
        <v>5</v>
      </c>
      <c r="S10" s="10">
        <f>SUM(R8:R10)</f>
        <v>15</v>
      </c>
      <c r="T10" s="14">
        <v>4</v>
      </c>
      <c r="U10" s="10">
        <v>5</v>
      </c>
      <c r="V10" s="10">
        <f>SUM(U7:U10)</f>
        <v>20</v>
      </c>
      <c r="W10" s="14">
        <v>4</v>
      </c>
      <c r="X10" s="10">
        <v>6</v>
      </c>
      <c r="Y10" s="10">
        <f>SUM(X7:X10)</f>
        <v>25</v>
      </c>
      <c r="Z10" s="14">
        <v>4</v>
      </c>
      <c r="AA10" s="10">
        <v>7</v>
      </c>
      <c r="AB10" s="10">
        <f>SUM(AA7:AA10)</f>
        <v>30</v>
      </c>
      <c r="AC10" s="14">
        <v>4</v>
      </c>
      <c r="AD10" s="10">
        <v>8</v>
      </c>
      <c r="AE10" s="10">
        <f>SUM(AD7:AD10)</f>
        <v>35</v>
      </c>
      <c r="AF10" s="14">
        <v>4</v>
      </c>
      <c r="AG10" s="10">
        <v>8</v>
      </c>
      <c r="AH10" s="10">
        <f>SUM(AG6:AG10)</f>
        <v>40</v>
      </c>
      <c r="AI10" s="14">
        <v>4</v>
      </c>
      <c r="AJ10" s="10">
        <v>9</v>
      </c>
      <c r="AK10" s="10">
        <f>SUM(AJ6:AJ10)</f>
        <v>45</v>
      </c>
      <c r="AL10" s="31"/>
    </row>
    <row r="11" spans="1:39" s="41" customFormat="1" x14ac:dyDescent="0.25">
      <c r="A11" s="40"/>
      <c r="B11" s="32"/>
      <c r="C11" s="31">
        <f>SUM(C2:C10)</f>
        <v>100</v>
      </c>
      <c r="D11" s="31"/>
      <c r="E11" s="32"/>
      <c r="F11" s="31">
        <f>SUM(F2:F10)</f>
        <v>100</v>
      </c>
      <c r="G11" s="31"/>
      <c r="H11" s="32"/>
      <c r="I11" s="31">
        <f>SUM(I2:I10)</f>
        <v>100</v>
      </c>
      <c r="J11" s="31"/>
      <c r="K11" s="32"/>
      <c r="L11" s="31">
        <f>SUM(L2:L10)</f>
        <v>100</v>
      </c>
      <c r="M11" s="31"/>
      <c r="N11" s="32"/>
      <c r="O11" s="31">
        <f>SUM(O2:O10)</f>
        <v>100</v>
      </c>
      <c r="P11" s="31"/>
      <c r="Q11" s="32"/>
      <c r="R11" s="31">
        <f>SUM(R2:R10)</f>
        <v>100</v>
      </c>
      <c r="S11" s="31"/>
      <c r="T11" s="32"/>
      <c r="U11" s="31">
        <f>SUM(U2:U10)</f>
        <v>100</v>
      </c>
      <c r="V11" s="31"/>
      <c r="W11" s="32"/>
      <c r="X11" s="31">
        <f>SUM(X2:X10)</f>
        <v>100</v>
      </c>
      <c r="Y11" s="31"/>
      <c r="Z11" s="32"/>
      <c r="AA11" s="31">
        <f>SUM(AA2:AA10)</f>
        <v>100</v>
      </c>
      <c r="AB11" s="31"/>
      <c r="AC11" s="32"/>
      <c r="AD11" s="31">
        <f>SUM(AD2:AD10)</f>
        <v>100</v>
      </c>
      <c r="AE11" s="31"/>
      <c r="AF11" s="32"/>
      <c r="AG11" s="31">
        <f>SUM(AG2:AG10)</f>
        <v>100</v>
      </c>
      <c r="AH11" s="31"/>
      <c r="AI11" s="32"/>
      <c r="AJ11" s="31">
        <f>SUM(AJ2:AJ10)</f>
        <v>100</v>
      </c>
      <c r="AK11" s="32"/>
      <c r="AL11" s="31"/>
    </row>
    <row r="12" spans="1:39" x14ac:dyDescent="0.25">
      <c r="A12" s="43" t="s">
        <v>102</v>
      </c>
      <c r="B12" s="29" t="s">
        <v>12</v>
      </c>
      <c r="C12" s="42" t="s">
        <v>32</v>
      </c>
      <c r="D12" s="42"/>
      <c r="E12" s="29" t="s">
        <v>12</v>
      </c>
      <c r="F12" s="42" t="s">
        <v>33</v>
      </c>
      <c r="G12" s="42"/>
      <c r="H12" s="29" t="s">
        <v>12</v>
      </c>
      <c r="I12" s="42" t="s">
        <v>34</v>
      </c>
      <c r="J12" s="42"/>
      <c r="K12" s="29" t="s">
        <v>12</v>
      </c>
      <c r="L12" s="42" t="s">
        <v>35</v>
      </c>
      <c r="M12" s="42"/>
      <c r="N12" s="29" t="s">
        <v>12</v>
      </c>
      <c r="O12" s="42" t="s">
        <v>36</v>
      </c>
      <c r="P12" s="42"/>
      <c r="Q12" s="29" t="s">
        <v>12</v>
      </c>
      <c r="R12" s="42" t="s">
        <v>37</v>
      </c>
      <c r="S12" s="42"/>
      <c r="T12" s="29" t="s">
        <v>12</v>
      </c>
      <c r="U12" s="42" t="s">
        <v>38</v>
      </c>
      <c r="V12" s="42"/>
      <c r="W12" s="29" t="s">
        <v>12</v>
      </c>
      <c r="X12" s="42" t="s">
        <v>39</v>
      </c>
      <c r="Y12" s="42"/>
      <c r="Z12" s="29" t="s">
        <v>12</v>
      </c>
      <c r="AA12" s="42" t="s">
        <v>40</v>
      </c>
      <c r="AB12" s="42"/>
      <c r="AC12" s="33" t="s">
        <v>12</v>
      </c>
      <c r="AD12" s="34" t="s">
        <v>41</v>
      </c>
      <c r="AE12" s="42"/>
      <c r="AF12" s="33" t="s">
        <v>12</v>
      </c>
      <c r="AG12" s="34" t="s">
        <v>42</v>
      </c>
      <c r="AH12" s="34"/>
      <c r="AI12" s="33" t="s">
        <v>12</v>
      </c>
      <c r="AJ12" s="34" t="s">
        <v>42</v>
      </c>
      <c r="AK12" s="37"/>
      <c r="AL12" s="30"/>
    </row>
    <row r="13" spans="1:39" x14ac:dyDescent="0.25">
      <c r="A13" s="11" t="s">
        <v>43</v>
      </c>
      <c r="B13" s="10">
        <v>1</v>
      </c>
      <c r="C13" s="10">
        <f>C2</f>
        <v>25</v>
      </c>
      <c r="D13" s="10"/>
      <c r="E13" s="10">
        <v>1</v>
      </c>
      <c r="F13" s="10">
        <f>F2</f>
        <v>20</v>
      </c>
      <c r="G13" s="10"/>
      <c r="H13" s="10">
        <v>1</v>
      </c>
      <c r="I13" s="10">
        <f>I2</f>
        <v>25</v>
      </c>
      <c r="J13" s="10"/>
      <c r="K13" s="10">
        <v>1</v>
      </c>
      <c r="L13" s="10">
        <f>L2</f>
        <v>20</v>
      </c>
      <c r="M13" s="10"/>
      <c r="N13" s="10">
        <v>1</v>
      </c>
      <c r="O13" s="10">
        <f>O2</f>
        <v>25</v>
      </c>
      <c r="P13" s="10"/>
      <c r="Q13" s="10">
        <v>1</v>
      </c>
      <c r="R13" s="10">
        <f>R2</f>
        <v>15</v>
      </c>
      <c r="S13" s="10"/>
      <c r="T13" s="10">
        <v>1</v>
      </c>
      <c r="U13" s="10">
        <f>U2</f>
        <v>20</v>
      </c>
      <c r="V13" s="10"/>
      <c r="W13" s="12">
        <v>2</v>
      </c>
      <c r="X13" s="10">
        <f>X2</f>
        <v>15</v>
      </c>
      <c r="Y13" s="10"/>
      <c r="Z13" s="12">
        <v>2</v>
      </c>
      <c r="AA13" s="10">
        <f>AA2</f>
        <v>25</v>
      </c>
      <c r="AB13" s="10"/>
      <c r="AC13" s="12">
        <v>2</v>
      </c>
      <c r="AD13" s="10">
        <v>15</v>
      </c>
      <c r="AE13" s="10"/>
      <c r="AF13" s="13">
        <v>3</v>
      </c>
      <c r="AG13" s="10">
        <v>15</v>
      </c>
      <c r="AH13" s="10"/>
      <c r="AI13" s="13">
        <v>3</v>
      </c>
      <c r="AJ13" s="10">
        <v>14</v>
      </c>
      <c r="AK13" s="32"/>
      <c r="AL13" s="31"/>
    </row>
    <row r="14" spans="1:39" x14ac:dyDescent="0.25">
      <c r="A14" s="11" t="s">
        <v>44</v>
      </c>
      <c r="B14" s="10">
        <v>1</v>
      </c>
      <c r="C14" s="10">
        <f t="shared" ref="C14:C21" si="0">C3</f>
        <v>25</v>
      </c>
      <c r="D14" s="10"/>
      <c r="E14" s="10">
        <v>1</v>
      </c>
      <c r="F14" s="10">
        <f t="shared" ref="F14:F21" si="1">F3</f>
        <v>20</v>
      </c>
      <c r="G14" s="10"/>
      <c r="H14" s="10">
        <v>1</v>
      </c>
      <c r="I14" s="10">
        <f t="shared" ref="I14:I21" si="2">I3</f>
        <v>25</v>
      </c>
      <c r="J14" s="10"/>
      <c r="K14" s="10">
        <v>1</v>
      </c>
      <c r="L14" s="10">
        <f t="shared" ref="L14:L21" si="3">L3</f>
        <v>20</v>
      </c>
      <c r="M14" s="10"/>
      <c r="N14" s="12">
        <v>2</v>
      </c>
      <c r="O14" s="10">
        <f t="shared" ref="O14:O21" si="4">O3</f>
        <v>18</v>
      </c>
      <c r="P14" s="10"/>
      <c r="Q14" s="12">
        <v>2</v>
      </c>
      <c r="R14" s="10">
        <f t="shared" ref="R14:R21" si="5">R3</f>
        <v>15</v>
      </c>
      <c r="S14" s="10"/>
      <c r="T14" s="12">
        <v>2</v>
      </c>
      <c r="U14" s="10">
        <f t="shared" ref="U14:U21" si="6">U3</f>
        <v>20</v>
      </c>
      <c r="V14" s="10"/>
      <c r="W14" s="12">
        <v>2</v>
      </c>
      <c r="X14" s="10">
        <f t="shared" ref="X14:X21" si="7">X3</f>
        <v>15</v>
      </c>
      <c r="Y14" s="10"/>
      <c r="Z14" s="13">
        <v>3</v>
      </c>
      <c r="AA14" s="10">
        <f t="shared" ref="AA14:AA21" si="8">AA3</f>
        <v>12</v>
      </c>
      <c r="AB14" s="10"/>
      <c r="AC14" s="13">
        <v>3</v>
      </c>
      <c r="AD14" s="10">
        <v>13</v>
      </c>
      <c r="AE14" s="10"/>
      <c r="AF14" s="13">
        <v>3</v>
      </c>
      <c r="AG14" s="10">
        <v>15</v>
      </c>
      <c r="AH14" s="10"/>
      <c r="AI14" s="13">
        <v>3</v>
      </c>
      <c r="AJ14" s="10">
        <v>14</v>
      </c>
      <c r="AK14" s="32"/>
      <c r="AL14" s="31"/>
    </row>
    <row r="15" spans="1:39" x14ac:dyDescent="0.25">
      <c r="A15" s="11" t="s">
        <v>45</v>
      </c>
      <c r="B15" s="10">
        <v>1</v>
      </c>
      <c r="C15" s="10">
        <f t="shared" si="0"/>
        <v>20</v>
      </c>
      <c r="D15" s="10"/>
      <c r="E15" s="10">
        <v>1</v>
      </c>
      <c r="F15" s="10">
        <f t="shared" si="1"/>
        <v>20</v>
      </c>
      <c r="G15" s="10"/>
      <c r="H15" s="10">
        <v>1</v>
      </c>
      <c r="I15" s="10">
        <f t="shared" si="2"/>
        <v>10</v>
      </c>
      <c r="J15" s="10"/>
      <c r="K15" s="12">
        <v>2</v>
      </c>
      <c r="L15" s="10">
        <f t="shared" si="3"/>
        <v>10</v>
      </c>
      <c r="M15" s="10"/>
      <c r="N15" s="12">
        <v>2</v>
      </c>
      <c r="O15" s="10">
        <f t="shared" si="4"/>
        <v>17</v>
      </c>
      <c r="P15" s="10"/>
      <c r="Q15" s="12">
        <v>2</v>
      </c>
      <c r="R15" s="10">
        <f t="shared" si="5"/>
        <v>15</v>
      </c>
      <c r="S15" s="10"/>
      <c r="T15" s="12">
        <v>2</v>
      </c>
      <c r="U15" s="10">
        <f t="shared" si="6"/>
        <v>14</v>
      </c>
      <c r="V15" s="10"/>
      <c r="W15" s="13">
        <v>3</v>
      </c>
      <c r="X15" s="10">
        <f t="shared" si="7"/>
        <v>15</v>
      </c>
      <c r="Y15" s="10"/>
      <c r="Z15" s="13">
        <v>3</v>
      </c>
      <c r="AA15" s="10">
        <f t="shared" si="8"/>
        <v>11</v>
      </c>
      <c r="AB15" s="10"/>
      <c r="AC15" s="13">
        <v>3</v>
      </c>
      <c r="AD15" s="10">
        <v>13</v>
      </c>
      <c r="AE15" s="10"/>
      <c r="AF15" s="13">
        <v>3</v>
      </c>
      <c r="AG15" s="10">
        <v>15</v>
      </c>
      <c r="AH15" s="10"/>
      <c r="AI15" s="13">
        <v>3</v>
      </c>
      <c r="AJ15" s="10">
        <v>14</v>
      </c>
      <c r="AK15" s="32"/>
      <c r="AL15" s="31"/>
    </row>
    <row r="16" spans="1:39" x14ac:dyDescent="0.25">
      <c r="A16" s="11" t="s">
        <v>46</v>
      </c>
      <c r="B16" s="12">
        <v>2</v>
      </c>
      <c r="C16" s="10">
        <f t="shared" si="0"/>
        <v>9</v>
      </c>
      <c r="D16" s="10"/>
      <c r="E16" s="12">
        <v>2</v>
      </c>
      <c r="F16" s="10">
        <f t="shared" si="1"/>
        <v>10</v>
      </c>
      <c r="G16" s="10"/>
      <c r="H16" s="12">
        <v>2</v>
      </c>
      <c r="I16" s="10">
        <f t="shared" si="2"/>
        <v>10</v>
      </c>
      <c r="J16" s="10"/>
      <c r="K16" s="12">
        <v>2</v>
      </c>
      <c r="L16" s="10">
        <f t="shared" si="3"/>
        <v>10</v>
      </c>
      <c r="M16" s="10"/>
      <c r="N16" s="12">
        <v>2</v>
      </c>
      <c r="O16" s="10">
        <f t="shared" si="4"/>
        <v>10</v>
      </c>
      <c r="P16" s="10"/>
      <c r="Q16" s="12">
        <v>2</v>
      </c>
      <c r="R16" s="10">
        <f t="shared" si="5"/>
        <v>14</v>
      </c>
      <c r="S16" s="10"/>
      <c r="T16" s="13">
        <v>3</v>
      </c>
      <c r="U16" s="10">
        <f t="shared" si="6"/>
        <v>13</v>
      </c>
      <c r="V16" s="10"/>
      <c r="W16" s="13">
        <v>3</v>
      </c>
      <c r="X16" s="10">
        <f t="shared" si="7"/>
        <v>15</v>
      </c>
      <c r="Y16" s="10"/>
      <c r="Z16" s="13">
        <v>3</v>
      </c>
      <c r="AA16" s="10">
        <f t="shared" si="8"/>
        <v>11</v>
      </c>
      <c r="AB16" s="10"/>
      <c r="AC16" s="13">
        <v>3</v>
      </c>
      <c r="AD16" s="10">
        <v>12</v>
      </c>
      <c r="AE16" s="10"/>
      <c r="AF16" s="13">
        <v>3</v>
      </c>
      <c r="AG16" s="10">
        <v>15</v>
      </c>
      <c r="AH16" s="10"/>
      <c r="AI16" s="13">
        <v>3</v>
      </c>
      <c r="AJ16" s="10">
        <v>13</v>
      </c>
      <c r="AK16" s="32"/>
      <c r="AL16" s="31"/>
    </row>
    <row r="17" spans="1:38" x14ac:dyDescent="0.25">
      <c r="A17" s="11" t="s">
        <v>47</v>
      </c>
      <c r="B17" s="12">
        <v>2</v>
      </c>
      <c r="C17" s="10">
        <f t="shared" si="0"/>
        <v>8</v>
      </c>
      <c r="D17" s="10"/>
      <c r="E17" s="12">
        <v>2</v>
      </c>
      <c r="F17" s="10">
        <f t="shared" si="1"/>
        <v>10</v>
      </c>
      <c r="G17" s="10"/>
      <c r="H17" s="12">
        <v>2</v>
      </c>
      <c r="I17" s="10">
        <f t="shared" si="2"/>
        <v>10</v>
      </c>
      <c r="J17" s="10"/>
      <c r="K17" s="12">
        <v>2</v>
      </c>
      <c r="L17" s="10">
        <f t="shared" si="3"/>
        <v>10</v>
      </c>
      <c r="M17" s="10"/>
      <c r="N17" s="13">
        <v>3</v>
      </c>
      <c r="O17" s="10">
        <f t="shared" si="4"/>
        <v>10</v>
      </c>
      <c r="P17" s="10"/>
      <c r="Q17" s="13">
        <v>3</v>
      </c>
      <c r="R17" s="10">
        <f t="shared" si="5"/>
        <v>13</v>
      </c>
      <c r="S17" s="10"/>
      <c r="T17" s="13">
        <v>3</v>
      </c>
      <c r="U17" s="10">
        <f t="shared" si="6"/>
        <v>13</v>
      </c>
      <c r="V17" s="10"/>
      <c r="W17" s="13">
        <v>3</v>
      </c>
      <c r="X17" s="10">
        <f t="shared" si="7"/>
        <v>15</v>
      </c>
      <c r="Y17" s="10"/>
      <c r="Z17" s="13">
        <v>3</v>
      </c>
      <c r="AA17" s="10">
        <f t="shared" si="8"/>
        <v>11</v>
      </c>
      <c r="AB17" s="10"/>
      <c r="AC17" s="13">
        <v>3</v>
      </c>
      <c r="AD17" s="10">
        <v>12</v>
      </c>
      <c r="AE17" s="10"/>
      <c r="AF17" s="14">
        <v>4</v>
      </c>
      <c r="AG17" s="10">
        <v>8</v>
      </c>
      <c r="AH17" s="10"/>
      <c r="AI17" s="14">
        <v>4</v>
      </c>
      <c r="AJ17" s="10">
        <v>9</v>
      </c>
      <c r="AK17" s="32"/>
      <c r="AL17" s="31"/>
    </row>
    <row r="18" spans="1:38" x14ac:dyDescent="0.25">
      <c r="A18" s="11" t="s">
        <v>48</v>
      </c>
      <c r="B18" s="12">
        <v>2</v>
      </c>
      <c r="C18" s="10">
        <f t="shared" si="0"/>
        <v>8</v>
      </c>
      <c r="D18" s="10"/>
      <c r="E18" s="12">
        <v>2</v>
      </c>
      <c r="F18" s="10">
        <f t="shared" si="1"/>
        <v>10</v>
      </c>
      <c r="G18" s="10"/>
      <c r="H18" s="12">
        <v>2</v>
      </c>
      <c r="I18" s="10">
        <f t="shared" si="2"/>
        <v>10</v>
      </c>
      <c r="J18" s="10"/>
      <c r="K18" s="13">
        <v>3</v>
      </c>
      <c r="L18" s="10">
        <f t="shared" si="3"/>
        <v>13</v>
      </c>
      <c r="M18" s="10"/>
      <c r="N18" s="13">
        <v>3</v>
      </c>
      <c r="O18" s="10">
        <f t="shared" si="4"/>
        <v>10</v>
      </c>
      <c r="P18" s="10"/>
      <c r="Q18" s="13">
        <v>3</v>
      </c>
      <c r="R18" s="10">
        <f t="shared" si="5"/>
        <v>13</v>
      </c>
      <c r="S18" s="10"/>
      <c r="T18" s="13">
        <v>3</v>
      </c>
      <c r="U18" s="10">
        <f t="shared" si="6"/>
        <v>5</v>
      </c>
      <c r="V18" s="10"/>
      <c r="W18" s="13">
        <v>3</v>
      </c>
      <c r="X18" s="10">
        <f t="shared" si="7"/>
        <v>7</v>
      </c>
      <c r="Y18" s="10"/>
      <c r="Z18" s="14">
        <v>4</v>
      </c>
      <c r="AA18" s="10">
        <f t="shared" si="8"/>
        <v>8</v>
      </c>
      <c r="AB18" s="10"/>
      <c r="AC18" s="14">
        <v>4</v>
      </c>
      <c r="AD18" s="10">
        <v>9</v>
      </c>
      <c r="AE18" s="10"/>
      <c r="AF18" s="14">
        <v>4</v>
      </c>
      <c r="AG18" s="10">
        <v>8</v>
      </c>
      <c r="AH18" s="10"/>
      <c r="AI18" s="14">
        <v>4</v>
      </c>
      <c r="AJ18" s="10">
        <v>9</v>
      </c>
      <c r="AK18" s="32"/>
      <c r="AL18" s="31"/>
    </row>
    <row r="19" spans="1:38" x14ac:dyDescent="0.25">
      <c r="A19" s="11" t="s">
        <v>49</v>
      </c>
      <c r="B19" s="13">
        <v>3</v>
      </c>
      <c r="C19" s="10">
        <f t="shared" si="0"/>
        <v>3</v>
      </c>
      <c r="D19" s="10"/>
      <c r="E19" s="13">
        <v>3</v>
      </c>
      <c r="F19" s="10">
        <f t="shared" si="1"/>
        <v>5</v>
      </c>
      <c r="G19" s="10"/>
      <c r="H19" s="13">
        <v>3</v>
      </c>
      <c r="I19" s="10">
        <f t="shared" si="2"/>
        <v>10</v>
      </c>
      <c r="J19" s="10"/>
      <c r="K19" s="13">
        <v>3</v>
      </c>
      <c r="L19" s="10">
        <f t="shared" si="3"/>
        <v>12</v>
      </c>
      <c r="M19" s="10"/>
      <c r="N19" s="13">
        <v>3</v>
      </c>
      <c r="O19" s="10">
        <f t="shared" si="4"/>
        <v>3</v>
      </c>
      <c r="P19" s="10"/>
      <c r="Q19" s="13">
        <v>3</v>
      </c>
      <c r="R19" s="10">
        <f t="shared" si="5"/>
        <v>5</v>
      </c>
      <c r="S19" s="10"/>
      <c r="T19" s="14">
        <v>4</v>
      </c>
      <c r="U19" s="10">
        <f t="shared" si="6"/>
        <v>5</v>
      </c>
      <c r="V19" s="10"/>
      <c r="W19" s="14">
        <v>4</v>
      </c>
      <c r="X19" s="10">
        <f t="shared" si="7"/>
        <v>6</v>
      </c>
      <c r="Y19" s="10"/>
      <c r="Z19" s="14">
        <v>4</v>
      </c>
      <c r="AA19" s="10">
        <f t="shared" si="8"/>
        <v>8</v>
      </c>
      <c r="AB19" s="10"/>
      <c r="AC19" s="14">
        <v>4</v>
      </c>
      <c r="AD19" s="10">
        <v>9</v>
      </c>
      <c r="AE19" s="10"/>
      <c r="AF19" s="14">
        <v>4</v>
      </c>
      <c r="AG19" s="10">
        <v>8</v>
      </c>
      <c r="AH19" s="10"/>
      <c r="AI19" s="14">
        <v>4</v>
      </c>
      <c r="AJ19" s="10">
        <v>9</v>
      </c>
      <c r="AK19" s="32"/>
      <c r="AL19" s="31"/>
    </row>
    <row r="20" spans="1:38" x14ac:dyDescent="0.25">
      <c r="A20" s="11" t="s">
        <v>50</v>
      </c>
      <c r="B20" s="13">
        <v>3</v>
      </c>
      <c r="C20" s="10">
        <f t="shared" si="0"/>
        <v>2</v>
      </c>
      <c r="D20" s="10"/>
      <c r="E20" s="13">
        <v>3</v>
      </c>
      <c r="F20" s="10">
        <f t="shared" si="1"/>
        <v>5</v>
      </c>
      <c r="G20" s="10"/>
      <c r="H20" s="13">
        <v>3</v>
      </c>
      <c r="I20" s="10">
        <f t="shared" si="2"/>
        <v>0</v>
      </c>
      <c r="J20" s="10"/>
      <c r="K20" s="13">
        <v>3</v>
      </c>
      <c r="L20" s="10">
        <f t="shared" si="3"/>
        <v>3</v>
      </c>
      <c r="M20" s="10"/>
      <c r="N20" s="14">
        <v>4</v>
      </c>
      <c r="O20" s="10">
        <f t="shared" si="4"/>
        <v>3</v>
      </c>
      <c r="P20" s="10"/>
      <c r="Q20" s="14">
        <v>4</v>
      </c>
      <c r="R20" s="10">
        <f t="shared" si="5"/>
        <v>5</v>
      </c>
      <c r="S20" s="10"/>
      <c r="T20" s="14">
        <v>4</v>
      </c>
      <c r="U20" s="10">
        <f t="shared" si="6"/>
        <v>5</v>
      </c>
      <c r="V20" s="10"/>
      <c r="W20" s="14">
        <v>4</v>
      </c>
      <c r="X20" s="10">
        <f t="shared" si="7"/>
        <v>6</v>
      </c>
      <c r="Y20" s="10"/>
      <c r="Z20" s="14">
        <v>4</v>
      </c>
      <c r="AA20" s="10">
        <f t="shared" si="8"/>
        <v>7</v>
      </c>
      <c r="AB20" s="10"/>
      <c r="AC20" s="14">
        <v>4</v>
      </c>
      <c r="AD20" s="10">
        <v>9</v>
      </c>
      <c r="AE20" s="10"/>
      <c r="AF20" s="14">
        <v>4</v>
      </c>
      <c r="AG20" s="10">
        <v>8</v>
      </c>
      <c r="AH20" s="10"/>
      <c r="AI20" s="14">
        <v>4</v>
      </c>
      <c r="AJ20" s="10">
        <v>9</v>
      </c>
      <c r="AK20" s="32"/>
      <c r="AL20" s="31"/>
    </row>
    <row r="21" spans="1:38" x14ac:dyDescent="0.25">
      <c r="A21" s="11" t="s">
        <v>46</v>
      </c>
      <c r="B21" s="13">
        <v>3</v>
      </c>
      <c r="C21" s="10">
        <f t="shared" si="0"/>
        <v>0</v>
      </c>
      <c r="D21" s="10"/>
      <c r="E21" s="13">
        <v>3</v>
      </c>
      <c r="F21" s="10">
        <f t="shared" si="1"/>
        <v>0</v>
      </c>
      <c r="G21" s="10"/>
      <c r="H21" s="13">
        <v>3</v>
      </c>
      <c r="I21" s="10">
        <f t="shared" si="2"/>
        <v>0</v>
      </c>
      <c r="J21" s="10"/>
      <c r="K21" s="14">
        <v>4</v>
      </c>
      <c r="L21" s="10">
        <f t="shared" si="3"/>
        <v>2</v>
      </c>
      <c r="M21" s="10"/>
      <c r="N21" s="14">
        <v>4</v>
      </c>
      <c r="O21" s="10">
        <f t="shared" si="4"/>
        <v>4</v>
      </c>
      <c r="P21" s="10"/>
      <c r="Q21" s="14">
        <v>4</v>
      </c>
      <c r="R21" s="10">
        <f t="shared" si="5"/>
        <v>5</v>
      </c>
      <c r="S21" s="10"/>
      <c r="T21" s="14">
        <v>4</v>
      </c>
      <c r="U21" s="10">
        <f t="shared" si="6"/>
        <v>5</v>
      </c>
      <c r="V21" s="10"/>
      <c r="W21" s="14">
        <v>4</v>
      </c>
      <c r="X21" s="10">
        <f t="shared" si="7"/>
        <v>6</v>
      </c>
      <c r="Y21" s="10"/>
      <c r="Z21" s="14">
        <v>4</v>
      </c>
      <c r="AA21" s="10">
        <f t="shared" si="8"/>
        <v>7</v>
      </c>
      <c r="AB21" s="10"/>
      <c r="AC21" s="14">
        <v>4</v>
      </c>
      <c r="AD21" s="10">
        <v>8</v>
      </c>
      <c r="AE21" s="10"/>
      <c r="AF21" s="14">
        <v>4</v>
      </c>
      <c r="AG21" s="10">
        <v>8</v>
      </c>
      <c r="AH21" s="10"/>
      <c r="AI21" s="14">
        <v>4</v>
      </c>
      <c r="AJ21" s="10">
        <v>9</v>
      </c>
      <c r="AK21" s="32"/>
      <c r="AL21" s="31"/>
    </row>
    <row r="22" spans="1:38" x14ac:dyDescent="0.25">
      <c r="A22" s="43" t="s">
        <v>103</v>
      </c>
      <c r="B22" s="29" t="s">
        <v>12</v>
      </c>
      <c r="C22" s="42" t="s">
        <v>32</v>
      </c>
      <c r="D22" s="42"/>
      <c r="E22" s="29" t="s">
        <v>12</v>
      </c>
      <c r="F22" s="42" t="s">
        <v>33</v>
      </c>
      <c r="G22" s="42"/>
      <c r="H22" s="29" t="s">
        <v>12</v>
      </c>
      <c r="I22" s="42" t="s">
        <v>34</v>
      </c>
      <c r="J22" s="42"/>
      <c r="K22" s="29" t="s">
        <v>12</v>
      </c>
      <c r="L22" s="42" t="s">
        <v>35</v>
      </c>
      <c r="M22" s="42"/>
      <c r="N22" s="29" t="s">
        <v>12</v>
      </c>
      <c r="O22" s="42" t="s">
        <v>36</v>
      </c>
      <c r="P22" s="42"/>
      <c r="Q22" s="29" t="s">
        <v>12</v>
      </c>
      <c r="R22" s="42" t="s">
        <v>37</v>
      </c>
      <c r="S22" s="42"/>
      <c r="T22" s="29" t="s">
        <v>12</v>
      </c>
      <c r="U22" s="42" t="s">
        <v>38</v>
      </c>
      <c r="V22" s="42"/>
      <c r="W22" s="29" t="s">
        <v>12</v>
      </c>
      <c r="X22" s="42" t="s">
        <v>39</v>
      </c>
      <c r="Y22" s="42"/>
      <c r="Z22" s="29" t="s">
        <v>12</v>
      </c>
      <c r="AA22" s="42" t="s">
        <v>40</v>
      </c>
      <c r="AB22" s="42"/>
      <c r="AC22" s="33" t="s">
        <v>12</v>
      </c>
      <c r="AD22" s="34" t="s">
        <v>41</v>
      </c>
      <c r="AE22" s="42"/>
      <c r="AF22" s="33" t="s">
        <v>12</v>
      </c>
      <c r="AG22" s="34" t="s">
        <v>42</v>
      </c>
      <c r="AH22" s="34"/>
      <c r="AI22" s="33" t="s">
        <v>12</v>
      </c>
      <c r="AJ22" s="34" t="s">
        <v>42</v>
      </c>
      <c r="AK22" s="37"/>
      <c r="AL22" s="30"/>
    </row>
    <row r="23" spans="1:38" x14ac:dyDescent="0.25">
      <c r="A23" s="11" t="s">
        <v>43</v>
      </c>
      <c r="B23" s="10">
        <v>1</v>
      </c>
      <c r="C23" s="10">
        <f>C2</f>
        <v>25</v>
      </c>
      <c r="D23" s="10"/>
      <c r="E23" s="10">
        <v>1</v>
      </c>
      <c r="F23" s="10">
        <f>F2</f>
        <v>20</v>
      </c>
      <c r="G23" s="10"/>
      <c r="H23" s="10">
        <v>1</v>
      </c>
      <c r="I23" s="10">
        <f>I2</f>
        <v>25</v>
      </c>
      <c r="J23" s="10"/>
      <c r="K23" s="10">
        <v>1</v>
      </c>
      <c r="L23" s="10">
        <f>L2</f>
        <v>20</v>
      </c>
      <c r="M23" s="10"/>
      <c r="N23" s="10">
        <v>1</v>
      </c>
      <c r="O23" s="10">
        <f>O2</f>
        <v>25</v>
      </c>
      <c r="P23" s="10"/>
      <c r="Q23" s="10">
        <v>1</v>
      </c>
      <c r="R23" s="10">
        <f>R2</f>
        <v>15</v>
      </c>
      <c r="S23" s="10"/>
      <c r="T23" s="10">
        <v>1</v>
      </c>
      <c r="U23" s="10">
        <f>U2</f>
        <v>20</v>
      </c>
      <c r="V23" s="10"/>
      <c r="W23" s="12">
        <v>2</v>
      </c>
      <c r="X23" s="10">
        <f>X2</f>
        <v>15</v>
      </c>
      <c r="Y23" s="10"/>
      <c r="Z23" s="12">
        <v>2</v>
      </c>
      <c r="AA23" s="10">
        <f>AA2</f>
        <v>25</v>
      </c>
      <c r="AB23" s="10"/>
      <c r="AC23" s="12">
        <v>2</v>
      </c>
      <c r="AD23" s="10">
        <v>15</v>
      </c>
      <c r="AE23" s="10"/>
      <c r="AF23" s="13">
        <v>3</v>
      </c>
      <c r="AG23" s="10">
        <v>15</v>
      </c>
      <c r="AH23" s="10"/>
      <c r="AI23" s="13">
        <v>3</v>
      </c>
      <c r="AJ23" s="10">
        <v>14</v>
      </c>
      <c r="AK23" s="32"/>
      <c r="AL23" s="31"/>
    </row>
    <row r="24" spans="1:38" x14ac:dyDescent="0.25">
      <c r="A24" s="11" t="s">
        <v>44</v>
      </c>
      <c r="B24" s="10">
        <v>1</v>
      </c>
      <c r="C24" s="10">
        <f t="shared" ref="C24:C31" si="9">C3</f>
        <v>25</v>
      </c>
      <c r="D24" s="10"/>
      <c r="E24" s="10">
        <v>1</v>
      </c>
      <c r="F24" s="10">
        <f t="shared" ref="F24:F31" si="10">F3</f>
        <v>20</v>
      </c>
      <c r="G24" s="10"/>
      <c r="H24" s="10">
        <v>1</v>
      </c>
      <c r="I24" s="10">
        <f t="shared" ref="I24:I31" si="11">I3</f>
        <v>25</v>
      </c>
      <c r="J24" s="10"/>
      <c r="K24" s="10">
        <v>1</v>
      </c>
      <c r="L24" s="10">
        <f t="shared" ref="L24:L31" si="12">L3</f>
        <v>20</v>
      </c>
      <c r="M24" s="10"/>
      <c r="N24" s="12">
        <v>2</v>
      </c>
      <c r="O24" s="10">
        <f t="shared" ref="O24:O31" si="13">O3</f>
        <v>18</v>
      </c>
      <c r="P24" s="10"/>
      <c r="Q24" s="12">
        <v>2</v>
      </c>
      <c r="R24" s="10">
        <f t="shared" ref="R24:R31" si="14">R3</f>
        <v>15</v>
      </c>
      <c r="S24" s="10"/>
      <c r="T24" s="12">
        <v>2</v>
      </c>
      <c r="U24" s="10">
        <f t="shared" ref="U24:U31" si="15">U3</f>
        <v>20</v>
      </c>
      <c r="V24" s="10"/>
      <c r="W24" s="12">
        <v>2</v>
      </c>
      <c r="X24" s="10">
        <f t="shared" ref="X24:X31" si="16">X3</f>
        <v>15</v>
      </c>
      <c r="Y24" s="10"/>
      <c r="Z24" s="13">
        <v>3</v>
      </c>
      <c r="AA24" s="10">
        <f t="shared" ref="AA24:AA31" si="17">AA3</f>
        <v>12</v>
      </c>
      <c r="AB24" s="10"/>
      <c r="AC24" s="13">
        <v>3</v>
      </c>
      <c r="AD24" s="10">
        <v>13</v>
      </c>
      <c r="AE24" s="10"/>
      <c r="AF24" s="13">
        <v>3</v>
      </c>
      <c r="AG24" s="10">
        <v>15</v>
      </c>
      <c r="AH24" s="10"/>
      <c r="AI24" s="13">
        <v>3</v>
      </c>
      <c r="AJ24" s="10">
        <v>14</v>
      </c>
      <c r="AK24" s="32"/>
      <c r="AL24" s="31"/>
    </row>
    <row r="25" spans="1:38" x14ac:dyDescent="0.25">
      <c r="A25" s="11" t="s">
        <v>45</v>
      </c>
      <c r="B25" s="10">
        <v>1</v>
      </c>
      <c r="C25" s="10">
        <f t="shared" si="9"/>
        <v>20</v>
      </c>
      <c r="D25" s="10"/>
      <c r="E25" s="10">
        <v>1</v>
      </c>
      <c r="F25" s="10">
        <f t="shared" si="10"/>
        <v>20</v>
      </c>
      <c r="G25" s="10"/>
      <c r="H25" s="10">
        <v>1</v>
      </c>
      <c r="I25" s="10">
        <f t="shared" si="11"/>
        <v>10</v>
      </c>
      <c r="J25" s="10"/>
      <c r="K25" s="12">
        <v>2</v>
      </c>
      <c r="L25" s="10">
        <f t="shared" si="12"/>
        <v>10</v>
      </c>
      <c r="M25" s="10"/>
      <c r="N25" s="12">
        <v>2</v>
      </c>
      <c r="O25" s="10">
        <f t="shared" si="13"/>
        <v>17</v>
      </c>
      <c r="P25" s="10"/>
      <c r="Q25" s="12">
        <v>2</v>
      </c>
      <c r="R25" s="10">
        <f t="shared" si="14"/>
        <v>15</v>
      </c>
      <c r="S25" s="10"/>
      <c r="T25" s="12">
        <v>2</v>
      </c>
      <c r="U25" s="10">
        <f t="shared" si="15"/>
        <v>14</v>
      </c>
      <c r="V25" s="10"/>
      <c r="W25" s="13">
        <v>3</v>
      </c>
      <c r="X25" s="10">
        <f t="shared" si="16"/>
        <v>15</v>
      </c>
      <c r="Y25" s="10"/>
      <c r="Z25" s="13">
        <v>3</v>
      </c>
      <c r="AA25" s="10">
        <f t="shared" si="17"/>
        <v>11</v>
      </c>
      <c r="AB25" s="10"/>
      <c r="AC25" s="13">
        <v>3</v>
      </c>
      <c r="AD25" s="10">
        <v>13</v>
      </c>
      <c r="AE25" s="10"/>
      <c r="AF25" s="13">
        <v>3</v>
      </c>
      <c r="AG25" s="10">
        <v>15</v>
      </c>
      <c r="AH25" s="10"/>
      <c r="AI25" s="13">
        <v>3</v>
      </c>
      <c r="AJ25" s="10">
        <v>14</v>
      </c>
      <c r="AK25" s="32"/>
      <c r="AL25" s="31"/>
    </row>
    <row r="26" spans="1:38" x14ac:dyDescent="0.25">
      <c r="A26" s="11" t="s">
        <v>46</v>
      </c>
      <c r="B26" s="12">
        <v>2</v>
      </c>
      <c r="C26" s="10">
        <f t="shared" si="9"/>
        <v>9</v>
      </c>
      <c r="D26" s="10"/>
      <c r="E26" s="12">
        <v>2</v>
      </c>
      <c r="F26" s="10">
        <f t="shared" si="10"/>
        <v>10</v>
      </c>
      <c r="G26" s="10"/>
      <c r="H26" s="12">
        <v>2</v>
      </c>
      <c r="I26" s="10">
        <f t="shared" si="11"/>
        <v>10</v>
      </c>
      <c r="J26" s="10"/>
      <c r="K26" s="12">
        <v>2</v>
      </c>
      <c r="L26" s="10">
        <f t="shared" si="12"/>
        <v>10</v>
      </c>
      <c r="M26" s="10"/>
      <c r="N26" s="12">
        <v>2</v>
      </c>
      <c r="O26" s="10">
        <f t="shared" si="13"/>
        <v>10</v>
      </c>
      <c r="P26" s="10"/>
      <c r="Q26" s="12">
        <v>2</v>
      </c>
      <c r="R26" s="10">
        <f t="shared" si="14"/>
        <v>14</v>
      </c>
      <c r="S26" s="10"/>
      <c r="T26" s="13">
        <v>3</v>
      </c>
      <c r="U26" s="10">
        <f t="shared" si="15"/>
        <v>13</v>
      </c>
      <c r="V26" s="10"/>
      <c r="W26" s="13">
        <v>3</v>
      </c>
      <c r="X26" s="10">
        <f t="shared" si="16"/>
        <v>15</v>
      </c>
      <c r="Y26" s="10"/>
      <c r="Z26" s="13">
        <v>3</v>
      </c>
      <c r="AA26" s="10">
        <f t="shared" si="17"/>
        <v>11</v>
      </c>
      <c r="AB26" s="10"/>
      <c r="AC26" s="13">
        <v>3</v>
      </c>
      <c r="AD26" s="10">
        <v>12</v>
      </c>
      <c r="AE26" s="10"/>
      <c r="AF26" s="13">
        <v>3</v>
      </c>
      <c r="AG26" s="10">
        <v>15</v>
      </c>
      <c r="AH26" s="10"/>
      <c r="AI26" s="13">
        <v>3</v>
      </c>
      <c r="AJ26" s="10">
        <v>13</v>
      </c>
      <c r="AK26" s="32"/>
      <c r="AL26" s="31"/>
    </row>
    <row r="27" spans="1:38" x14ac:dyDescent="0.25">
      <c r="A27" s="11" t="s">
        <v>47</v>
      </c>
      <c r="B27" s="12">
        <v>2</v>
      </c>
      <c r="C27" s="10">
        <f t="shared" si="9"/>
        <v>8</v>
      </c>
      <c r="D27" s="10"/>
      <c r="E27" s="12">
        <v>2</v>
      </c>
      <c r="F27" s="10">
        <f t="shared" si="10"/>
        <v>10</v>
      </c>
      <c r="G27" s="10"/>
      <c r="H27" s="12">
        <v>2</v>
      </c>
      <c r="I27" s="10">
        <f t="shared" si="11"/>
        <v>10</v>
      </c>
      <c r="J27" s="10"/>
      <c r="K27" s="12">
        <v>2</v>
      </c>
      <c r="L27" s="10">
        <f t="shared" si="12"/>
        <v>10</v>
      </c>
      <c r="M27" s="10"/>
      <c r="N27" s="13">
        <v>3</v>
      </c>
      <c r="O27" s="10">
        <f t="shared" si="13"/>
        <v>10</v>
      </c>
      <c r="P27" s="10"/>
      <c r="Q27" s="13">
        <v>3</v>
      </c>
      <c r="R27" s="10">
        <f t="shared" si="14"/>
        <v>13</v>
      </c>
      <c r="S27" s="10"/>
      <c r="T27" s="13">
        <v>3</v>
      </c>
      <c r="U27" s="10">
        <f t="shared" si="15"/>
        <v>13</v>
      </c>
      <c r="V27" s="10"/>
      <c r="W27" s="13">
        <v>3</v>
      </c>
      <c r="X27" s="10">
        <f t="shared" si="16"/>
        <v>15</v>
      </c>
      <c r="Y27" s="10"/>
      <c r="Z27" s="13">
        <v>3</v>
      </c>
      <c r="AA27" s="10">
        <f t="shared" si="17"/>
        <v>11</v>
      </c>
      <c r="AB27" s="10"/>
      <c r="AC27" s="13">
        <v>3</v>
      </c>
      <c r="AD27" s="10">
        <v>12</v>
      </c>
      <c r="AE27" s="10"/>
      <c r="AF27" s="14">
        <v>4</v>
      </c>
      <c r="AG27" s="10">
        <v>8</v>
      </c>
      <c r="AH27" s="10"/>
      <c r="AI27" s="14">
        <v>4</v>
      </c>
      <c r="AJ27" s="10">
        <v>9</v>
      </c>
      <c r="AK27" s="32"/>
      <c r="AL27" s="31"/>
    </row>
    <row r="28" spans="1:38" x14ac:dyDescent="0.25">
      <c r="A28" s="11" t="s">
        <v>48</v>
      </c>
      <c r="B28" s="12">
        <v>2</v>
      </c>
      <c r="C28" s="10">
        <f t="shared" si="9"/>
        <v>8</v>
      </c>
      <c r="D28" s="10"/>
      <c r="E28" s="12">
        <v>2</v>
      </c>
      <c r="F28" s="10">
        <f t="shared" si="10"/>
        <v>10</v>
      </c>
      <c r="G28" s="10"/>
      <c r="H28" s="12">
        <v>2</v>
      </c>
      <c r="I28" s="10">
        <f t="shared" si="11"/>
        <v>10</v>
      </c>
      <c r="J28" s="10"/>
      <c r="K28" s="13">
        <v>3</v>
      </c>
      <c r="L28" s="10">
        <f t="shared" si="12"/>
        <v>13</v>
      </c>
      <c r="M28" s="10"/>
      <c r="N28" s="13">
        <v>3</v>
      </c>
      <c r="O28" s="10">
        <f t="shared" si="13"/>
        <v>10</v>
      </c>
      <c r="P28" s="10"/>
      <c r="Q28" s="13">
        <v>3</v>
      </c>
      <c r="R28" s="10">
        <f t="shared" si="14"/>
        <v>13</v>
      </c>
      <c r="S28" s="10"/>
      <c r="T28" s="13">
        <v>3</v>
      </c>
      <c r="U28" s="10">
        <f t="shared" si="15"/>
        <v>5</v>
      </c>
      <c r="V28" s="10"/>
      <c r="W28" s="13">
        <v>3</v>
      </c>
      <c r="X28" s="10">
        <f t="shared" si="16"/>
        <v>7</v>
      </c>
      <c r="Y28" s="10"/>
      <c r="Z28" s="14">
        <v>4</v>
      </c>
      <c r="AA28" s="10">
        <f t="shared" si="17"/>
        <v>8</v>
      </c>
      <c r="AB28" s="10"/>
      <c r="AC28" s="14">
        <v>4</v>
      </c>
      <c r="AD28" s="10">
        <v>9</v>
      </c>
      <c r="AE28" s="10"/>
      <c r="AF28" s="14">
        <v>4</v>
      </c>
      <c r="AG28" s="10">
        <v>8</v>
      </c>
      <c r="AH28" s="10"/>
      <c r="AI28" s="14">
        <v>4</v>
      </c>
      <c r="AJ28" s="10">
        <v>9</v>
      </c>
      <c r="AK28" s="32"/>
      <c r="AL28" s="31"/>
    </row>
    <row r="29" spans="1:38" x14ac:dyDescent="0.25">
      <c r="A29" s="11" t="s">
        <v>49</v>
      </c>
      <c r="B29" s="13">
        <v>3</v>
      </c>
      <c r="C29" s="10">
        <f t="shared" si="9"/>
        <v>3</v>
      </c>
      <c r="D29" s="10"/>
      <c r="E29" s="13">
        <v>3</v>
      </c>
      <c r="F29" s="10">
        <f t="shared" si="10"/>
        <v>5</v>
      </c>
      <c r="G29" s="10"/>
      <c r="H29" s="13">
        <v>3</v>
      </c>
      <c r="I29" s="10">
        <f t="shared" si="11"/>
        <v>10</v>
      </c>
      <c r="J29" s="10"/>
      <c r="K29" s="13">
        <v>3</v>
      </c>
      <c r="L29" s="10">
        <f t="shared" si="12"/>
        <v>12</v>
      </c>
      <c r="M29" s="10"/>
      <c r="N29" s="13">
        <v>3</v>
      </c>
      <c r="O29" s="10">
        <f t="shared" si="13"/>
        <v>3</v>
      </c>
      <c r="P29" s="10"/>
      <c r="Q29" s="13">
        <v>3</v>
      </c>
      <c r="R29" s="10">
        <f t="shared" si="14"/>
        <v>5</v>
      </c>
      <c r="S29" s="10"/>
      <c r="T29" s="14">
        <v>4</v>
      </c>
      <c r="U29" s="10">
        <f t="shared" si="15"/>
        <v>5</v>
      </c>
      <c r="V29" s="10"/>
      <c r="W29" s="14">
        <v>4</v>
      </c>
      <c r="X29" s="10">
        <f t="shared" si="16"/>
        <v>6</v>
      </c>
      <c r="Y29" s="10"/>
      <c r="Z29" s="14">
        <v>4</v>
      </c>
      <c r="AA29" s="10">
        <f t="shared" si="17"/>
        <v>8</v>
      </c>
      <c r="AB29" s="10"/>
      <c r="AC29" s="14">
        <v>4</v>
      </c>
      <c r="AD29" s="10">
        <v>9</v>
      </c>
      <c r="AE29" s="10"/>
      <c r="AF29" s="14">
        <v>4</v>
      </c>
      <c r="AG29" s="10">
        <v>8</v>
      </c>
      <c r="AH29" s="10"/>
      <c r="AI29" s="14">
        <v>4</v>
      </c>
      <c r="AJ29" s="10">
        <v>9</v>
      </c>
      <c r="AK29" s="32"/>
      <c r="AL29" s="31"/>
    </row>
    <row r="30" spans="1:38" x14ac:dyDescent="0.25">
      <c r="A30" s="11" t="s">
        <v>50</v>
      </c>
      <c r="B30" s="13">
        <v>3</v>
      </c>
      <c r="C30" s="10">
        <f t="shared" si="9"/>
        <v>2</v>
      </c>
      <c r="D30" s="10"/>
      <c r="E30" s="13">
        <v>3</v>
      </c>
      <c r="F30" s="10">
        <f t="shared" si="10"/>
        <v>5</v>
      </c>
      <c r="G30" s="10"/>
      <c r="H30" s="13">
        <v>3</v>
      </c>
      <c r="I30" s="10">
        <f t="shared" si="11"/>
        <v>0</v>
      </c>
      <c r="J30" s="10"/>
      <c r="K30" s="13">
        <v>3</v>
      </c>
      <c r="L30" s="10">
        <f t="shared" si="12"/>
        <v>3</v>
      </c>
      <c r="M30" s="10"/>
      <c r="N30" s="14">
        <v>4</v>
      </c>
      <c r="O30" s="10">
        <f t="shared" si="13"/>
        <v>3</v>
      </c>
      <c r="P30" s="10"/>
      <c r="Q30" s="14">
        <v>4</v>
      </c>
      <c r="R30" s="10">
        <f t="shared" si="14"/>
        <v>5</v>
      </c>
      <c r="S30" s="10"/>
      <c r="T30" s="14">
        <v>4</v>
      </c>
      <c r="U30" s="10">
        <f t="shared" si="15"/>
        <v>5</v>
      </c>
      <c r="V30" s="10"/>
      <c r="W30" s="14">
        <v>4</v>
      </c>
      <c r="X30" s="10">
        <f t="shared" si="16"/>
        <v>6</v>
      </c>
      <c r="Y30" s="10"/>
      <c r="Z30" s="14">
        <v>4</v>
      </c>
      <c r="AA30" s="10">
        <f t="shared" si="17"/>
        <v>7</v>
      </c>
      <c r="AB30" s="10"/>
      <c r="AC30" s="14">
        <v>4</v>
      </c>
      <c r="AD30" s="10">
        <v>9</v>
      </c>
      <c r="AE30" s="10"/>
      <c r="AF30" s="14">
        <v>4</v>
      </c>
      <c r="AG30" s="10">
        <v>8</v>
      </c>
      <c r="AH30" s="10"/>
      <c r="AI30" s="14">
        <v>4</v>
      </c>
      <c r="AJ30" s="10">
        <v>9</v>
      </c>
      <c r="AK30" s="32"/>
      <c r="AL30" s="31"/>
    </row>
    <row r="31" spans="1:38" x14ac:dyDescent="0.25">
      <c r="A31" s="11" t="s">
        <v>51</v>
      </c>
      <c r="B31" s="13">
        <v>3</v>
      </c>
      <c r="C31" s="10">
        <f t="shared" si="9"/>
        <v>0</v>
      </c>
      <c r="D31" s="10"/>
      <c r="E31" s="13">
        <v>3</v>
      </c>
      <c r="F31" s="10">
        <f t="shared" si="10"/>
        <v>0</v>
      </c>
      <c r="G31" s="10"/>
      <c r="H31" s="13">
        <v>3</v>
      </c>
      <c r="I31" s="10">
        <f t="shared" si="11"/>
        <v>0</v>
      </c>
      <c r="J31" s="10"/>
      <c r="K31" s="14">
        <v>4</v>
      </c>
      <c r="L31" s="10">
        <f t="shared" si="12"/>
        <v>2</v>
      </c>
      <c r="M31" s="10"/>
      <c r="N31" s="14">
        <v>4</v>
      </c>
      <c r="O31" s="10">
        <f t="shared" si="13"/>
        <v>4</v>
      </c>
      <c r="P31" s="10"/>
      <c r="Q31" s="14">
        <v>4</v>
      </c>
      <c r="R31" s="10">
        <f t="shared" si="14"/>
        <v>5</v>
      </c>
      <c r="S31" s="10"/>
      <c r="T31" s="14">
        <v>4</v>
      </c>
      <c r="U31" s="10">
        <f t="shared" si="15"/>
        <v>5</v>
      </c>
      <c r="V31" s="10"/>
      <c r="W31" s="14">
        <v>4</v>
      </c>
      <c r="X31" s="10">
        <f t="shared" si="16"/>
        <v>6</v>
      </c>
      <c r="Y31" s="10"/>
      <c r="Z31" s="14">
        <v>4</v>
      </c>
      <c r="AA31" s="10">
        <f t="shared" si="17"/>
        <v>7</v>
      </c>
      <c r="AB31" s="10"/>
      <c r="AC31" s="14">
        <v>4</v>
      </c>
      <c r="AD31" s="10">
        <v>8</v>
      </c>
      <c r="AE31" s="10"/>
      <c r="AF31" s="14">
        <v>4</v>
      </c>
      <c r="AG31" s="10">
        <v>8</v>
      </c>
      <c r="AH31" s="10"/>
      <c r="AI31" s="14">
        <v>4</v>
      </c>
      <c r="AJ31" s="10">
        <v>9</v>
      </c>
      <c r="AK31" s="32"/>
      <c r="AL31" s="3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F1:H43"/>
  <sheetViews>
    <sheetView topLeftCell="A37" workbookViewId="0">
      <selection activeCell="V44" sqref="V44"/>
    </sheetView>
  </sheetViews>
  <sheetFormatPr defaultRowHeight="15" x14ac:dyDescent="0.25"/>
  <cols>
    <col min="1" max="16384" width="9.140625" style="20"/>
  </cols>
  <sheetData>
    <row r="1" spans="7:8" x14ac:dyDescent="0.25">
      <c r="G1" s="19" t="s">
        <v>52</v>
      </c>
    </row>
    <row r="2" spans="7:8" x14ac:dyDescent="0.25">
      <c r="H2" s="20" t="s">
        <v>63</v>
      </c>
    </row>
    <row r="3" spans="7:8" x14ac:dyDescent="0.25">
      <c r="H3" s="20" t="s">
        <v>54</v>
      </c>
    </row>
    <row r="4" spans="7:8" x14ac:dyDescent="0.25">
      <c r="H4" s="20" t="s">
        <v>75</v>
      </c>
    </row>
    <row r="5" spans="7:8" x14ac:dyDescent="0.25">
      <c r="H5" s="20" t="s">
        <v>53</v>
      </c>
    </row>
    <row r="7" spans="7:8" x14ac:dyDescent="0.25">
      <c r="G7" s="19" t="s">
        <v>56</v>
      </c>
    </row>
    <row r="8" spans="7:8" x14ac:dyDescent="0.25">
      <c r="G8" s="19"/>
    </row>
    <row r="9" spans="7:8" x14ac:dyDescent="0.25">
      <c r="G9" s="19"/>
    </row>
    <row r="10" spans="7:8" x14ac:dyDescent="0.25">
      <c r="G10" s="19"/>
    </row>
    <row r="11" spans="7:8" x14ac:dyDescent="0.25">
      <c r="G11" s="19"/>
    </row>
    <row r="12" spans="7:8" x14ac:dyDescent="0.25">
      <c r="G12" s="19"/>
    </row>
    <row r="13" spans="7:8" x14ac:dyDescent="0.25">
      <c r="G13" s="19"/>
    </row>
    <row r="14" spans="7:8" x14ac:dyDescent="0.25">
      <c r="G14" s="19"/>
    </row>
    <row r="43" spans="6:6" x14ac:dyDescent="0.25">
      <c r="F43" s="19" t="s">
        <v>105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GAMEPLAY</vt:lpstr>
      <vt:lpstr>Miscinfo</vt:lpstr>
      <vt:lpstr>Rewards</vt:lpstr>
      <vt:lpstr>Rate</vt:lpstr>
      <vt:lpstr>Rate (2)</vt:lpstr>
      <vt:lpstr>UI FLOW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2019-08-07T09:12:07Z</dcterms:created>
  <dcterms:modified xsi:type="dcterms:W3CDTF">2019-10-14T06:08:14Z</dcterms:modified>
</cp:coreProperties>
</file>