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-105" yWindow="-105" windowWidth="19410" windowHeight="11010"/>
  </bookViews>
  <sheets>
    <sheet name="Misc Info" sheetId="2" r:id="rId1"/>
    <sheet name="Feature Drop" sheetId="3" r:id="rId2"/>
    <sheet name="Plant Drop" sheetId="9" r:id="rId3"/>
    <sheet name="Puzzle" sheetId="12" r:id="rId4"/>
    <sheet name="Rewards" sheetId="7" r:id="rId5"/>
    <sheet name="Note" sheetId="13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" l="1"/>
  <c r="G32" i="3"/>
  <c r="G33" i="3"/>
  <c r="G2" i="3" l="1"/>
  <c r="G67" i="3" l="1"/>
  <c r="G65" i="3" l="1"/>
  <c r="G66" i="3"/>
  <c r="G64" i="3"/>
  <c r="G34" i="3" l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5" i="3"/>
  <c r="B3" i="3" l="1"/>
  <c r="G26" i="3" l="1"/>
  <c r="G27" i="3"/>
  <c r="G28" i="3"/>
  <c r="G29" i="3"/>
  <c r="G30" i="3"/>
  <c r="G18" i="3"/>
  <c r="G19" i="3"/>
  <c r="G20" i="3"/>
  <c r="G21" i="3"/>
  <c r="G22" i="3"/>
  <c r="G23" i="3"/>
  <c r="G24" i="3"/>
  <c r="G25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comments1.xml><?xml version="1.0" encoding="utf-8"?>
<comments xmlns="http://schemas.openxmlformats.org/spreadsheetml/2006/main">
  <authors>
    <author>CPU10698-local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Điều chỉnh ngày start để test local</t>
        </r>
      </text>
    </comment>
  </commentList>
</comments>
</file>

<file path=xl/comments2.xml><?xml version="1.0" encoding="utf-8"?>
<comments xmlns="http://schemas.openxmlformats.org/spreadsheetml/2006/main">
  <authors>
    <author>CPU12145-local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Mã hoặc tên cây event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3.xml><?xml version="1.0" encoding="utf-8"?>
<comments xmlns="http://schemas.openxmlformats.org/spreadsheetml/2006/main">
  <authors>
    <author>CPU12145-local</author>
    <author>Xuka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  <comment ref="G1" authorId="1" shapeId="0">
      <text>
        <r>
          <rPr>
            <b/>
            <sz val="9"/>
            <color indexed="81"/>
            <rFont val="Tahoma"/>
          </rPr>
          <t>Xuka:</t>
        </r>
        <r>
          <rPr>
            <sz val="9"/>
            <color indexed="81"/>
            <rFont val="Tahoma"/>
          </rPr>
          <t xml:space="preserve">
TRUE: rớt mảnh chỉ active ở VN</t>
        </r>
      </text>
    </comment>
  </commentList>
</comments>
</file>

<file path=xl/comments4.xml><?xml version="1.0" encoding="utf-8"?>
<comments xmlns="http://schemas.openxmlformats.org/spreadsheetml/2006/main">
  <authors>
    <author>Xuka</author>
  </authors>
  <commentList>
    <comment ref="F1" authorId="0" shapeId="0">
      <text>
        <r>
          <rPr>
            <b/>
            <sz val="9"/>
            <color indexed="81"/>
            <rFont val="Tahoma"/>
          </rPr>
          <t>Xuka:</t>
        </r>
        <r>
          <rPr>
            <sz val="9"/>
            <color indexed="81"/>
            <rFont val="Tahoma"/>
          </rPr>
          <t xml:space="preserve">
TRUE: chỉ active ở thị trường VN</t>
        </r>
      </text>
    </comment>
  </commentList>
</comments>
</file>

<file path=xl/comments5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<sst xmlns="http://schemas.openxmlformats.org/spreadsheetml/2006/main" count="647" uniqueCount="418">
  <si>
    <t>DEFINE</t>
  </si>
  <si>
    <t>TYPE</t>
  </si>
  <si>
    <t>VALUE</t>
  </si>
  <si>
    <t>NOTE</t>
  </si>
  <si>
    <t>int</t>
  </si>
  <si>
    <t>RATE</t>
  </si>
  <si>
    <t>Đơn hàng thường</t>
  </si>
  <si>
    <t>Vòng quay ma thuật</t>
  </si>
  <si>
    <t>Đóng thùng Khinh khí cầu nhà mình</t>
  </si>
  <si>
    <t>Đóng thùng Khinh khí cầu nhà bạn</t>
  </si>
  <si>
    <t>Bắt bọ nhà mình</t>
  </si>
  <si>
    <t>Bắt bọ nhà bạn</t>
  </si>
  <si>
    <t>Sửa máy nhà bạn</t>
  </si>
  <si>
    <t>Đăng nhập mỗi ngày</t>
  </si>
  <si>
    <t>Thuê Tôm</t>
  </si>
  <si>
    <t>Rừng Ong (Săn kho báu)</t>
  </si>
  <si>
    <t>PLANT_HARVEST</t>
  </si>
  <si>
    <t>AIRSHIP_PACK</t>
  </si>
  <si>
    <t>AIRSHIP_FRIEND_PACK</t>
  </si>
  <si>
    <t>AIRSHIP_DELIVERY</t>
  </si>
  <si>
    <t>PLANT_CATCH_BUG</t>
  </si>
  <si>
    <t>TOM_HIRE</t>
  </si>
  <si>
    <t>DICE_SPIN</t>
  </si>
  <si>
    <t>ACTION</t>
  </si>
  <si>
    <t>EVENT POINTS</t>
  </si>
  <si>
    <t>REWARDS</t>
  </si>
  <si>
    <t>MIN</t>
  </si>
  <si>
    <t>MAX</t>
  </si>
  <si>
    <t>level tham gia event</t>
  </si>
  <si>
    <t>string</t>
  </si>
  <si>
    <t>Tên event</t>
  </si>
  <si>
    <t>Thời điểm kết thúc event</t>
  </si>
  <si>
    <t>Thời điểm bắt đầu event</t>
  </si>
  <si>
    <t>ITEM</t>
  </si>
  <si>
    <t>DAILY LIMIT</t>
  </si>
  <si>
    <t>SERVER LIMIT</t>
  </si>
  <si>
    <t>Mã đánh dấu độc nhất của mỗi event</t>
  </si>
  <si>
    <t>ORDER_GET_REWARD</t>
  </si>
  <si>
    <t>OPTION</t>
  </si>
  <si>
    <t>USER_LOGIN</t>
  </si>
  <si>
    <t>Tiêu đề của mail</t>
  </si>
  <si>
    <t>Nội dung của mail</t>
  </si>
  <si>
    <t>DESC</t>
  </si>
  <si>
    <t>QUANTITY</t>
  </si>
  <si>
    <t>ORDER_DAILY_FREE</t>
  </si>
  <si>
    <t>ORDER_DAILY_PAID</t>
  </si>
  <si>
    <t>FEATURE</t>
  </si>
  <si>
    <t>Thu hoạch</t>
  </si>
  <si>
    <t>Đơn hàng hằng ngày có phí</t>
  </si>
  <si>
    <t>Đơn hàng hằng ngày miễn phí</t>
  </si>
  <si>
    <r>
      <t>Xem bên</t>
    </r>
    <r>
      <rPr>
        <b/>
        <sz val="11"/>
        <rFont val="Calibri"/>
        <family val="2"/>
      </rPr>
      <t xml:space="preserve"> Plant Drop</t>
    </r>
  </si>
  <si>
    <t>EV01_USER_LEVEL</t>
  </si>
  <si>
    <t>EV01_ID</t>
  </si>
  <si>
    <t>EV01_TITLE</t>
  </si>
  <si>
    <t>EV01_TIME_START</t>
  </si>
  <si>
    <t>EV01_TIME_END</t>
  </si>
  <si>
    <t>Hoàn thành Khinh khí cầu</t>
  </si>
  <si>
    <t>EV01_PLANT</t>
  </si>
  <si>
    <t>EV01_POINT</t>
  </si>
  <si>
    <t>EV01_DROP_ITEM</t>
  </si>
  <si>
    <t>40</t>
  </si>
  <si>
    <t>0</t>
  </si>
  <si>
    <t>1</t>
  </si>
  <si>
    <t>2</t>
  </si>
  <si>
    <t>3</t>
  </si>
  <si>
    <t>4</t>
  </si>
  <si>
    <t>5</t>
  </si>
  <si>
    <t>6</t>
  </si>
  <si>
    <t>7</t>
  </si>
  <si>
    <t>ID</t>
  </si>
  <si>
    <t>REQUIRE</t>
  </si>
  <si>
    <t>LUCKY_SPIN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</si>
  <si>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</si>
  <si>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</si>
  <si>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</si>
  <si>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</si>
  <si>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</si>
  <si>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</si>
  <si>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</si>
  <si>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</si>
  <si>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</si>
  <si>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</si>
  <si>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</si>
  <si>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</si>
  <si>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REWARD_NUM</t>
  </si>
  <si>
    <t>NAME</t>
  </si>
  <si>
    <t>FRIEND_BUG_CATCH</t>
  </si>
  <si>
    <t>FRIEND_REPAIR_MACHINE</t>
  </si>
  <si>
    <t>item rớt ra trong Feature Drop</t>
  </si>
  <si>
    <t>CHẬU MÙA HÈ 1:1</t>
  </si>
  <si>
    <t>Gà</t>
  </si>
  <si>
    <t>Cá sấu</t>
  </si>
  <si>
    <t>Skyer</t>
  </si>
  <si>
    <t>x</t>
  </si>
  <si>
    <t>Sau</t>
  </si>
  <si>
    <t>sau</t>
  </si>
  <si>
    <t>trước</t>
  </si>
  <si>
    <t>X</t>
  </si>
  <si>
    <t>CHẬU TRĂNG NGŨ SẮC:1</t>
  </si>
  <si>
    <t>CHẬU BẠCH HỔ:1</t>
  </si>
  <si>
    <t>CHẬU HOA TUYẾT:1</t>
  </si>
  <si>
    <t>CHẬU HOA BÚP:1</t>
  </si>
  <si>
    <t>CHẬU HOA ÁNH KIM:1</t>
  </si>
  <si>
    <t>CHẬU THANH LONG:1</t>
  </si>
  <si>
    <t>200</t>
  </si>
  <si>
    <t>400</t>
  </si>
  <si>
    <t>TXT_EVT_LOG_TITLE</t>
  </si>
  <si>
    <t>TXT_EVT_LOG_CONT</t>
  </si>
  <si>
    <t>EV01_REWARD_TITLE</t>
  </si>
  <si>
    <t>TXT_EVT_REWARD_TITLE</t>
  </si>
  <si>
    <t>Tiêu đề của mail đổi quà event</t>
  </si>
  <si>
    <t>EV01_REWARD_CONTENT</t>
  </si>
  <si>
    <t>TXT_EVT_REWARD_CONTENT</t>
  </si>
  <si>
    <t>Nội dung của mail đổi quà event</t>
  </si>
  <si>
    <t>EV01_PUZ_REWARD_TITLE</t>
  </si>
  <si>
    <t>Tiêu đề của mail đổi quà puzzle</t>
  </si>
  <si>
    <t>EV01_PUZ_REWARD_CONTENT</t>
  </si>
  <si>
    <t>Nội dung của mail đổi quà puzzle</t>
  </si>
  <si>
    <t>TXT_EVT_PUZ_REWARD_TITLE</t>
  </si>
  <si>
    <t>TXT_EVT_PUZ_REWARD_CONTENT</t>
  </si>
  <si>
    <t>EVENT_LOGIN_NEWDAY_TITLE</t>
  </si>
  <si>
    <t>EVENT_LOGIN_NEWDAY_CONTENT</t>
  </si>
  <si>
    <t>Kinh Nghiệm:4000</t>
  </si>
  <si>
    <t>Vàng:30000</t>
  </si>
  <si>
    <t>Kinh Nghiệm:8000</t>
  </si>
  <si>
    <t>Kinh Nghiệm:10000</t>
  </si>
  <si>
    <t>CỎ TÍM HOÀN MỸ:1</t>
  </si>
  <si>
    <t>Vàng:80000</t>
  </si>
  <si>
    <t>GĂNG TAY VÀNG:1</t>
  </si>
  <si>
    <t>Kinh Nghiệm:15000</t>
  </si>
  <si>
    <t>Vàng:100000</t>
  </si>
  <si>
    <t>CỎ TÍM THẦN CẤP:1</t>
  </si>
  <si>
    <t>NGỌC XANH LÁ:15</t>
  </si>
  <si>
    <t>GĂNG TAY ĐỎ:1</t>
  </si>
  <si>
    <t>Kinh Nghiệm:20000</t>
  </si>
  <si>
    <t>CHẬU CHU TƯỚC:1</t>
  </si>
  <si>
    <t>Lọ Mây Bóng Nước:1</t>
  </si>
  <si>
    <t>USER LIMIT</t>
  </si>
  <si>
    <t>QUEST_BOOK_ADD</t>
  </si>
  <si>
    <t>Đào mỏ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</si>
  <si>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</si>
  <si>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</si>
  <si>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</si>
  <si>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</si>
  <si>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</si>
  <si>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</si>
  <si>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</si>
  <si>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</si>
  <si>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</si>
  <si>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</si>
  <si>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</si>
  <si>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</si>
  <si>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</si>
  <si>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</si>
  <si>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</si>
  <si>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</si>
  <si>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</si>
  <si>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</si>
  <si>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</si>
  <si>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</si>
  <si>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</si>
  <si>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</si>
  <si>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</si>
  <si>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</si>
  <si>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</si>
  <si>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</si>
  <si>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</si>
  <si>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</si>
  <si>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</si>
  <si>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</si>
  <si>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Nhiệm vụ sản xuất nông phẩm</t>
  </si>
  <si>
    <t>Nhiệm vụ gieo trồng</t>
  </si>
  <si>
    <t>Nhiệm vụ thu hoạch nông sản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</si>
  <si>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</si>
  <si>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</si>
  <si>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</si>
  <si>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</si>
  <si>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</si>
  <si>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</si>
  <si>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</si>
  <si>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</si>
  <si>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</si>
  <si>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</si>
  <si>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</si>
  <si>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</si>
  <si>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</si>
  <si>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</si>
  <si>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</si>
  <si>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</si>
  <si>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</si>
  <si>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</si>
  <si>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</si>
  <si>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</si>
  <si>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</si>
  <si>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</si>
  <si>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</si>
  <si>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</si>
  <si>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</si>
  <si>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Nhiệm vụ đăng nhập liên tục</t>
  </si>
  <si>
    <t>Nhiệm vụ tiêu thụ kim cương</t>
  </si>
  <si>
    <t>MINE_START</t>
  </si>
  <si>
    <t>GROUP_LV</t>
  </si>
  <si>
    <t>REWARD_ID</t>
  </si>
  <si>
    <t>EV01_TYPE</t>
  </si>
  <si>
    <t>Loại event</t>
  </si>
  <si>
    <t>action_01</t>
  </si>
  <si>
    <t>EVENT 1</t>
  </si>
  <si>
    <t>Event Token 1</t>
  </si>
  <si>
    <t>Mảnh Chậu Dơi Ngốc Nghếch 1</t>
  </si>
  <si>
    <t>Mảnh Chậu Dơi Ngốc Nghếch 2</t>
  </si>
  <si>
    <t>Mảnh Chậu Dơi Ngốc Nghếch 3</t>
  </si>
  <si>
    <t>Mảnh Chậu Dơi Ngốc Nghếch 4</t>
  </si>
  <si>
    <t>Mảnh Chậu Dơi Nghịch Ngợm 1</t>
  </si>
  <si>
    <t>Mảnh Chậu Dơi Nghịch Ngợm 2</t>
  </si>
  <si>
    <t>Mảnh Chậu Dơi Nghịch Ngợm 3</t>
  </si>
  <si>
    <t>Mảnh Chậu Dơi Nghịch Ngợm 4</t>
  </si>
  <si>
    <t>CHẬU DƠI XINH XẮN:1</t>
  </si>
  <si>
    <t>E01_P10</t>
  </si>
  <si>
    <t>Mảnh Chậu Dơi Ngốc Nghếch 1:1:Mảnh Chậu Dơi Ngốc Nghếch 2:1:Mảnh Chậu Dơi Ngốc Nghếch 3:1:Mảnh Chậu Dơi Ngốc Nghếch 4:1</t>
  </si>
  <si>
    <t>CHẬU DƠI NGỐC NGHẾCH:1</t>
  </si>
  <si>
    <t>CHẬU DƠI NGỐC NGHẾCH</t>
  </si>
  <si>
    <t>Mảnh Chậu Dơi Nghịch Ngợm 1:1:Mảnh Chậu Dơi Nghịch Ngợm 2:1:Mảnh Chậu Dơi Nghịch Ngợm 3:1:Mảnh Chậu Dơi Nghịch Ngợm 4:1</t>
  </si>
  <si>
    <t>CHẬU DƠI NGHỊCH NGỢM:1</t>
  </si>
  <si>
    <t>CHẬU DƠI NGHỊCH NGỢM</t>
  </si>
  <si>
    <t>CHẬU SAN HÔ:1</t>
  </si>
  <si>
    <t>CHẬU SÓNG BIỂN:1</t>
  </si>
  <si>
    <t>CHẬU TẢO XANH:1</t>
  </si>
  <si>
    <t>CHẬU TRÂU:1</t>
  </si>
  <si>
    <t>CỎ XANH LỚN:1</t>
  </si>
  <si>
    <t>CHẬU HEO:1</t>
  </si>
  <si>
    <t>CHẬU DÊ:1</t>
  </si>
  <si>
    <t>Vàng:20000</t>
  </si>
  <si>
    <t>CHẬU MÙA HÈ 2:1</t>
  </si>
  <si>
    <t>CHẬU MÙA HÈ 3:1</t>
  </si>
  <si>
    <t>Kinh Nghiệm:25000</t>
  </si>
  <si>
    <t>CHẬU TRĂNG NON:1</t>
  </si>
  <si>
    <t>Kinh Nghiệm:40000</t>
  </si>
  <si>
    <t>CHẬU NGUYỆT THỰC:1</t>
  </si>
  <si>
    <t>Kinh Nghiệm:50000</t>
  </si>
  <si>
    <t>CHẬU MẶT TRỜI:1</t>
  </si>
  <si>
    <t>Kinh Nghiệm:100000</t>
  </si>
  <si>
    <t>CHẬU THỦY TINH:1</t>
  </si>
  <si>
    <t>Vàng:300000</t>
  </si>
  <si>
    <t>CHẬU KIM TINH:1</t>
  </si>
  <si>
    <t>Kinh Nghiệm:150000</t>
  </si>
  <si>
    <t>Vàng:400000</t>
  </si>
  <si>
    <t>Kinh Nghiệm:200000</t>
  </si>
  <si>
    <t>CHẬU HOA LỒNG ĐÈN:1</t>
  </si>
  <si>
    <t>Kinh Nghiệm:5000</t>
  </si>
  <si>
    <t>Kinh Nghiệm:30000</t>
  </si>
  <si>
    <t>Kinh Nghiệm:80000</t>
  </si>
  <si>
    <t>Vàng:200000</t>
  </si>
  <si>
    <t>Kinh Nghiệm:300000</t>
  </si>
  <si>
    <t>Kinh Nghiệm:400000</t>
  </si>
  <si>
    <t>Kinh Nghiệm:500000</t>
  </si>
  <si>
    <t>Vàng:10000</t>
  </si>
  <si>
    <t>Rương Kim Cương:1</t>
  </si>
  <si>
    <t>Vàng:150000</t>
  </si>
  <si>
    <t>Mảnh Chậu Thanh Long 1</t>
  </si>
  <si>
    <t>Mảnh Chậu Thanh Long 2</t>
  </si>
  <si>
    <t>Mảnh Chậu Thanh Long 3</t>
  </si>
  <si>
    <t>Mảnh Chậu Thanh Long 4</t>
  </si>
  <si>
    <t>Mảnh Chậu Bạch Hổ 1</t>
  </si>
  <si>
    <t>Mảnh Chậu Bạch Hổ 2</t>
  </si>
  <si>
    <t>Mảnh Chậu Bạch Hổ 3</t>
  </si>
  <si>
    <t>Mảnh Chậu Bạch Hổ 4</t>
  </si>
  <si>
    <t>E01_P07</t>
  </si>
  <si>
    <t>Mảnh Chậu Thanh Long 1:1:Mảnh Chậu Thanh Long 2:1:Mảnh Chậu Thanh Long 3:1:Mảnh Chậu Thanh Long 4:1</t>
  </si>
  <si>
    <t>CHẬU THANH LONG</t>
  </si>
  <si>
    <t>E01_P04</t>
  </si>
  <si>
    <t>Mảnh Chậu Bạch Hổ 1:1:Mảnh Chậu Bạch Hổ 2:1:Mảnh Chậu Bạch Hổ 3:1:Mảnh Chậu Bạch Hổ 4:1</t>
  </si>
  <si>
    <t>CHẬU BẠCH HỔ</t>
  </si>
  <si>
    <t>CHẬU HUYỀN VŨ:1</t>
  </si>
  <si>
    <t>Kinh Nghiệm:6000</t>
  </si>
  <si>
    <t>Kinh Nghiệm:12000</t>
  </si>
  <si>
    <t>CỎ XANH HIẾM:1</t>
  </si>
  <si>
    <t>Vàng:40000</t>
  </si>
  <si>
    <t>Kinh Nghiệm:35000</t>
  </si>
  <si>
    <t>CỎ XANH CỰC HIẾM:1</t>
  </si>
  <si>
    <t>Kinh Nghiệm:45000</t>
  </si>
  <si>
    <t>THỎI BẠC:10</t>
  </si>
  <si>
    <t>CHẬU TRĂNG TÍM:1</t>
  </si>
  <si>
    <t>THỎI VÀNG:10</t>
  </si>
  <si>
    <t>Kinh Nghiệm:60000</t>
  </si>
  <si>
    <t>THỎI BẠCH KIM:15</t>
  </si>
  <si>
    <t>Kinh Nghiệm:70000</t>
  </si>
  <si>
    <t>Vàng:250000</t>
  </si>
  <si>
    <t>Kinh Nghiệm:55000</t>
  </si>
  <si>
    <t>Kinh Nghiệm:65000</t>
  </si>
  <si>
    <t>Kinh Nghiệm:90000</t>
  </si>
  <si>
    <t>Kinh Nghiệm:120000</t>
  </si>
  <si>
    <t>TRUCK_PACK</t>
  </si>
  <si>
    <t>TRUCK_DELIVERY</t>
  </si>
  <si>
    <t>Đóng thùng xe hàng cầu nhà mình</t>
  </si>
  <si>
    <t>Hoàn thành Xe hàng</t>
  </si>
  <si>
    <t>Vàng:60000</t>
  </si>
  <si>
    <t>Vàng:70000</t>
  </si>
  <si>
    <t>E01_P12</t>
  </si>
  <si>
    <t>Mảnh Chậu Dơi Nhút Nhát 1:1:Mảnh Chậu Dơi Nhút Nhát 2:1:Mảnh Chậu Dơi Nhút Nhát 3:1:Mảnh Chậu Dơi Nhút Nhát 4:1</t>
  </si>
  <si>
    <t>CHẬU DƠI NHÚT NHÁT:1</t>
  </si>
  <si>
    <t>CHẬU DƠI NHÚT NHÁT</t>
  </si>
  <si>
    <t>Mảnh Chậu Dơi Nhút Nhát 1</t>
  </si>
  <si>
    <t>Mảnh Chậu Dơi Nhút Nhát 2</t>
  </si>
  <si>
    <t>Mảnh Chậu Dơi Nhút Nhát 3</t>
  </si>
  <si>
    <t>Mảnh Chậu Dơi Nhút Nhát 4</t>
  </si>
  <si>
    <t>Mảnh Chậu Huyền Vũ 1</t>
  </si>
  <si>
    <t>Mảnh Chậu Huyền Vũ 2</t>
  </si>
  <si>
    <t>Mảnh Chậu Huyền Vũ 3</t>
  </si>
  <si>
    <t>Mảnh Chậu Huyền Vũ 4</t>
  </si>
  <si>
    <t>Mảnh Chậu Huyền Vũ 1:1:Mảnh Chậu Huyền Vũ 2:1:Mảnh Chậu Huyền Vũ 3:1:Mảnh Chậu Huyền Vũ 4:1</t>
  </si>
  <si>
    <t>E01_P08</t>
  </si>
  <si>
    <t>CHẬU HUYỀN VŨ</t>
  </si>
  <si>
    <t>NGỌC ĐỎ:5</t>
  </si>
  <si>
    <t>NGỌC XANH BIỂN:10</t>
  </si>
  <si>
    <t>NGỌC VÀNG:10</t>
  </si>
  <si>
    <t>E01_P11</t>
  </si>
  <si>
    <t>THỎI ĐỒNG:5</t>
  </si>
  <si>
    <t>THỎI ĐỒNG:10</t>
  </si>
  <si>
    <t>MACHINE_HARVEST</t>
  </si>
  <si>
    <t>Thu hoạch nông phẩm từ máy bọ</t>
  </si>
  <si>
    <t>Kinh Nghiệm:7500</t>
  </si>
  <si>
    <t>Vàng:15000</t>
  </si>
  <si>
    <t>Kinh Nghiệm:12500</t>
  </si>
  <si>
    <t>Kinh Nghiệm:17500</t>
  </si>
  <si>
    <t>NGỌC TÍM:10</t>
  </si>
  <si>
    <t>Kinh Nghiệm:22500</t>
  </si>
  <si>
    <t>Vàng:35000</t>
  </si>
  <si>
    <t>NGỌC CAM:10</t>
  </si>
  <si>
    <t>Kinh Nghiệm:27500</t>
  </si>
  <si>
    <t>Kinh Nghiệm:32500</t>
  </si>
  <si>
    <t>NGỌC XANH LÁ:10</t>
  </si>
  <si>
    <t>Vàng:75000</t>
  </si>
  <si>
    <t>Kinh Nghiệm:75000</t>
  </si>
  <si>
    <t>Vàng:125000</t>
  </si>
  <si>
    <t>Kinh Nghiệm:250000</t>
  </si>
  <si>
    <t>Vàng:600000</t>
  </si>
  <si>
    <t>Kinh Nghiệm:600000</t>
  </si>
  <si>
    <t>Đá:10</t>
  </si>
  <si>
    <t>Ngói:10</t>
  </si>
  <si>
    <t>Gạch:10</t>
  </si>
  <si>
    <t>Sơn Vàng:10</t>
  </si>
  <si>
    <t>Nước Thần:10</t>
  </si>
  <si>
    <t>Sơn Đen:10</t>
  </si>
  <si>
    <t>Sơn Đỏ:10</t>
  </si>
  <si>
    <t>Keo Dán Mây:10</t>
  </si>
  <si>
    <t>Vàng:7500</t>
  </si>
  <si>
    <t>Lọ Mây Hoa:1</t>
  </si>
  <si>
    <t>Lọ Mây Tình Yêu:1</t>
  </si>
  <si>
    <t>Thính:2</t>
  </si>
  <si>
    <t>Lưỡi câu Cá heo:2</t>
  </si>
  <si>
    <t>Lưỡi câu Cá voi:2</t>
  </si>
  <si>
    <t>Lưỡi câu Cá mập:3</t>
  </si>
  <si>
    <t>Vàng:800000</t>
  </si>
  <si>
    <t>Kinh Nghiệm:800000</t>
  </si>
  <si>
    <t>Lọ Mây Dấu Chân Mèo:1</t>
  </si>
  <si>
    <t>Lọ Mây Âm Nhạc:1</t>
  </si>
  <si>
    <t>8</t>
  </si>
  <si>
    <t>Mảnh Bình Giữ Nhiệt 1</t>
  </si>
  <si>
    <t>Mảnh Bình Giữ Nhiệt 2</t>
  </si>
  <si>
    <t>Mảnh Bình Giữ Nhiệt 3</t>
  </si>
  <si>
    <t>Mảnh Bình Giữ Nhiệt 4</t>
  </si>
  <si>
    <t>Mảnh Áo Thun 1</t>
  </si>
  <si>
    <t>Mảnh Áo Thun 2</t>
  </si>
  <si>
    <t>Mảnh Áo Thun 3</t>
  </si>
  <si>
    <t>Mảnh Áo Thun 4</t>
  </si>
  <si>
    <t>Mảnh Iring 1</t>
  </si>
  <si>
    <t>Mảnh Iring 2</t>
  </si>
  <si>
    <t>Mảnh Iring 3</t>
  </si>
  <si>
    <t>Mảnh Iring 4</t>
  </si>
  <si>
    <t>E01_P14</t>
  </si>
  <si>
    <t>Mảnh Bình Giữ Nhiệt 1:1:Mảnh Bình Giữ Nhiệt 2:1:Mảnh Bình Giữ Nhiệt 3:1:Mảnh Bình Giữ Nhiệt 4:1</t>
  </si>
  <si>
    <t>BÌNH GIỮ NHIỆT</t>
  </si>
  <si>
    <t>E01_P15</t>
  </si>
  <si>
    <t>Mảnh Áo Thun 1:1:Mảnh Áo Thun 2:1:Mảnh Áo Thun 3:1:Mảnh Áo Thun 4:1</t>
  </si>
  <si>
    <t>ÁO THUN</t>
  </si>
  <si>
    <t>E01_P16</t>
  </si>
  <si>
    <t>Mảnh Iring 1:1:Mảnh Iring 2:1:Mảnh Iring 3:1:Mảnh Iring 4:1</t>
  </si>
  <si>
    <t>IRING</t>
  </si>
  <si>
    <t>STAY HOME STAY SAFE</t>
  </si>
  <si>
    <t>tên event point (Túi thực phẩm)</t>
  </si>
  <si>
    <t>tên cây event (Cây Bắp Cải)</t>
  </si>
  <si>
    <t>Event Tree 2</t>
  </si>
  <si>
    <t>E01_P02</t>
  </si>
  <si>
    <t>Mảnh Kinh Nghiệm 1:1:Mảnh Kinh Nghiệm 2:1:Mảnh Kinh Nghiệm 3:1:Mảnh Kinh Nghiệm 4:1</t>
  </si>
  <si>
    <t>KINH NGHIỆM:200000</t>
  </si>
  <si>
    <t>KINH NGHIỆM</t>
  </si>
  <si>
    <t>Vàng:425000</t>
  </si>
  <si>
    <t>Kinh Nghiệm:425000</t>
  </si>
  <si>
    <t>Vàng:850000</t>
  </si>
  <si>
    <t>Kinh Nghiệm:850000</t>
  </si>
  <si>
    <t>THỎI ĐỒNG:15</t>
  </si>
  <si>
    <t>Vàng:450000</t>
  </si>
  <si>
    <t>Kinh Nghiệm:450000</t>
  </si>
  <si>
    <t>Vàng:900000</t>
  </si>
  <si>
    <t>Kinh Nghiệm:900000</t>
  </si>
  <si>
    <t>Vàng:475000</t>
  </si>
  <si>
    <t>Kinh Nghiệm:475000</t>
  </si>
  <si>
    <t>Vàng:950000</t>
  </si>
  <si>
    <t>Kinh Nghiệm:950000</t>
  </si>
  <si>
    <t>THỎI BẠC:15</t>
  </si>
  <si>
    <t>Vàng:500000</t>
  </si>
  <si>
    <t>Vàng:1000000</t>
  </si>
  <si>
    <t>Kinh Nghiệm:1000000</t>
  </si>
  <si>
    <t>Vàng:2000000</t>
  </si>
  <si>
    <t>Kinh Nghiệm:2000000</t>
  </si>
  <si>
    <t>Lọ Mây Trăng Sao:1</t>
  </si>
  <si>
    <t>Lọ Mây Halloween:1</t>
  </si>
  <si>
    <t>27/04/2020 23:00</t>
  </si>
  <si>
    <t>BÌNH GIỮ NHIỆT EV1:1</t>
  </si>
  <si>
    <t>ÁO THUN EV1:1</t>
  </si>
  <si>
    <t>IRING EV1:1</t>
  </si>
  <si>
    <t>IS_VIETNAM_ONLY</t>
  </si>
  <si>
    <t>DISPLAY_ORDER</t>
  </si>
  <si>
    <t>Mảnh Kinh Nghiệm 1</t>
  </si>
  <si>
    <t>Mảnh Kinh Nghiệm 2</t>
  </si>
  <si>
    <t>Mảnh Kinh Nghiệm 3</t>
  </si>
  <si>
    <t>Mảnh Kinh Nghiệm 4</t>
  </si>
  <si>
    <t>15/04/2020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</si>
</sst>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0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right" vertical="top"/>
    </xf>
    <xf numFmtId="49" fontId="0" fillId="7" borderId="1" xfId="0" applyNumberForma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/>
    <xf numFmtId="0" fontId="1" fillId="4" borderId="1" xfId="1" applyNumberFormat="1" applyFont="1" applyFill="1" applyBorder="1" applyAlignment="1">
      <alignment horizontal="right" vertical="top"/>
    </xf>
    <xf numFmtId="0" fontId="1" fillId="8" borderId="1" xfId="1" applyNumberFormat="1" applyFont="1" applyFill="1" applyBorder="1" applyAlignment="1">
      <alignment horizontal="right" vertical="top"/>
    </xf>
    <xf numFmtId="0" fontId="0" fillId="0" borderId="0" xfId="0"/>
    <xf numFmtId="0" fontId="0" fillId="0" borderId="1" xfId="0" applyFill="1" applyBorder="1"/>
    <xf numFmtId="1" fontId="1" fillId="4" borderId="1" xfId="0" applyNumberFormat="1" applyFon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left" vertical="top"/>
    </xf>
    <xf numFmtId="0" fontId="1" fillId="3" borderId="1" xfId="1" applyNumberFormat="1" applyFont="1" applyFill="1" applyBorder="1" applyAlignment="1">
      <alignment horizontal="right" vertical="top"/>
    </xf>
    <xf numFmtId="1" fontId="1" fillId="3" borderId="1" xfId="0" applyNumberFormat="1" applyFont="1" applyFill="1" applyBorder="1" applyAlignment="1">
      <alignment horizontal="right" vertical="top"/>
    </xf>
    <xf numFmtId="0" fontId="0" fillId="0" borderId="0" xfId="0" applyNumberFormat="1"/>
    <xf numFmtId="0" fontId="1" fillId="4" borderId="1" xfId="0" quotePrefix="1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8" borderId="1" xfId="0" quotePrefix="1" applyNumberFormat="1" applyFont="1" applyFill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/>
    </xf>
    <xf numFmtId="49" fontId="0" fillId="9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1" fillId="10" borderId="1" xfId="0" applyNumberFormat="1" applyFont="1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right"/>
    </xf>
    <xf numFmtId="0" fontId="7" fillId="11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0" fontId="0" fillId="12" borderId="1" xfId="0" applyNumberForma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right"/>
    </xf>
    <xf numFmtId="49" fontId="0" fillId="8" borderId="1" xfId="0" applyNumberFormat="1" applyFill="1" applyBorder="1" applyAlignment="1">
      <alignment horizontal="left" vertical="top"/>
    </xf>
    <xf numFmtId="165" fontId="0" fillId="0" borderId="1" xfId="0" applyNumberFormat="1" applyBorder="1"/>
    <xf numFmtId="165" fontId="1" fillId="0" borderId="1" xfId="0" applyNumberFormat="1" applyFont="1" applyFill="1" applyBorder="1" applyAlignment="1">
      <alignment horizontal="right" vertical="top" wrapText="1"/>
    </xf>
    <xf numFmtId="0" fontId="1" fillId="0" borderId="1" xfId="1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 wrapText="1"/>
    </xf>
    <xf numFmtId="165" fontId="1" fillId="10" borderId="1" xfId="0" applyNumberFormat="1" applyFont="1" applyFill="1" applyBorder="1" applyAlignment="1">
      <alignment horizontal="right" vertical="top" wrapText="1"/>
    </xf>
    <xf numFmtId="0" fontId="1" fillId="10" borderId="1" xfId="1" applyNumberFormat="1" applyFont="1" applyFill="1" applyBorder="1" applyAlignment="1">
      <alignment horizontal="right" vertical="top"/>
    </xf>
    <xf numFmtId="1" fontId="1" fillId="10" borderId="1" xfId="0" applyNumberFormat="1" applyFont="1" applyFill="1" applyBorder="1" applyAlignment="1">
      <alignment horizontal="right" vertical="top" wrapText="1"/>
    </xf>
    <xf numFmtId="0" fontId="0" fillId="4" borderId="1" xfId="0" applyNumberForma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right"/>
    </xf>
    <xf numFmtId="0" fontId="0" fillId="4" borderId="0" xfId="0" applyFill="1"/>
    <xf numFmtId="0" fontId="0" fillId="4" borderId="1" xfId="0" applyFill="1" applyBorder="1"/>
    <xf numFmtId="0" fontId="0" fillId="6" borderId="1" xfId="0" applyFill="1" applyBorder="1"/>
    <xf numFmtId="0" fontId="0" fillId="10" borderId="1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164" fontId="0" fillId="4" borderId="1" xfId="21" applyNumberFormat="1" applyFont="1" applyFill="1" applyBorder="1" applyAlignment="1">
      <alignment horizontal="right"/>
    </xf>
    <xf numFmtId="1" fontId="0" fillId="4" borderId="1" xfId="21" applyNumberFormat="1" applyFont="1" applyFill="1" applyBorder="1" applyAlignment="1">
      <alignment horizontal="right"/>
    </xf>
    <xf numFmtId="0" fontId="1" fillId="4" borderId="1" xfId="0" applyNumberFormat="1" applyFont="1" applyFill="1" applyBorder="1" applyAlignment="1"/>
    <xf numFmtId="49" fontId="0" fillId="4" borderId="1" xfId="0" applyNumberFormat="1" applyFill="1" applyBorder="1" applyAlignment="1">
      <alignment horizontal="left"/>
    </xf>
    <xf numFmtId="164" fontId="0" fillId="12" borderId="1" xfId="21" applyNumberFormat="1" applyFont="1" applyFill="1" applyBorder="1" applyAlignment="1">
      <alignment horizontal="right"/>
    </xf>
    <xf numFmtId="1" fontId="0" fillId="12" borderId="1" xfId="21" applyNumberFormat="1" applyFont="1" applyFill="1" applyBorder="1" applyAlignment="1">
      <alignment horizontal="right"/>
    </xf>
    <xf numFmtId="0" fontId="1" fillId="9" borderId="1" xfId="0" applyNumberFormat="1" applyFont="1" applyFill="1" applyBorder="1" applyAlignment="1"/>
    <xf numFmtId="49" fontId="0" fillId="0" borderId="1" xfId="0" applyNumberFormat="1" applyFill="1" applyBorder="1" applyAlignment="1">
      <alignment horizontal="left"/>
    </xf>
    <xf numFmtId="0" fontId="9" fillId="4" borderId="1" xfId="0" applyFont="1" applyFill="1" applyBorder="1"/>
    <xf numFmtId="0" fontId="9" fillId="0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9" borderId="1" xfId="0" applyFill="1" applyBorder="1"/>
    <xf numFmtId="49" fontId="0" fillId="0" borderId="1" xfId="0" applyNumberFormat="1" applyFont="1" applyFill="1" applyBorder="1" applyAlignment="1">
      <alignment horizontal="left"/>
    </xf>
    <xf numFmtId="164" fontId="0" fillId="12" borderId="1" xfId="21" applyNumberFormat="1" applyFont="1" applyFill="1" applyBorder="1"/>
    <xf numFmtId="164" fontId="0" fillId="4" borderId="1" xfId="21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  <xf numFmtId="0" fontId="9" fillId="0" borderId="1" xfId="0" applyFont="1" applyFill="1" applyBorder="1" applyAlignment="1"/>
    <xf numFmtId="0" fontId="1" fillId="0" borderId="1" xfId="0" applyFont="1" applyFill="1" applyBorder="1"/>
    <xf numFmtId="0" fontId="9" fillId="4" borderId="1" xfId="0" applyFont="1" applyFill="1" applyBorder="1" applyAlignment="1"/>
    <xf numFmtId="0" fontId="1" fillId="4" borderId="1" xfId="0" applyFont="1" applyFill="1" applyBorder="1"/>
    <xf numFmtId="164" fontId="0" fillId="5" borderId="1" xfId="21" applyNumberFormat="1" applyFont="1" applyFill="1" applyBorder="1"/>
    <xf numFmtId="1" fontId="0" fillId="5" borderId="1" xfId="21" applyNumberFormat="1" applyFont="1" applyFill="1" applyBorder="1"/>
    <xf numFmtId="1" fontId="0" fillId="4" borderId="1" xfId="21" applyNumberFormat="1" applyFont="1" applyFill="1" applyBorder="1"/>
    <xf numFmtId="49" fontId="8" fillId="0" borderId="1" xfId="0" applyNumberFormat="1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164" fontId="0" fillId="4" borderId="1" xfId="0" applyNumberFormat="1" applyFill="1" applyBorder="1"/>
    <xf numFmtId="164" fontId="0" fillId="5" borderId="1" xfId="0" applyNumberFormat="1" applyFill="1" applyBorder="1"/>
    <xf numFmtId="2" fontId="1" fillId="4" borderId="1" xfId="0" applyNumberFormat="1" applyFont="1" applyFill="1" applyBorder="1" applyAlignment="1">
      <alignment horizontal="right"/>
    </xf>
    <xf numFmtId="164" fontId="0" fillId="0" borderId="1" xfId="21" applyNumberFormat="1" applyFont="1" applyFill="1" applyBorder="1" applyAlignment="1">
      <alignment horizontal="left"/>
    </xf>
    <xf numFmtId="0" fontId="0" fillId="9" borderId="1" xfId="0" applyFont="1" applyFill="1" applyBorder="1"/>
    <xf numFmtId="49" fontId="0" fillId="3" borderId="1" xfId="0" applyNumberFormat="1" applyFill="1" applyBorder="1" applyAlignment="1">
      <alignment horizontal="left" vertical="top"/>
    </xf>
    <xf numFmtId="0" fontId="10" fillId="13" borderId="1" xfId="0" applyNumberFormat="1" applyFont="1" applyFill="1" applyBorder="1"/>
    <xf numFmtId="0" fontId="0" fillId="0" borderId="1" xfId="0" applyNumberFormat="1" applyBorder="1"/>
    <xf numFmtId="0" fontId="0" fillId="3" borderId="1" xfId="0" applyFill="1" applyBorder="1"/>
  </cellXfs>
  <cellStyles count="22">
    <cellStyle name="Comma" xfId="21" builtinId="3"/>
    <cellStyle name="Comma 2" xfId="8"/>
    <cellStyle name="Comma 2 2" xfId="20"/>
    <cellStyle name="Normal" xfId="0" builtinId="0"/>
    <cellStyle name="Normal 2" xfId="2"/>
    <cellStyle name="Normal 2 2" xfId="4"/>
    <cellStyle name="Normal 2 2 2" xfId="18"/>
    <cellStyle name="Normal 2 2 2 3 2" xfId="7"/>
    <cellStyle name="Normal 2 2 3 3" xfId="5"/>
    <cellStyle name="Normal 2 2 3 3 2" xfId="16"/>
    <cellStyle name="Normal 2 2 3 4" xfId="9"/>
    <cellStyle name="Normal 2 2 6 2" xfId="6"/>
    <cellStyle name="Normal 2 2 6 2 2" xfId="17"/>
    <cellStyle name="Normal 2 2 7" xfId="11"/>
    <cellStyle name="Normal 3 2 2 2 2" xfId="14"/>
    <cellStyle name="Normal 4 2" xfId="10"/>
    <cellStyle name="Normal 5" xfId="12"/>
    <cellStyle name="Percent" xfId="1" builtinId="5"/>
    <cellStyle name="Percent 2" xfId="3"/>
    <cellStyle name="Percent 2 2" xfId="13"/>
    <cellStyle name="Percent 2 3" xfId="19"/>
    <cellStyle name="Percent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unk\design\db\51.%20Event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 Info"/>
      <sheetName val="Feature Drop"/>
      <sheetName val="Event Plant Drop"/>
      <sheetName val="Action Drop"/>
      <sheetName val="Rewards Pack"/>
      <sheetName val="Rewards"/>
    </sheetNames>
    <sheetDataSet>
      <sheetData sheetId="0" refreshError="1">
        <row r="10">
          <cell r="C10" t="str">
            <v>Event Tree 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C7" sqref="C7"/>
    </sheetView>
  </sheetViews>
  <sheetFormatPr defaultRowHeight="15" x14ac:dyDescent="0.25"/>
  <cols>
    <col min="1" max="1" width="32.28515625" style="2" bestFit="1" customWidth="1"/>
    <col min="2" max="2" width="6" style="2" bestFit="1" customWidth="1"/>
    <col min="3" max="3" width="60.85546875" style="6" bestFit="1" customWidth="1"/>
    <col min="4" max="4" width="34" style="2" bestFit="1" customWidth="1"/>
    <col min="5" max="256" width="9.140625" style="2"/>
    <col min="257" max="257" width="18.7109375" style="2" bestFit="1" customWidth="1"/>
    <col min="258" max="258" width="7.7109375" style="2" customWidth="1"/>
    <col min="259" max="259" width="14.140625" style="2" bestFit="1" customWidth="1"/>
    <col min="260" max="260" width="16.5703125" style="2" bestFit="1" customWidth="1"/>
    <col min="261" max="512" width="9.140625" style="2"/>
    <col min="513" max="513" width="18.7109375" style="2" bestFit="1" customWidth="1"/>
    <col min="514" max="514" width="7.7109375" style="2" customWidth="1"/>
    <col min="515" max="515" width="14.140625" style="2" bestFit="1" customWidth="1"/>
    <col min="516" max="516" width="16.5703125" style="2" bestFit="1" customWidth="1"/>
    <col min="517" max="768" width="9.140625" style="2"/>
    <col min="769" max="769" width="18.7109375" style="2" bestFit="1" customWidth="1"/>
    <col min="770" max="770" width="7.7109375" style="2" customWidth="1"/>
    <col min="771" max="771" width="14.140625" style="2" bestFit="1" customWidth="1"/>
    <col min="772" max="772" width="16.5703125" style="2" bestFit="1" customWidth="1"/>
    <col min="773" max="1024" width="9.140625" style="2"/>
    <col min="1025" max="1025" width="18.7109375" style="2" bestFit="1" customWidth="1"/>
    <col min="1026" max="1026" width="7.7109375" style="2" customWidth="1"/>
    <col min="1027" max="1027" width="14.140625" style="2" bestFit="1" customWidth="1"/>
    <col min="1028" max="1028" width="16.5703125" style="2" bestFit="1" customWidth="1"/>
    <col min="1029" max="1280" width="9.140625" style="2"/>
    <col min="1281" max="1281" width="18.7109375" style="2" bestFit="1" customWidth="1"/>
    <col min="1282" max="1282" width="7.7109375" style="2" customWidth="1"/>
    <col min="1283" max="1283" width="14.140625" style="2" bestFit="1" customWidth="1"/>
    <col min="1284" max="1284" width="16.5703125" style="2" bestFit="1" customWidth="1"/>
    <col min="1285" max="1536" width="9.140625" style="2"/>
    <col min="1537" max="1537" width="18.7109375" style="2" bestFit="1" customWidth="1"/>
    <col min="1538" max="1538" width="7.7109375" style="2" customWidth="1"/>
    <col min="1539" max="1539" width="14.140625" style="2" bestFit="1" customWidth="1"/>
    <col min="1540" max="1540" width="16.5703125" style="2" bestFit="1" customWidth="1"/>
    <col min="1541" max="1792" width="9.140625" style="2"/>
    <col min="1793" max="1793" width="18.7109375" style="2" bestFit="1" customWidth="1"/>
    <col min="1794" max="1794" width="7.7109375" style="2" customWidth="1"/>
    <col min="1795" max="1795" width="14.140625" style="2" bestFit="1" customWidth="1"/>
    <col min="1796" max="1796" width="16.5703125" style="2" bestFit="1" customWidth="1"/>
    <col min="1797" max="2048" width="9.140625" style="2"/>
    <col min="2049" max="2049" width="18.7109375" style="2" bestFit="1" customWidth="1"/>
    <col min="2050" max="2050" width="7.7109375" style="2" customWidth="1"/>
    <col min="2051" max="2051" width="14.140625" style="2" bestFit="1" customWidth="1"/>
    <col min="2052" max="2052" width="16.5703125" style="2" bestFit="1" customWidth="1"/>
    <col min="2053" max="2304" width="9.140625" style="2"/>
    <col min="2305" max="2305" width="18.7109375" style="2" bestFit="1" customWidth="1"/>
    <col min="2306" max="2306" width="7.7109375" style="2" customWidth="1"/>
    <col min="2307" max="2307" width="14.140625" style="2" bestFit="1" customWidth="1"/>
    <col min="2308" max="2308" width="16.5703125" style="2" bestFit="1" customWidth="1"/>
    <col min="2309" max="2560" width="9.140625" style="2"/>
    <col min="2561" max="2561" width="18.7109375" style="2" bestFit="1" customWidth="1"/>
    <col min="2562" max="2562" width="7.7109375" style="2" customWidth="1"/>
    <col min="2563" max="2563" width="14.140625" style="2" bestFit="1" customWidth="1"/>
    <col min="2564" max="2564" width="16.5703125" style="2" bestFit="1" customWidth="1"/>
    <col min="2565" max="2816" width="9.140625" style="2"/>
    <col min="2817" max="2817" width="18.7109375" style="2" bestFit="1" customWidth="1"/>
    <col min="2818" max="2818" width="7.7109375" style="2" customWidth="1"/>
    <col min="2819" max="2819" width="14.140625" style="2" bestFit="1" customWidth="1"/>
    <col min="2820" max="2820" width="16.5703125" style="2" bestFit="1" customWidth="1"/>
    <col min="2821" max="3072" width="9.140625" style="2"/>
    <col min="3073" max="3073" width="18.7109375" style="2" bestFit="1" customWidth="1"/>
    <col min="3074" max="3074" width="7.7109375" style="2" customWidth="1"/>
    <col min="3075" max="3075" width="14.140625" style="2" bestFit="1" customWidth="1"/>
    <col min="3076" max="3076" width="16.5703125" style="2" bestFit="1" customWidth="1"/>
    <col min="3077" max="3328" width="9.140625" style="2"/>
    <col min="3329" max="3329" width="18.7109375" style="2" bestFit="1" customWidth="1"/>
    <col min="3330" max="3330" width="7.7109375" style="2" customWidth="1"/>
    <col min="3331" max="3331" width="14.140625" style="2" bestFit="1" customWidth="1"/>
    <col min="3332" max="3332" width="16.5703125" style="2" bestFit="1" customWidth="1"/>
    <col min="3333" max="3584" width="9.140625" style="2"/>
    <col min="3585" max="3585" width="18.7109375" style="2" bestFit="1" customWidth="1"/>
    <col min="3586" max="3586" width="7.7109375" style="2" customWidth="1"/>
    <col min="3587" max="3587" width="14.140625" style="2" bestFit="1" customWidth="1"/>
    <col min="3588" max="3588" width="16.5703125" style="2" bestFit="1" customWidth="1"/>
    <col min="3589" max="3840" width="9.140625" style="2"/>
    <col min="3841" max="3841" width="18.7109375" style="2" bestFit="1" customWidth="1"/>
    <col min="3842" max="3842" width="7.7109375" style="2" customWidth="1"/>
    <col min="3843" max="3843" width="14.140625" style="2" bestFit="1" customWidth="1"/>
    <col min="3844" max="3844" width="16.5703125" style="2" bestFit="1" customWidth="1"/>
    <col min="3845" max="4096" width="9.140625" style="2"/>
    <col min="4097" max="4097" width="18.7109375" style="2" bestFit="1" customWidth="1"/>
    <col min="4098" max="4098" width="7.7109375" style="2" customWidth="1"/>
    <col min="4099" max="4099" width="14.140625" style="2" bestFit="1" customWidth="1"/>
    <col min="4100" max="4100" width="16.5703125" style="2" bestFit="1" customWidth="1"/>
    <col min="4101" max="4352" width="9.140625" style="2"/>
    <col min="4353" max="4353" width="18.7109375" style="2" bestFit="1" customWidth="1"/>
    <col min="4354" max="4354" width="7.7109375" style="2" customWidth="1"/>
    <col min="4355" max="4355" width="14.140625" style="2" bestFit="1" customWidth="1"/>
    <col min="4356" max="4356" width="16.5703125" style="2" bestFit="1" customWidth="1"/>
    <col min="4357" max="4608" width="9.140625" style="2"/>
    <col min="4609" max="4609" width="18.7109375" style="2" bestFit="1" customWidth="1"/>
    <col min="4610" max="4610" width="7.7109375" style="2" customWidth="1"/>
    <col min="4611" max="4611" width="14.140625" style="2" bestFit="1" customWidth="1"/>
    <col min="4612" max="4612" width="16.5703125" style="2" bestFit="1" customWidth="1"/>
    <col min="4613" max="4864" width="9.140625" style="2"/>
    <col min="4865" max="4865" width="18.7109375" style="2" bestFit="1" customWidth="1"/>
    <col min="4866" max="4866" width="7.7109375" style="2" customWidth="1"/>
    <col min="4867" max="4867" width="14.140625" style="2" bestFit="1" customWidth="1"/>
    <col min="4868" max="4868" width="16.5703125" style="2" bestFit="1" customWidth="1"/>
    <col min="4869" max="5120" width="9.140625" style="2"/>
    <col min="5121" max="5121" width="18.7109375" style="2" bestFit="1" customWidth="1"/>
    <col min="5122" max="5122" width="7.7109375" style="2" customWidth="1"/>
    <col min="5123" max="5123" width="14.140625" style="2" bestFit="1" customWidth="1"/>
    <col min="5124" max="5124" width="16.5703125" style="2" bestFit="1" customWidth="1"/>
    <col min="5125" max="5376" width="9.140625" style="2"/>
    <col min="5377" max="5377" width="18.7109375" style="2" bestFit="1" customWidth="1"/>
    <col min="5378" max="5378" width="7.7109375" style="2" customWidth="1"/>
    <col min="5379" max="5379" width="14.140625" style="2" bestFit="1" customWidth="1"/>
    <col min="5380" max="5380" width="16.5703125" style="2" bestFit="1" customWidth="1"/>
    <col min="5381" max="5632" width="9.140625" style="2"/>
    <col min="5633" max="5633" width="18.7109375" style="2" bestFit="1" customWidth="1"/>
    <col min="5634" max="5634" width="7.7109375" style="2" customWidth="1"/>
    <col min="5635" max="5635" width="14.140625" style="2" bestFit="1" customWidth="1"/>
    <col min="5636" max="5636" width="16.5703125" style="2" bestFit="1" customWidth="1"/>
    <col min="5637" max="5888" width="9.140625" style="2"/>
    <col min="5889" max="5889" width="18.7109375" style="2" bestFit="1" customWidth="1"/>
    <col min="5890" max="5890" width="7.7109375" style="2" customWidth="1"/>
    <col min="5891" max="5891" width="14.140625" style="2" bestFit="1" customWidth="1"/>
    <col min="5892" max="5892" width="16.5703125" style="2" bestFit="1" customWidth="1"/>
    <col min="5893" max="6144" width="9.140625" style="2"/>
    <col min="6145" max="6145" width="18.7109375" style="2" bestFit="1" customWidth="1"/>
    <col min="6146" max="6146" width="7.7109375" style="2" customWidth="1"/>
    <col min="6147" max="6147" width="14.140625" style="2" bestFit="1" customWidth="1"/>
    <col min="6148" max="6148" width="16.5703125" style="2" bestFit="1" customWidth="1"/>
    <col min="6149" max="6400" width="9.140625" style="2"/>
    <col min="6401" max="6401" width="18.7109375" style="2" bestFit="1" customWidth="1"/>
    <col min="6402" max="6402" width="7.7109375" style="2" customWidth="1"/>
    <col min="6403" max="6403" width="14.140625" style="2" bestFit="1" customWidth="1"/>
    <col min="6404" max="6404" width="16.5703125" style="2" bestFit="1" customWidth="1"/>
    <col min="6405" max="6656" width="9.140625" style="2"/>
    <col min="6657" max="6657" width="18.7109375" style="2" bestFit="1" customWidth="1"/>
    <col min="6658" max="6658" width="7.7109375" style="2" customWidth="1"/>
    <col min="6659" max="6659" width="14.140625" style="2" bestFit="1" customWidth="1"/>
    <col min="6660" max="6660" width="16.5703125" style="2" bestFit="1" customWidth="1"/>
    <col min="6661" max="6912" width="9.140625" style="2"/>
    <col min="6913" max="6913" width="18.7109375" style="2" bestFit="1" customWidth="1"/>
    <col min="6914" max="6914" width="7.7109375" style="2" customWidth="1"/>
    <col min="6915" max="6915" width="14.140625" style="2" bestFit="1" customWidth="1"/>
    <col min="6916" max="6916" width="16.5703125" style="2" bestFit="1" customWidth="1"/>
    <col min="6917" max="7168" width="9.140625" style="2"/>
    <col min="7169" max="7169" width="18.7109375" style="2" bestFit="1" customWidth="1"/>
    <col min="7170" max="7170" width="7.7109375" style="2" customWidth="1"/>
    <col min="7171" max="7171" width="14.140625" style="2" bestFit="1" customWidth="1"/>
    <col min="7172" max="7172" width="16.5703125" style="2" bestFit="1" customWidth="1"/>
    <col min="7173" max="7424" width="9.140625" style="2"/>
    <col min="7425" max="7425" width="18.7109375" style="2" bestFit="1" customWidth="1"/>
    <col min="7426" max="7426" width="7.7109375" style="2" customWidth="1"/>
    <col min="7427" max="7427" width="14.140625" style="2" bestFit="1" customWidth="1"/>
    <col min="7428" max="7428" width="16.5703125" style="2" bestFit="1" customWidth="1"/>
    <col min="7429" max="7680" width="9.140625" style="2"/>
    <col min="7681" max="7681" width="18.7109375" style="2" bestFit="1" customWidth="1"/>
    <col min="7682" max="7682" width="7.7109375" style="2" customWidth="1"/>
    <col min="7683" max="7683" width="14.140625" style="2" bestFit="1" customWidth="1"/>
    <col min="7684" max="7684" width="16.5703125" style="2" bestFit="1" customWidth="1"/>
    <col min="7685" max="7936" width="9.140625" style="2"/>
    <col min="7937" max="7937" width="18.7109375" style="2" bestFit="1" customWidth="1"/>
    <col min="7938" max="7938" width="7.7109375" style="2" customWidth="1"/>
    <col min="7939" max="7939" width="14.140625" style="2" bestFit="1" customWidth="1"/>
    <col min="7940" max="7940" width="16.5703125" style="2" bestFit="1" customWidth="1"/>
    <col min="7941" max="8192" width="9.140625" style="2"/>
    <col min="8193" max="8193" width="18.7109375" style="2" bestFit="1" customWidth="1"/>
    <col min="8194" max="8194" width="7.7109375" style="2" customWidth="1"/>
    <col min="8195" max="8195" width="14.140625" style="2" bestFit="1" customWidth="1"/>
    <col min="8196" max="8196" width="16.5703125" style="2" bestFit="1" customWidth="1"/>
    <col min="8197" max="8448" width="9.140625" style="2"/>
    <col min="8449" max="8449" width="18.7109375" style="2" bestFit="1" customWidth="1"/>
    <col min="8450" max="8450" width="7.7109375" style="2" customWidth="1"/>
    <col min="8451" max="8451" width="14.140625" style="2" bestFit="1" customWidth="1"/>
    <col min="8452" max="8452" width="16.5703125" style="2" bestFit="1" customWidth="1"/>
    <col min="8453" max="8704" width="9.140625" style="2"/>
    <col min="8705" max="8705" width="18.7109375" style="2" bestFit="1" customWidth="1"/>
    <col min="8706" max="8706" width="7.7109375" style="2" customWidth="1"/>
    <col min="8707" max="8707" width="14.140625" style="2" bestFit="1" customWidth="1"/>
    <col min="8708" max="8708" width="16.5703125" style="2" bestFit="1" customWidth="1"/>
    <col min="8709" max="8960" width="9.140625" style="2"/>
    <col min="8961" max="8961" width="18.7109375" style="2" bestFit="1" customWidth="1"/>
    <col min="8962" max="8962" width="7.7109375" style="2" customWidth="1"/>
    <col min="8963" max="8963" width="14.140625" style="2" bestFit="1" customWidth="1"/>
    <col min="8964" max="8964" width="16.5703125" style="2" bestFit="1" customWidth="1"/>
    <col min="8965" max="9216" width="9.140625" style="2"/>
    <col min="9217" max="9217" width="18.7109375" style="2" bestFit="1" customWidth="1"/>
    <col min="9218" max="9218" width="7.7109375" style="2" customWidth="1"/>
    <col min="9219" max="9219" width="14.140625" style="2" bestFit="1" customWidth="1"/>
    <col min="9220" max="9220" width="16.5703125" style="2" bestFit="1" customWidth="1"/>
    <col min="9221" max="9472" width="9.140625" style="2"/>
    <col min="9473" max="9473" width="18.7109375" style="2" bestFit="1" customWidth="1"/>
    <col min="9474" max="9474" width="7.7109375" style="2" customWidth="1"/>
    <col min="9475" max="9475" width="14.140625" style="2" bestFit="1" customWidth="1"/>
    <col min="9476" max="9476" width="16.5703125" style="2" bestFit="1" customWidth="1"/>
    <col min="9477" max="9728" width="9.140625" style="2"/>
    <col min="9729" max="9729" width="18.7109375" style="2" bestFit="1" customWidth="1"/>
    <col min="9730" max="9730" width="7.7109375" style="2" customWidth="1"/>
    <col min="9731" max="9731" width="14.140625" style="2" bestFit="1" customWidth="1"/>
    <col min="9732" max="9732" width="16.5703125" style="2" bestFit="1" customWidth="1"/>
    <col min="9733" max="9984" width="9.140625" style="2"/>
    <col min="9985" max="9985" width="18.7109375" style="2" bestFit="1" customWidth="1"/>
    <col min="9986" max="9986" width="7.7109375" style="2" customWidth="1"/>
    <col min="9987" max="9987" width="14.140625" style="2" bestFit="1" customWidth="1"/>
    <col min="9988" max="9988" width="16.5703125" style="2" bestFit="1" customWidth="1"/>
    <col min="9989" max="10240" width="9.140625" style="2"/>
    <col min="10241" max="10241" width="18.7109375" style="2" bestFit="1" customWidth="1"/>
    <col min="10242" max="10242" width="7.7109375" style="2" customWidth="1"/>
    <col min="10243" max="10243" width="14.140625" style="2" bestFit="1" customWidth="1"/>
    <col min="10244" max="10244" width="16.5703125" style="2" bestFit="1" customWidth="1"/>
    <col min="10245" max="10496" width="9.140625" style="2"/>
    <col min="10497" max="10497" width="18.7109375" style="2" bestFit="1" customWidth="1"/>
    <col min="10498" max="10498" width="7.7109375" style="2" customWidth="1"/>
    <col min="10499" max="10499" width="14.140625" style="2" bestFit="1" customWidth="1"/>
    <col min="10500" max="10500" width="16.5703125" style="2" bestFit="1" customWidth="1"/>
    <col min="10501" max="10752" width="9.140625" style="2"/>
    <col min="10753" max="10753" width="18.7109375" style="2" bestFit="1" customWidth="1"/>
    <col min="10754" max="10754" width="7.7109375" style="2" customWidth="1"/>
    <col min="10755" max="10755" width="14.140625" style="2" bestFit="1" customWidth="1"/>
    <col min="10756" max="10756" width="16.5703125" style="2" bestFit="1" customWidth="1"/>
    <col min="10757" max="11008" width="9.140625" style="2"/>
    <col min="11009" max="11009" width="18.7109375" style="2" bestFit="1" customWidth="1"/>
    <col min="11010" max="11010" width="7.7109375" style="2" customWidth="1"/>
    <col min="11011" max="11011" width="14.140625" style="2" bestFit="1" customWidth="1"/>
    <col min="11012" max="11012" width="16.5703125" style="2" bestFit="1" customWidth="1"/>
    <col min="11013" max="11264" width="9.140625" style="2"/>
    <col min="11265" max="11265" width="18.7109375" style="2" bestFit="1" customWidth="1"/>
    <col min="11266" max="11266" width="7.7109375" style="2" customWidth="1"/>
    <col min="11267" max="11267" width="14.140625" style="2" bestFit="1" customWidth="1"/>
    <col min="11268" max="11268" width="16.5703125" style="2" bestFit="1" customWidth="1"/>
    <col min="11269" max="11520" width="9.140625" style="2"/>
    <col min="11521" max="11521" width="18.7109375" style="2" bestFit="1" customWidth="1"/>
    <col min="11522" max="11522" width="7.7109375" style="2" customWidth="1"/>
    <col min="11523" max="11523" width="14.140625" style="2" bestFit="1" customWidth="1"/>
    <col min="11524" max="11524" width="16.5703125" style="2" bestFit="1" customWidth="1"/>
    <col min="11525" max="11776" width="9.140625" style="2"/>
    <col min="11777" max="11777" width="18.7109375" style="2" bestFit="1" customWidth="1"/>
    <col min="11778" max="11778" width="7.7109375" style="2" customWidth="1"/>
    <col min="11779" max="11779" width="14.140625" style="2" bestFit="1" customWidth="1"/>
    <col min="11780" max="11780" width="16.5703125" style="2" bestFit="1" customWidth="1"/>
    <col min="11781" max="12032" width="9.140625" style="2"/>
    <col min="12033" max="12033" width="18.7109375" style="2" bestFit="1" customWidth="1"/>
    <col min="12034" max="12034" width="7.7109375" style="2" customWidth="1"/>
    <col min="12035" max="12035" width="14.140625" style="2" bestFit="1" customWidth="1"/>
    <col min="12036" max="12036" width="16.5703125" style="2" bestFit="1" customWidth="1"/>
    <col min="12037" max="12288" width="9.140625" style="2"/>
    <col min="12289" max="12289" width="18.7109375" style="2" bestFit="1" customWidth="1"/>
    <col min="12290" max="12290" width="7.7109375" style="2" customWidth="1"/>
    <col min="12291" max="12291" width="14.140625" style="2" bestFit="1" customWidth="1"/>
    <col min="12292" max="12292" width="16.5703125" style="2" bestFit="1" customWidth="1"/>
    <col min="12293" max="12544" width="9.140625" style="2"/>
    <col min="12545" max="12545" width="18.7109375" style="2" bestFit="1" customWidth="1"/>
    <col min="12546" max="12546" width="7.7109375" style="2" customWidth="1"/>
    <col min="12547" max="12547" width="14.140625" style="2" bestFit="1" customWidth="1"/>
    <col min="12548" max="12548" width="16.5703125" style="2" bestFit="1" customWidth="1"/>
    <col min="12549" max="12800" width="9.140625" style="2"/>
    <col min="12801" max="12801" width="18.7109375" style="2" bestFit="1" customWidth="1"/>
    <col min="12802" max="12802" width="7.7109375" style="2" customWidth="1"/>
    <col min="12803" max="12803" width="14.140625" style="2" bestFit="1" customWidth="1"/>
    <col min="12804" max="12804" width="16.5703125" style="2" bestFit="1" customWidth="1"/>
    <col min="12805" max="13056" width="9.140625" style="2"/>
    <col min="13057" max="13057" width="18.7109375" style="2" bestFit="1" customWidth="1"/>
    <col min="13058" max="13058" width="7.7109375" style="2" customWidth="1"/>
    <col min="13059" max="13059" width="14.140625" style="2" bestFit="1" customWidth="1"/>
    <col min="13060" max="13060" width="16.5703125" style="2" bestFit="1" customWidth="1"/>
    <col min="13061" max="13312" width="9.140625" style="2"/>
    <col min="13313" max="13313" width="18.7109375" style="2" bestFit="1" customWidth="1"/>
    <col min="13314" max="13314" width="7.7109375" style="2" customWidth="1"/>
    <col min="13315" max="13315" width="14.140625" style="2" bestFit="1" customWidth="1"/>
    <col min="13316" max="13316" width="16.5703125" style="2" bestFit="1" customWidth="1"/>
    <col min="13317" max="13568" width="9.140625" style="2"/>
    <col min="13569" max="13569" width="18.7109375" style="2" bestFit="1" customWidth="1"/>
    <col min="13570" max="13570" width="7.7109375" style="2" customWidth="1"/>
    <col min="13571" max="13571" width="14.140625" style="2" bestFit="1" customWidth="1"/>
    <col min="13572" max="13572" width="16.5703125" style="2" bestFit="1" customWidth="1"/>
    <col min="13573" max="13824" width="9.140625" style="2"/>
    <col min="13825" max="13825" width="18.7109375" style="2" bestFit="1" customWidth="1"/>
    <col min="13826" max="13826" width="7.7109375" style="2" customWidth="1"/>
    <col min="13827" max="13827" width="14.140625" style="2" bestFit="1" customWidth="1"/>
    <col min="13828" max="13828" width="16.5703125" style="2" bestFit="1" customWidth="1"/>
    <col min="13829" max="14080" width="9.140625" style="2"/>
    <col min="14081" max="14081" width="18.7109375" style="2" bestFit="1" customWidth="1"/>
    <col min="14082" max="14082" width="7.7109375" style="2" customWidth="1"/>
    <col min="14083" max="14083" width="14.140625" style="2" bestFit="1" customWidth="1"/>
    <col min="14084" max="14084" width="16.5703125" style="2" bestFit="1" customWidth="1"/>
    <col min="14085" max="14336" width="9.140625" style="2"/>
    <col min="14337" max="14337" width="18.7109375" style="2" bestFit="1" customWidth="1"/>
    <col min="14338" max="14338" width="7.7109375" style="2" customWidth="1"/>
    <col min="14339" max="14339" width="14.140625" style="2" bestFit="1" customWidth="1"/>
    <col min="14340" max="14340" width="16.5703125" style="2" bestFit="1" customWidth="1"/>
    <col min="14341" max="14592" width="9.140625" style="2"/>
    <col min="14593" max="14593" width="18.7109375" style="2" bestFit="1" customWidth="1"/>
    <col min="14594" max="14594" width="7.7109375" style="2" customWidth="1"/>
    <col min="14595" max="14595" width="14.140625" style="2" bestFit="1" customWidth="1"/>
    <col min="14596" max="14596" width="16.5703125" style="2" bestFit="1" customWidth="1"/>
    <col min="14597" max="14848" width="9.140625" style="2"/>
    <col min="14849" max="14849" width="18.7109375" style="2" bestFit="1" customWidth="1"/>
    <col min="14850" max="14850" width="7.7109375" style="2" customWidth="1"/>
    <col min="14851" max="14851" width="14.140625" style="2" bestFit="1" customWidth="1"/>
    <col min="14852" max="14852" width="16.5703125" style="2" bestFit="1" customWidth="1"/>
    <col min="14853" max="15104" width="9.140625" style="2"/>
    <col min="15105" max="15105" width="18.7109375" style="2" bestFit="1" customWidth="1"/>
    <col min="15106" max="15106" width="7.7109375" style="2" customWidth="1"/>
    <col min="15107" max="15107" width="14.140625" style="2" bestFit="1" customWidth="1"/>
    <col min="15108" max="15108" width="16.5703125" style="2" bestFit="1" customWidth="1"/>
    <col min="15109" max="15360" width="9.140625" style="2"/>
    <col min="15361" max="15361" width="18.7109375" style="2" bestFit="1" customWidth="1"/>
    <col min="15362" max="15362" width="7.7109375" style="2" customWidth="1"/>
    <col min="15363" max="15363" width="14.140625" style="2" bestFit="1" customWidth="1"/>
    <col min="15364" max="15364" width="16.5703125" style="2" bestFit="1" customWidth="1"/>
    <col min="15365" max="15616" width="9.140625" style="2"/>
    <col min="15617" max="15617" width="18.7109375" style="2" bestFit="1" customWidth="1"/>
    <col min="15618" max="15618" width="7.7109375" style="2" customWidth="1"/>
    <col min="15619" max="15619" width="14.140625" style="2" bestFit="1" customWidth="1"/>
    <col min="15620" max="15620" width="16.5703125" style="2" bestFit="1" customWidth="1"/>
    <col min="15621" max="15872" width="9.140625" style="2"/>
    <col min="15873" max="15873" width="18.7109375" style="2" bestFit="1" customWidth="1"/>
    <col min="15874" max="15874" width="7.7109375" style="2" customWidth="1"/>
    <col min="15875" max="15875" width="14.140625" style="2" bestFit="1" customWidth="1"/>
    <col min="15876" max="15876" width="16.5703125" style="2" bestFit="1" customWidth="1"/>
    <col min="15877" max="16128" width="9.140625" style="2"/>
    <col min="16129" max="16129" width="18.7109375" style="2" bestFit="1" customWidth="1"/>
    <col min="16130" max="16130" width="7.7109375" style="2" customWidth="1"/>
    <col min="16131" max="16131" width="14.140625" style="2" bestFit="1" customWidth="1"/>
    <col min="16132" max="16132" width="16.5703125" style="2" bestFit="1" customWidth="1"/>
    <col min="16133" max="16384" width="9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51</v>
      </c>
      <c r="B2" s="7" t="s">
        <v>4</v>
      </c>
      <c r="C2" s="39">
        <v>11</v>
      </c>
      <c r="D2" s="40" t="s">
        <v>28</v>
      </c>
    </row>
    <row r="3" spans="1:4" x14ac:dyDescent="0.25">
      <c r="A3" s="1" t="s">
        <v>203</v>
      </c>
      <c r="B3" s="23" t="s">
        <v>29</v>
      </c>
      <c r="C3" s="8" t="s">
        <v>205</v>
      </c>
      <c r="D3" s="23" t="s">
        <v>204</v>
      </c>
    </row>
    <row r="4" spans="1:4" x14ac:dyDescent="0.25">
      <c r="A4" s="1" t="s">
        <v>52</v>
      </c>
      <c r="B4" s="7" t="s">
        <v>29</v>
      </c>
      <c r="C4" s="8" t="s">
        <v>206</v>
      </c>
      <c r="D4" s="7" t="s">
        <v>36</v>
      </c>
    </row>
    <row r="5" spans="1:4" x14ac:dyDescent="0.25">
      <c r="A5" s="1" t="s">
        <v>53</v>
      </c>
      <c r="B5" s="7" t="s">
        <v>29</v>
      </c>
      <c r="C5" s="39" t="s">
        <v>378</v>
      </c>
      <c r="D5" s="7" t="s">
        <v>30</v>
      </c>
    </row>
    <row r="6" spans="1:4" x14ac:dyDescent="0.25">
      <c r="A6" s="1" t="s">
        <v>54</v>
      </c>
      <c r="B6" s="23" t="s">
        <v>29</v>
      </c>
      <c r="C6" s="41" t="s">
        <v>417</v>
      </c>
      <c r="D6" s="7" t="s">
        <v>32</v>
      </c>
    </row>
    <row r="7" spans="1:4" x14ac:dyDescent="0.25">
      <c r="A7" s="1" t="s">
        <v>55</v>
      </c>
      <c r="B7" s="23" t="s">
        <v>29</v>
      </c>
      <c r="C7" s="41" t="s">
        <v>407</v>
      </c>
      <c r="D7" s="7" t="s">
        <v>31</v>
      </c>
    </row>
    <row r="8" spans="1:4" x14ac:dyDescent="0.25">
      <c r="A8" s="1" t="s">
        <v>58</v>
      </c>
      <c r="B8" s="7" t="s">
        <v>29</v>
      </c>
      <c r="C8" s="8" t="s">
        <v>207</v>
      </c>
      <c r="D8" s="18" t="s">
        <v>379</v>
      </c>
    </row>
    <row r="9" spans="1:4" x14ac:dyDescent="0.25">
      <c r="A9" s="1" t="s">
        <v>57</v>
      </c>
      <c r="B9" s="23" t="s">
        <v>29</v>
      </c>
      <c r="C9" s="39" t="s">
        <v>381</v>
      </c>
      <c r="D9" s="18" t="s">
        <v>380</v>
      </c>
    </row>
    <row r="10" spans="1:4" x14ac:dyDescent="0.25">
      <c r="A10" s="1" t="s">
        <v>59</v>
      </c>
      <c r="B10" s="23" t="s">
        <v>29</v>
      </c>
      <c r="C10" s="8" t="s">
        <v>207</v>
      </c>
      <c r="D10" s="18" t="s">
        <v>88</v>
      </c>
    </row>
    <row r="11" spans="1:4" x14ac:dyDescent="0.25">
      <c r="A11" s="1" t="s">
        <v>120</v>
      </c>
      <c r="B11" s="23" t="s">
        <v>29</v>
      </c>
      <c r="C11" s="8" t="s">
        <v>106</v>
      </c>
      <c r="D11" s="23" t="s">
        <v>40</v>
      </c>
    </row>
    <row r="12" spans="1:4" x14ac:dyDescent="0.25">
      <c r="A12" s="1" t="s">
        <v>121</v>
      </c>
      <c r="B12" s="23" t="s">
        <v>29</v>
      </c>
      <c r="C12" s="8" t="s">
        <v>107</v>
      </c>
      <c r="D12" s="23" t="s">
        <v>41</v>
      </c>
    </row>
    <row r="13" spans="1:4" x14ac:dyDescent="0.25">
      <c r="A13" s="1" t="s">
        <v>108</v>
      </c>
      <c r="B13" s="23" t="s">
        <v>29</v>
      </c>
      <c r="C13" s="8" t="s">
        <v>109</v>
      </c>
      <c r="D13" s="23" t="s">
        <v>110</v>
      </c>
    </row>
    <row r="14" spans="1:4" x14ac:dyDescent="0.25">
      <c r="A14" s="1" t="s">
        <v>111</v>
      </c>
      <c r="B14" s="23" t="s">
        <v>29</v>
      </c>
      <c r="C14" s="8" t="s">
        <v>112</v>
      </c>
      <c r="D14" s="23" t="s">
        <v>113</v>
      </c>
    </row>
    <row r="15" spans="1:4" x14ac:dyDescent="0.25">
      <c r="A15" s="1" t="s">
        <v>114</v>
      </c>
      <c r="B15" s="23" t="s">
        <v>29</v>
      </c>
      <c r="C15" s="8" t="s">
        <v>118</v>
      </c>
      <c r="D15" s="23" t="s">
        <v>115</v>
      </c>
    </row>
    <row r="16" spans="1:4" x14ac:dyDescent="0.25">
      <c r="A16" s="1" t="s">
        <v>116</v>
      </c>
      <c r="B16" s="23" t="s">
        <v>29</v>
      </c>
      <c r="C16" s="8" t="s">
        <v>119</v>
      </c>
      <c r="D16" s="23" t="s">
        <v>117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opLeftCell="A46" workbookViewId="0">
      <selection activeCell="F29" sqref="F29"/>
    </sheetView>
  </sheetViews>
  <sheetFormatPr defaultRowHeight="15" x14ac:dyDescent="0.25"/>
  <cols>
    <col min="1" max="1" width="30.5703125" bestFit="1" customWidth="1"/>
    <col min="2" max="2" width="35" bestFit="1" customWidth="1"/>
    <col min="3" max="3" width="5.42578125" bestFit="1" customWidth="1"/>
    <col min="4" max="4" width="10" bestFit="1" customWidth="1"/>
    <col min="5" max="5" width="11.140625" bestFit="1" customWidth="1"/>
    <col min="6" max="6" width="45.42578125" style="17" bestFit="1" customWidth="1"/>
    <col min="7" max="7" width="79.5703125" style="17" bestFit="1" customWidth="1"/>
  </cols>
  <sheetData>
    <row r="1" spans="1:9" x14ac:dyDescent="0.25">
      <c r="A1" s="3" t="s">
        <v>23</v>
      </c>
      <c r="B1" s="3" t="s">
        <v>38</v>
      </c>
      <c r="C1" s="3" t="s">
        <v>5</v>
      </c>
      <c r="D1" s="3" t="s">
        <v>43</v>
      </c>
      <c r="E1" s="3" t="s">
        <v>34</v>
      </c>
      <c r="F1" s="3" t="s">
        <v>46</v>
      </c>
      <c r="G1" s="3" t="s">
        <v>42</v>
      </c>
    </row>
    <row r="2" spans="1:9" x14ac:dyDescent="0.25">
      <c r="A2" s="9" t="s">
        <v>39</v>
      </c>
      <c r="B2" s="30"/>
      <c r="C2" s="26">
        <v>1</v>
      </c>
      <c r="D2" s="27">
        <v>4</v>
      </c>
      <c r="E2" s="27"/>
      <c r="F2" s="11" t="s">
        <v>13</v>
      </c>
      <c r="G2" s="11" t="str">
        <f>"Tặng "&amp;D2&amp;" "&amp;'Misc Info'!$C$10&amp;" cho lần đăng nhập đầu ngày."</f>
        <v>Tặng 4 Event Token 1 cho lần đăng nhập đầu ngày.</v>
      </c>
    </row>
    <row r="3" spans="1:9" x14ac:dyDescent="0.25">
      <c r="A3" s="15" t="s">
        <v>16</v>
      </c>
      <c r="B3" s="31" t="str">
        <f>'Misc Info'!C9</f>
        <v>Event Tree 2</v>
      </c>
      <c r="C3" s="21">
        <v>1</v>
      </c>
      <c r="D3" s="16"/>
      <c r="E3" s="16"/>
      <c r="F3" s="25" t="s">
        <v>47</v>
      </c>
      <c r="G3" s="25" t="s">
        <v>50</v>
      </c>
    </row>
    <row r="4" spans="1:9" x14ac:dyDescent="0.25">
      <c r="A4" s="15" t="s">
        <v>16</v>
      </c>
      <c r="B4" s="31"/>
      <c r="C4" s="21">
        <v>0.5</v>
      </c>
      <c r="D4" s="16">
        <v>1</v>
      </c>
      <c r="E4" s="16">
        <v>300</v>
      </c>
      <c r="F4" s="25" t="s">
        <v>47</v>
      </c>
      <c r="G4" s="25" t="str">
        <f>(100*C4)&amp;"% rớt "&amp;D4&amp;" "&amp;'Misc Info'!$C$10&amp;" mỗi khi thu hoạch cây thường. Tối đa "&amp;E4&amp;" mỗi ngày."</f>
        <v>50% rớt 1 Event Token 1 mỗi khi thu hoạch cây thường. Tối đa 300 mỗi ngày.</v>
      </c>
      <c r="H4" s="19"/>
      <c r="I4" s="19"/>
    </row>
    <row r="5" spans="1:9" x14ac:dyDescent="0.25">
      <c r="A5" s="13" t="s">
        <v>20</v>
      </c>
      <c r="B5" s="32"/>
      <c r="C5" s="20">
        <v>1</v>
      </c>
      <c r="D5" s="14">
        <v>1</v>
      </c>
      <c r="E5" s="14">
        <v>100</v>
      </c>
      <c r="F5" s="24" t="s">
        <v>10</v>
      </c>
      <c r="G5" s="24" t="str">
        <f>(100*C5)&amp;"% rớt "&amp;D5&amp;" "&amp;'Misc Info'!$C$10&amp;" mỗi khi bắt bọ nhà mình. Tối đa "&amp;E5&amp;" mỗi ngày."</f>
        <v>100% rớt 1 Event Token 1 mỗi khi bắt bọ nhà mình. Tối đa 100 mỗi ngày.</v>
      </c>
      <c r="H5" s="19"/>
      <c r="I5" s="19"/>
    </row>
    <row r="6" spans="1:9" x14ac:dyDescent="0.25">
      <c r="A6" s="13" t="s">
        <v>86</v>
      </c>
      <c r="B6" s="32"/>
      <c r="C6" s="20">
        <v>1</v>
      </c>
      <c r="D6" s="14">
        <v>1</v>
      </c>
      <c r="E6" s="14">
        <v>100</v>
      </c>
      <c r="F6" s="24" t="s">
        <v>11</v>
      </c>
      <c r="G6" s="24" t="str">
        <f>(100*C6)&amp;"% rớt "&amp;D6&amp;" "&amp;'Misc Info'!$C$10&amp;" mỗi khi bắt bọ nhà mình. Tối đa "&amp;E6&amp;" mỗi ngày."</f>
        <v>100% rớt 1 Event Token 1 mỗi khi bắt bọ nhà mình. Tối đa 100 mỗi ngày.</v>
      </c>
      <c r="H6" s="19"/>
      <c r="I6" s="19"/>
    </row>
    <row r="7" spans="1:9" s="19" customFormat="1" x14ac:dyDescent="0.25">
      <c r="A7" s="15" t="s">
        <v>37</v>
      </c>
      <c r="B7" s="31" t="s">
        <v>45</v>
      </c>
      <c r="C7" s="21">
        <v>1</v>
      </c>
      <c r="D7" s="16">
        <v>3</v>
      </c>
      <c r="E7" s="16"/>
      <c r="F7" s="25" t="s">
        <v>48</v>
      </c>
      <c r="G7" s="25" t="str">
        <f>"Tặng "&amp;D7&amp;" "&amp;'Misc Info'!$C$10&amp;" cho đơn hàng hằng ngày có phí."</f>
        <v>Tặng 3 Event Token 1 cho đơn hàng hằng ngày có phí.</v>
      </c>
    </row>
    <row r="8" spans="1:9" x14ac:dyDescent="0.25">
      <c r="A8" s="15" t="s">
        <v>37</v>
      </c>
      <c r="B8" s="31" t="s">
        <v>44</v>
      </c>
      <c r="C8" s="21">
        <v>1</v>
      </c>
      <c r="D8" s="16">
        <v>2</v>
      </c>
      <c r="E8" s="16"/>
      <c r="F8" s="25" t="s">
        <v>49</v>
      </c>
      <c r="G8" s="25" t="str">
        <f>"Tặng "&amp;D8&amp;" "&amp;'Misc Info'!$C$10&amp;" cho đơn hàng hằng ngày có phí."</f>
        <v>Tặng 2 Event Token 1 cho đơn hàng hằng ngày có phí.</v>
      </c>
      <c r="H8" s="19"/>
      <c r="I8" s="19"/>
    </row>
    <row r="9" spans="1:9" x14ac:dyDescent="0.25">
      <c r="A9" s="15" t="s">
        <v>37</v>
      </c>
      <c r="B9" s="31"/>
      <c r="C9" s="21">
        <v>1</v>
      </c>
      <c r="D9" s="16">
        <v>2</v>
      </c>
      <c r="E9" s="16">
        <v>100</v>
      </c>
      <c r="F9" s="25" t="s">
        <v>6</v>
      </c>
      <c r="G9" s="25" t="str">
        <f>"Tặng "&amp;D9&amp;" "&amp;'Misc Info'!$C$10&amp;" cho đơn hàng hằng ngày có phí."</f>
        <v>Tặng 2 Event Token 1 cho đơn hàng hằng ngày có phí.</v>
      </c>
      <c r="H9" s="19"/>
      <c r="I9" s="19"/>
    </row>
    <row r="10" spans="1:9" x14ac:dyDescent="0.25">
      <c r="A10" s="13" t="s">
        <v>17</v>
      </c>
      <c r="B10" s="32"/>
      <c r="C10" s="20">
        <v>1</v>
      </c>
      <c r="D10" s="14">
        <v>2</v>
      </c>
      <c r="E10" s="14"/>
      <c r="F10" s="24" t="s">
        <v>8</v>
      </c>
      <c r="G10" s="24" t="str">
        <f>"Tặng "&amp;D10&amp;" "&amp;'Misc Info'!$C$10&amp;" khi đóng thùng hàng kkc nhà mình."</f>
        <v>Tặng 2 Event Token 1 khi đóng thùng hàng kkc nhà mình.</v>
      </c>
      <c r="H10" s="19"/>
      <c r="I10" s="19"/>
    </row>
    <row r="11" spans="1:9" x14ac:dyDescent="0.25">
      <c r="A11" s="13" t="s">
        <v>18</v>
      </c>
      <c r="B11" s="32"/>
      <c r="C11" s="20">
        <v>1</v>
      </c>
      <c r="D11" s="14">
        <v>2</v>
      </c>
      <c r="E11" s="14">
        <v>100</v>
      </c>
      <c r="F11" s="24" t="s">
        <v>9</v>
      </c>
      <c r="G11" s="24" t="str">
        <f>"Tặng "&amp;D11&amp;" "&amp;'Misc Info'!$C$10&amp;" khi đóng thùng hàng kkc nhà bạn. Tối đa "&amp;E11&amp;" mỗi ngày."</f>
        <v>Tặng 2 Event Token 1 khi đóng thùng hàng kkc nhà bạn. Tối đa 100 mỗi ngày.</v>
      </c>
      <c r="H11" s="19"/>
      <c r="I11" s="19"/>
    </row>
    <row r="12" spans="1:9" x14ac:dyDescent="0.25">
      <c r="A12" s="13" t="s">
        <v>19</v>
      </c>
      <c r="B12" s="32"/>
      <c r="C12" s="20">
        <v>1</v>
      </c>
      <c r="D12" s="14">
        <v>8</v>
      </c>
      <c r="E12" s="14"/>
      <c r="F12" s="24" t="s">
        <v>56</v>
      </c>
      <c r="G12" s="24" t="str">
        <f>"Tặng "&amp;D12&amp;" "&amp;'Misc Info'!$C$10&amp;" khi hoàn thành kkc."</f>
        <v>Tặng 8 Event Token 1 khi hoàn thành kkc.</v>
      </c>
      <c r="H12" s="19"/>
      <c r="I12" s="19"/>
    </row>
    <row r="13" spans="1:9" x14ac:dyDescent="0.25">
      <c r="A13" s="15" t="s">
        <v>87</v>
      </c>
      <c r="B13" s="31"/>
      <c r="C13" s="21">
        <v>1</v>
      </c>
      <c r="D13" s="16">
        <v>1</v>
      </c>
      <c r="E13" s="16">
        <v>100</v>
      </c>
      <c r="F13" s="25" t="s">
        <v>12</v>
      </c>
      <c r="G13" s="25" t="str">
        <f>(100*C13)&amp;"% rớt "&amp;D13&amp;" "&amp;'Misc Info'!$C$10&amp;" cho mỗi lần sửa máy nhà bạn. Tối đa "&amp;E13&amp;" mỗi ngày."</f>
        <v>100% rớt 1 Event Token 1 cho mỗi lần sửa máy nhà bạn. Tối đa 100 mỗi ngày.</v>
      </c>
      <c r="H13" s="19"/>
      <c r="I13" s="19"/>
    </row>
    <row r="14" spans="1:9" s="19" customFormat="1" x14ac:dyDescent="0.25">
      <c r="A14" s="13" t="s">
        <v>21</v>
      </c>
      <c r="B14" s="29" t="s">
        <v>60</v>
      </c>
      <c r="C14" s="20">
        <v>1</v>
      </c>
      <c r="D14" s="14">
        <v>15</v>
      </c>
      <c r="E14" s="14"/>
      <c r="F14" s="24" t="s">
        <v>14</v>
      </c>
      <c r="G14" s="24" t="str">
        <f>"Tặng "&amp;D14&amp;" "&amp;'Misc Info'!$C$10&amp;" mỗi khi thuê Tôm bằng "&amp;B14&amp;" Kim cương."</f>
        <v>Tặng 15 Event Token 1 mỗi khi thuê Tôm bằng 40 Kim cương.</v>
      </c>
    </row>
    <row r="15" spans="1:9" s="19" customFormat="1" x14ac:dyDescent="0.25">
      <c r="A15" s="13" t="s">
        <v>21</v>
      </c>
      <c r="B15" s="29" t="s">
        <v>104</v>
      </c>
      <c r="C15" s="20">
        <v>1</v>
      </c>
      <c r="D15" s="14">
        <v>50</v>
      </c>
      <c r="E15" s="14"/>
      <c r="F15" s="24" t="s">
        <v>14</v>
      </c>
      <c r="G15" s="24" t="str">
        <f>"Tặng "&amp;D15&amp;" "&amp;'Misc Info'!$C$10&amp;" mỗi khi thuê Tôm bằng "&amp;B15&amp;" Kim cương."</f>
        <v>Tặng 50 Event Token 1 mỗi khi thuê Tôm bằng 200 Kim cương.</v>
      </c>
    </row>
    <row r="16" spans="1:9" x14ac:dyDescent="0.25">
      <c r="A16" s="13" t="s">
        <v>21</v>
      </c>
      <c r="B16" s="29" t="s">
        <v>105</v>
      </c>
      <c r="C16" s="20">
        <v>1</v>
      </c>
      <c r="D16" s="14">
        <v>75</v>
      </c>
      <c r="E16" s="14"/>
      <c r="F16" s="24" t="s">
        <v>14</v>
      </c>
      <c r="G16" s="24" t="str">
        <f>"Tặng "&amp;D16&amp;" "&amp;'Misc Info'!$C$10&amp;" mỗi khi thuê Tôm bằng "&amp;B16&amp;" Kim cương."</f>
        <v>Tặng 75 Event Token 1 mỗi khi thuê Tôm bằng 400 Kim cương.</v>
      </c>
      <c r="H16" s="19"/>
      <c r="I16" s="19"/>
    </row>
    <row r="17" spans="1:9" x14ac:dyDescent="0.25">
      <c r="A17" s="15" t="s">
        <v>22</v>
      </c>
      <c r="B17" s="33" t="s">
        <v>61</v>
      </c>
      <c r="C17" s="21">
        <v>1</v>
      </c>
      <c r="D17" s="16">
        <v>1</v>
      </c>
      <c r="E17" s="16"/>
      <c r="F17" s="25" t="s">
        <v>15</v>
      </c>
      <c r="G17" s="25" t="str">
        <f>"Tặng "&amp;D17&amp;" "&amp;'Misc Info'!$C$10&amp;" cho lần săn quà thứ "&amp;(B17+1)&amp;" tại Rừng ong."</f>
        <v>Tặng 1 Event Token 1 cho lần săn quà thứ 1 tại Rừng ong.</v>
      </c>
      <c r="H17" s="19"/>
      <c r="I17" s="19"/>
    </row>
    <row r="18" spans="1:9" x14ac:dyDescent="0.25">
      <c r="A18" s="15" t="s">
        <v>22</v>
      </c>
      <c r="B18" s="33" t="s">
        <v>62</v>
      </c>
      <c r="C18" s="21">
        <v>1</v>
      </c>
      <c r="D18" s="16">
        <v>2</v>
      </c>
      <c r="E18" s="16"/>
      <c r="F18" s="25" t="s">
        <v>15</v>
      </c>
      <c r="G18" s="25" t="str">
        <f>"Tặng "&amp;D18&amp;" "&amp;'Misc Info'!$C$10&amp;" cho lần săn quà thứ "&amp;(B18+1)&amp;" tại Rừng ong."</f>
        <v>Tặng 2 Event Token 1 cho lần săn quà thứ 2 tại Rừng ong.</v>
      </c>
      <c r="H18" s="19"/>
      <c r="I18" s="19"/>
    </row>
    <row r="19" spans="1:9" x14ac:dyDescent="0.25">
      <c r="A19" s="15" t="s">
        <v>22</v>
      </c>
      <c r="B19" s="33" t="s">
        <v>63</v>
      </c>
      <c r="C19" s="21">
        <v>1</v>
      </c>
      <c r="D19" s="16">
        <v>8</v>
      </c>
      <c r="E19" s="16"/>
      <c r="F19" s="25" t="s">
        <v>15</v>
      </c>
      <c r="G19" s="25" t="str">
        <f>"Tặng "&amp;D19&amp;" "&amp;'Misc Info'!$C$10&amp;" cho lần săn quà thứ "&amp;(B19+1)&amp;" tại Rừng ong."</f>
        <v>Tặng 8 Event Token 1 cho lần săn quà thứ 3 tại Rừng ong.</v>
      </c>
      <c r="H19" s="19"/>
      <c r="I19" s="19"/>
    </row>
    <row r="20" spans="1:9" x14ac:dyDescent="0.25">
      <c r="A20" s="15" t="s">
        <v>22</v>
      </c>
      <c r="B20" s="33" t="s">
        <v>64</v>
      </c>
      <c r="C20" s="21">
        <v>1</v>
      </c>
      <c r="D20" s="16">
        <v>40</v>
      </c>
      <c r="E20" s="16"/>
      <c r="F20" s="25" t="s">
        <v>15</v>
      </c>
      <c r="G20" s="25" t="str">
        <f>"Tặng "&amp;D20&amp;" "&amp;'Misc Info'!$C$10&amp;" cho lần săn quà thứ "&amp;(B20+1)&amp;" tại Rừng ong."</f>
        <v>Tặng 40 Event Token 1 cho lần săn quà thứ 4 tại Rừng ong.</v>
      </c>
      <c r="H20" s="19"/>
      <c r="I20" s="19"/>
    </row>
    <row r="21" spans="1:9" x14ac:dyDescent="0.25">
      <c r="A21" s="15" t="s">
        <v>22</v>
      </c>
      <c r="B21" s="33" t="s">
        <v>65</v>
      </c>
      <c r="C21" s="21">
        <v>1</v>
      </c>
      <c r="D21" s="16">
        <v>75</v>
      </c>
      <c r="E21" s="16"/>
      <c r="F21" s="25" t="s">
        <v>15</v>
      </c>
      <c r="G21" s="25" t="str">
        <f>"Tặng "&amp;D21&amp;" "&amp;'Misc Info'!$C$10&amp;" cho lần săn quà thứ "&amp;(B21+1)&amp;" tại Rừng ong."</f>
        <v>Tặng 75 Event Token 1 cho lần săn quà thứ 5 tại Rừng ong.</v>
      </c>
      <c r="H21" s="19"/>
      <c r="I21" s="19"/>
    </row>
    <row r="22" spans="1:9" x14ac:dyDescent="0.25">
      <c r="A22" s="15" t="s">
        <v>22</v>
      </c>
      <c r="B22" s="33" t="s">
        <v>66</v>
      </c>
      <c r="C22" s="21">
        <v>1</v>
      </c>
      <c r="D22" s="16">
        <v>150</v>
      </c>
      <c r="E22" s="16"/>
      <c r="F22" s="25" t="s">
        <v>15</v>
      </c>
      <c r="G22" s="25" t="str">
        <f>"Tặng "&amp;D22&amp;" "&amp;'Misc Info'!$C$10&amp;" cho lần săn quà thứ "&amp;(B22+1)&amp;" tại Rừng ong."</f>
        <v>Tặng 150 Event Token 1 cho lần săn quà thứ 6 tại Rừng ong.</v>
      </c>
      <c r="H22" s="19"/>
      <c r="I22" s="19"/>
    </row>
    <row r="23" spans="1:9" x14ac:dyDescent="0.25">
      <c r="A23" s="15" t="s">
        <v>22</v>
      </c>
      <c r="B23" s="33" t="s">
        <v>67</v>
      </c>
      <c r="C23" s="21">
        <v>1</v>
      </c>
      <c r="D23" s="16">
        <v>225</v>
      </c>
      <c r="E23" s="16"/>
      <c r="F23" s="25" t="s">
        <v>15</v>
      </c>
      <c r="G23" s="25" t="str">
        <f>"Tặng "&amp;D23&amp;" "&amp;'Misc Info'!$C$10&amp;" cho lần săn quà thứ "&amp;(B23+1)&amp;" tại Rừng ong."</f>
        <v>Tặng 225 Event Token 1 cho lần săn quà thứ 7 tại Rừng ong.</v>
      </c>
      <c r="H23" s="19"/>
      <c r="I23" s="19"/>
    </row>
    <row r="24" spans="1:9" x14ac:dyDescent="0.25">
      <c r="A24" s="15" t="s">
        <v>22</v>
      </c>
      <c r="B24" s="33" t="s">
        <v>68</v>
      </c>
      <c r="C24" s="21">
        <v>1</v>
      </c>
      <c r="D24" s="16">
        <v>300</v>
      </c>
      <c r="E24" s="16"/>
      <c r="F24" s="25" t="s">
        <v>15</v>
      </c>
      <c r="G24" s="25" t="str">
        <f>"Tặng "&amp;D24&amp;" "&amp;'Misc Info'!$C$10&amp;" cho lần săn quà thứ "&amp;(B24+1)&amp;" tại Rừng ong."</f>
        <v>Tặng 300 Event Token 1 cho lần săn quà thứ 8 tại Rừng ong.</v>
      </c>
      <c r="H24" s="19"/>
      <c r="I24" s="19"/>
    </row>
    <row r="25" spans="1:9" s="19" customFormat="1" x14ac:dyDescent="0.25">
      <c r="A25" s="13" t="s">
        <v>71</v>
      </c>
      <c r="B25" s="29" t="s">
        <v>61</v>
      </c>
      <c r="C25" s="20">
        <v>1</v>
      </c>
      <c r="D25" s="14">
        <v>1</v>
      </c>
      <c r="E25" s="14"/>
      <c r="F25" s="24" t="s">
        <v>7</v>
      </c>
      <c r="G25" s="24" t="str">
        <f>"Tặng "&amp;D25&amp;" "&amp;'Misc Info'!$C$10&amp;" cho lượt quay thứ "&amp;(B25+1)&amp;" trong ngày."</f>
        <v>Tặng 1 Event Token 1 cho lượt quay thứ 1 trong ngày.</v>
      </c>
    </row>
    <row r="26" spans="1:9" s="19" customFormat="1" x14ac:dyDescent="0.25">
      <c r="A26" s="13" t="s">
        <v>71</v>
      </c>
      <c r="B26" s="29" t="s">
        <v>62</v>
      </c>
      <c r="C26" s="20">
        <v>1</v>
      </c>
      <c r="D26" s="14">
        <v>2</v>
      </c>
      <c r="E26" s="14"/>
      <c r="F26" s="24" t="s">
        <v>7</v>
      </c>
      <c r="G26" s="24" t="str">
        <f>"Tặng "&amp;D26&amp;" "&amp;'Misc Info'!$C$10&amp;" cho lượt quay thứ "&amp;(B26+1)&amp;" trong ngày."</f>
        <v>Tặng 2 Event Token 1 cho lượt quay thứ 2 trong ngày.</v>
      </c>
    </row>
    <row r="27" spans="1:9" s="19" customFormat="1" x14ac:dyDescent="0.25">
      <c r="A27" s="13" t="s">
        <v>71</v>
      </c>
      <c r="B27" s="29" t="s">
        <v>63</v>
      </c>
      <c r="C27" s="20">
        <v>1</v>
      </c>
      <c r="D27" s="14">
        <v>6</v>
      </c>
      <c r="E27" s="14"/>
      <c r="F27" s="24" t="s">
        <v>7</v>
      </c>
      <c r="G27" s="24" t="str">
        <f>"Tặng "&amp;D27&amp;" "&amp;'Misc Info'!$C$10&amp;" cho lượt quay thứ "&amp;(B27+1)&amp;" trong ngày."</f>
        <v>Tặng 6 Event Token 1 cho lượt quay thứ 3 trong ngày.</v>
      </c>
    </row>
    <row r="28" spans="1:9" s="19" customFormat="1" x14ac:dyDescent="0.25">
      <c r="A28" s="13" t="s">
        <v>71</v>
      </c>
      <c r="B28" s="29" t="s">
        <v>64</v>
      </c>
      <c r="C28" s="20">
        <v>1</v>
      </c>
      <c r="D28" s="14">
        <v>12</v>
      </c>
      <c r="E28" s="14"/>
      <c r="F28" s="24" t="s">
        <v>7</v>
      </c>
      <c r="G28" s="24" t="str">
        <f>"Tặng "&amp;D28&amp;" "&amp;'Misc Info'!$C$10&amp;" cho lượt quay thứ "&amp;(B28+1)&amp;" trong ngày."</f>
        <v>Tặng 12 Event Token 1 cho lượt quay thứ 4 trong ngày.</v>
      </c>
    </row>
    <row r="29" spans="1:9" s="19" customFormat="1" x14ac:dyDescent="0.25">
      <c r="A29" s="13" t="s">
        <v>71</v>
      </c>
      <c r="B29" s="29" t="s">
        <v>65</v>
      </c>
      <c r="C29" s="20">
        <v>1</v>
      </c>
      <c r="D29" s="14">
        <v>24</v>
      </c>
      <c r="E29" s="14"/>
      <c r="F29" s="24" t="s">
        <v>7</v>
      </c>
      <c r="G29" s="24" t="str">
        <f>"Tặng "&amp;D29&amp;" "&amp;'Misc Info'!$C$10&amp;" cho lượt quay thứ "&amp;(B29+1)&amp;" trong ngày."</f>
        <v>Tặng 24 Event Token 1 cho lượt quay thứ 5 trong ngày.</v>
      </c>
    </row>
    <row r="30" spans="1:9" x14ac:dyDescent="0.25">
      <c r="A30" s="13" t="s">
        <v>71</v>
      </c>
      <c r="B30" s="29" t="s">
        <v>66</v>
      </c>
      <c r="C30" s="20">
        <v>1</v>
      </c>
      <c r="D30" s="14">
        <v>36</v>
      </c>
      <c r="E30" s="14"/>
      <c r="F30" s="24" t="s">
        <v>7</v>
      </c>
      <c r="G30" s="24" t="str">
        <f>"Tặng "&amp;D30&amp;" "&amp;'Misc Info'!$C$10&amp;" cho lượt quay thứ "&amp;(B30+1)&amp;" trong ngày."</f>
        <v>Tặng 36 Event Token 1 cho lượt quay thứ 6 trong ngày.</v>
      </c>
      <c r="H30" s="19"/>
      <c r="I30" s="19"/>
    </row>
    <row r="31" spans="1:9" s="22" customFormat="1" x14ac:dyDescent="0.25">
      <c r="A31" s="13" t="s">
        <v>71</v>
      </c>
      <c r="B31" s="29" t="s">
        <v>67</v>
      </c>
      <c r="C31" s="20">
        <v>1</v>
      </c>
      <c r="D31" s="14">
        <v>45</v>
      </c>
      <c r="E31" s="14"/>
      <c r="F31" s="24" t="s">
        <v>7</v>
      </c>
      <c r="G31" s="24" t="str">
        <f>"Tặng "&amp;D31&amp;" "&amp;'Misc Info'!$C$10&amp;" cho lượt quay thứ "&amp;(B31+1)&amp;" trong ngày."</f>
        <v>Tặng 45 Event Token 1 cho lượt quay thứ 7 trong ngày.</v>
      </c>
    </row>
    <row r="32" spans="1:9" s="22" customFormat="1" x14ac:dyDescent="0.25">
      <c r="A32" s="13" t="s">
        <v>71</v>
      </c>
      <c r="B32" s="29" t="s">
        <v>68</v>
      </c>
      <c r="C32" s="20">
        <v>1</v>
      </c>
      <c r="D32" s="14">
        <v>68</v>
      </c>
      <c r="E32" s="14"/>
      <c r="F32" s="24" t="s">
        <v>7</v>
      </c>
      <c r="G32" s="24" t="str">
        <f>"Tặng "&amp;D32&amp;" "&amp;'Misc Info'!$C$10&amp;" cho lượt quay thứ "&amp;(B32+1)&amp;" trong ngày."</f>
        <v>Tặng 68 Event Token 1 cho lượt quay thứ 8 trong ngày.</v>
      </c>
    </row>
    <row r="33" spans="1:7" s="22" customFormat="1" x14ac:dyDescent="0.25">
      <c r="A33" s="13" t="s">
        <v>71</v>
      </c>
      <c r="B33" s="29" t="s">
        <v>356</v>
      </c>
      <c r="C33" s="20">
        <v>1</v>
      </c>
      <c r="D33" s="14">
        <v>4</v>
      </c>
      <c r="E33" s="14"/>
      <c r="F33" s="24" t="s">
        <v>7</v>
      </c>
      <c r="G33" s="24" t="str">
        <f>"Tặng "&amp;D33&amp;" "&amp;'Misc Info'!$C$10&amp;" cho lượt quay thứ "&amp;(B33+1)&amp;" trong ngày."</f>
        <v>Tặng 4 Event Token 1 cho lượt quay thứ 9 trong ngày.</v>
      </c>
    </row>
    <row r="34" spans="1:7" s="22" customFormat="1" x14ac:dyDescent="0.25">
      <c r="A34" s="15" t="s">
        <v>200</v>
      </c>
      <c r="B34" s="33"/>
      <c r="C34" s="21">
        <v>1</v>
      </c>
      <c r="D34" s="16">
        <v>3</v>
      </c>
      <c r="E34" s="16"/>
      <c r="F34" s="25" t="s">
        <v>139</v>
      </c>
      <c r="G34" s="25" t="str">
        <f>"Tặng "&amp;D34&amp;" "&amp;'Misc Info'!$C$10&amp;" sau khi "&amp;F34&amp;"."</f>
        <v>Tặng 3 Event Token 1 sau khi Đào mỏ.</v>
      </c>
    </row>
    <row r="35" spans="1:7" s="22" customFormat="1" x14ac:dyDescent="0.25">
      <c r="A35" s="13" t="s">
        <v>138</v>
      </c>
      <c r="B35" s="29" t="s">
        <v>140</v>
      </c>
      <c r="C35" s="20">
        <v>1</v>
      </c>
      <c r="D35" s="14">
        <v>1</v>
      </c>
      <c r="E35" s="14"/>
      <c r="F35" s="24" t="s">
        <v>171</v>
      </c>
      <c r="G35" s="24" t="str">
        <f>"Tặng "&amp;D35&amp;" "&amp;'Misc Info'!$C$10&amp;" khi hoàn thành "&amp;F35&amp;"."</f>
        <v>Tặng 1 Event Token 1 khi hoàn thành Nhiệm vụ gieo trồng.</v>
      </c>
    </row>
    <row r="36" spans="1:7" s="22" customFormat="1" x14ac:dyDescent="0.25">
      <c r="A36" s="13" t="s">
        <v>138</v>
      </c>
      <c r="B36" s="29" t="s">
        <v>141</v>
      </c>
      <c r="C36" s="20">
        <v>1</v>
      </c>
      <c r="D36" s="14">
        <v>2</v>
      </c>
      <c r="E36" s="14"/>
      <c r="F36" s="24" t="s">
        <v>172</v>
      </c>
      <c r="G36" s="24" t="str">
        <f>"Tặng "&amp;D36&amp;" "&amp;'Misc Info'!$C$10&amp;" khi hoàn thành "&amp;F36&amp;"."</f>
        <v>Tặng 2 Event Token 1 khi hoàn thành Nhiệm vụ thu hoạch nông sản.</v>
      </c>
    </row>
    <row r="37" spans="1:7" s="22" customFormat="1" x14ac:dyDescent="0.25">
      <c r="A37" s="13" t="s">
        <v>138</v>
      </c>
      <c r="B37" s="29" t="s">
        <v>142</v>
      </c>
      <c r="C37" s="20">
        <v>1</v>
      </c>
      <c r="D37" s="14">
        <v>2</v>
      </c>
      <c r="E37" s="14"/>
      <c r="F37" s="24" t="s">
        <v>170</v>
      </c>
      <c r="G37" s="24" t="str">
        <f>"Tặng "&amp;D37&amp;" "&amp;'Misc Info'!$C$10&amp;" khi hoàn thành "&amp;F37&amp;"."</f>
        <v>Tặng 2 Event Token 1 khi hoàn thành Nhiệm vụ sản xuất nông phẩm.</v>
      </c>
    </row>
    <row r="38" spans="1:7" s="22" customFormat="1" x14ac:dyDescent="0.25">
      <c r="A38" s="13" t="s">
        <v>138</v>
      </c>
      <c r="B38" s="29" t="s">
        <v>143</v>
      </c>
      <c r="C38" s="20">
        <v>1</v>
      </c>
      <c r="D38" s="14">
        <v>2</v>
      </c>
      <c r="E38" s="14"/>
      <c r="F38" s="24" t="s">
        <v>173</v>
      </c>
      <c r="G38" s="24" t="str">
        <f>"Tặng "&amp;D38&amp;" "&amp;'Misc Info'!$C$10&amp;" khi hoàn thành "&amp;F38&amp;"."</f>
        <v>Tặng 2 Event Token 1 khi hoàn thành Nhiệm vụ thu lượm nông phẩm.</v>
      </c>
    </row>
    <row r="39" spans="1:7" s="22" customFormat="1" x14ac:dyDescent="0.25">
      <c r="A39" s="13" t="s">
        <v>138</v>
      </c>
      <c r="B39" s="29" t="s">
        <v>144</v>
      </c>
      <c r="C39" s="20">
        <v>1</v>
      </c>
      <c r="D39" s="14">
        <v>2</v>
      </c>
      <c r="E39" s="14"/>
      <c r="F39" s="24" t="s">
        <v>174</v>
      </c>
      <c r="G39" s="24" t="str">
        <f>"Tặng "&amp;D39&amp;" "&amp;'Misc Info'!$C$10&amp;" khi hoàn thành "&amp;F39&amp;"."</f>
        <v>Tặng 2 Event Token 1 khi hoàn thành Nhiệm vụ giao đơn hàng hàng ngày.</v>
      </c>
    </row>
    <row r="40" spans="1:7" s="22" customFormat="1" x14ac:dyDescent="0.25">
      <c r="A40" s="13" t="s">
        <v>138</v>
      </c>
      <c r="B40" s="29" t="s">
        <v>145</v>
      </c>
      <c r="C40" s="20">
        <v>1</v>
      </c>
      <c r="D40" s="14">
        <v>2</v>
      </c>
      <c r="E40" s="14"/>
      <c r="F40" s="24" t="s">
        <v>175</v>
      </c>
      <c r="G40" s="24" t="str">
        <f>"Tặng "&amp;D40&amp;" "&amp;'Misc Info'!$C$10&amp;" khi hoàn thành "&amp;F40&amp;"."</f>
        <v>Tặng 2 Event Token 1 khi hoàn thành Nhiệm vụ giao đơn hàng thường.</v>
      </c>
    </row>
    <row r="41" spans="1:7" s="22" customFormat="1" x14ac:dyDescent="0.25">
      <c r="A41" s="13" t="s">
        <v>138</v>
      </c>
      <c r="B41" s="29" t="s">
        <v>146</v>
      </c>
      <c r="C41" s="20">
        <v>1</v>
      </c>
      <c r="D41" s="14">
        <v>2</v>
      </c>
      <c r="E41" s="14"/>
      <c r="F41" s="24" t="s">
        <v>176</v>
      </c>
      <c r="G41" s="24" t="str">
        <f>"Tặng "&amp;D41&amp;" "&amp;'Misc Info'!$C$10&amp;" khi hoàn thành "&amp;F41&amp;"."</f>
        <v>Tặng 2 Event Token 1 khi hoàn thành Nhiệm vụ đóng thùng hàng khinh khí cầu.</v>
      </c>
    </row>
    <row r="42" spans="1:7" s="22" customFormat="1" x14ac:dyDescent="0.25">
      <c r="A42" s="13" t="s">
        <v>138</v>
      </c>
      <c r="B42" s="29" t="s">
        <v>147</v>
      </c>
      <c r="C42" s="20">
        <v>1</v>
      </c>
      <c r="D42" s="14">
        <v>5</v>
      </c>
      <c r="E42" s="14"/>
      <c r="F42" s="24" t="s">
        <v>177</v>
      </c>
      <c r="G42" s="24" t="str">
        <f>"Tặng "&amp;D42&amp;" "&amp;'Misc Info'!$C$10&amp;" khi hoàn thành "&amp;F42&amp;"."</f>
        <v>Tặng 5 Event Token 1 khi hoàn thành Nhiệm vụ hoàn thành chuyến khinh khí cầu.</v>
      </c>
    </row>
    <row r="43" spans="1:7" s="22" customFormat="1" x14ac:dyDescent="0.25">
      <c r="A43" s="13" t="s">
        <v>138</v>
      </c>
      <c r="B43" s="29" t="s">
        <v>148</v>
      </c>
      <c r="C43" s="20">
        <v>1</v>
      </c>
      <c r="D43" s="14">
        <v>1</v>
      </c>
      <c r="E43" s="14"/>
      <c r="F43" s="24" t="s">
        <v>178</v>
      </c>
      <c r="G43" s="24" t="str">
        <f>"Tặng "&amp;D43&amp;" "&amp;'Misc Info'!$C$10&amp;" khi hoàn thành "&amp;F43&amp;"."</f>
        <v>Tặng 1 Event Token 1 khi hoàn thành Nhiệm vụ nhờ bạn đóng thùng hàng khinh khí cầu.</v>
      </c>
    </row>
    <row r="44" spans="1:7" s="22" customFormat="1" x14ac:dyDescent="0.25">
      <c r="A44" s="13" t="s">
        <v>138</v>
      </c>
      <c r="B44" s="29" t="s">
        <v>149</v>
      </c>
      <c r="C44" s="20">
        <v>1</v>
      </c>
      <c r="D44" s="14">
        <v>2</v>
      </c>
      <c r="E44" s="14"/>
      <c r="F44" s="24" t="s">
        <v>179</v>
      </c>
      <c r="G44" s="24" t="str">
        <f>"Tặng "&amp;D44&amp;" "&amp;'Misc Info'!$C$10&amp;" khi hoàn thành "&amp;F44&amp;"."</f>
        <v>Tặng 2 Event Token 1 khi hoàn thành Nhiệm vụ đóng thùng hàng khinh khí cầu nhà bạn.</v>
      </c>
    </row>
    <row r="45" spans="1:7" s="22" customFormat="1" x14ac:dyDescent="0.25">
      <c r="A45" s="13" t="s">
        <v>138</v>
      </c>
      <c r="B45" s="29" t="s">
        <v>150</v>
      </c>
      <c r="C45" s="20">
        <v>1</v>
      </c>
      <c r="D45" s="14">
        <v>1</v>
      </c>
      <c r="E45" s="14"/>
      <c r="F45" s="24" t="s">
        <v>180</v>
      </c>
      <c r="G45" s="24" t="str">
        <f>"Tặng "&amp;D45&amp;" "&amp;'Misc Info'!$C$10&amp;" khi hoàn thành "&amp;F45&amp;"."</f>
        <v>Tặng 1 Event Token 1 khi hoàn thành Nhiệm vụ bắt bọ vườn nhà mình.</v>
      </c>
    </row>
    <row r="46" spans="1:7" s="22" customFormat="1" x14ac:dyDescent="0.25">
      <c r="A46" s="13" t="s">
        <v>138</v>
      </c>
      <c r="B46" s="29" t="s">
        <v>151</v>
      </c>
      <c r="C46" s="20">
        <v>1</v>
      </c>
      <c r="D46" s="14">
        <v>1</v>
      </c>
      <c r="E46" s="14"/>
      <c r="F46" s="24" t="s">
        <v>181</v>
      </c>
      <c r="G46" s="24" t="str">
        <f>"Tặng "&amp;D46&amp;" "&amp;'Misc Info'!$C$10&amp;" khi hoàn thành "&amp;F46&amp;"."</f>
        <v>Tặng 1 Event Token 1 khi hoàn thành Nhiệm vụ bắt bọ vườn nhà bạn.</v>
      </c>
    </row>
    <row r="47" spans="1:7" s="22" customFormat="1" x14ac:dyDescent="0.25">
      <c r="A47" s="13" t="s">
        <v>138</v>
      </c>
      <c r="B47" s="29" t="s">
        <v>152</v>
      </c>
      <c r="C47" s="20">
        <v>1</v>
      </c>
      <c r="D47" s="14">
        <v>1</v>
      </c>
      <c r="E47" s="14"/>
      <c r="F47" s="24" t="s">
        <v>182</v>
      </c>
      <c r="G47" s="24" t="str">
        <f>"Tặng "&amp;D47&amp;" "&amp;'Misc Info'!$C$10&amp;" khi hoàn thành "&amp;F47&amp;"."</f>
        <v>Tặng 1 Event Token 1 khi hoàn thành Nhiệm vụ sửa máy bọ vườn nhà mình.</v>
      </c>
    </row>
    <row r="48" spans="1:7" s="22" customFormat="1" x14ac:dyDescent="0.25">
      <c r="A48" s="13" t="s">
        <v>138</v>
      </c>
      <c r="B48" s="29" t="s">
        <v>153</v>
      </c>
      <c r="C48" s="20">
        <v>1</v>
      </c>
      <c r="D48" s="14">
        <v>1</v>
      </c>
      <c r="E48" s="14"/>
      <c r="F48" s="24" t="s">
        <v>183</v>
      </c>
      <c r="G48" s="24" t="str">
        <f>"Tặng "&amp;D48&amp;" "&amp;'Misc Info'!$C$10&amp;" khi hoàn thành "&amp;F48&amp;"."</f>
        <v>Tặng 1 Event Token 1 khi hoàn thành Nhiệm vụ sửa máy bọ vườn nhà bạn.</v>
      </c>
    </row>
    <row r="49" spans="1:7" s="22" customFormat="1" x14ac:dyDescent="0.25">
      <c r="A49" s="13" t="s">
        <v>138</v>
      </c>
      <c r="B49" s="29" t="s">
        <v>154</v>
      </c>
      <c r="C49" s="20">
        <v>1</v>
      </c>
      <c r="D49" s="14">
        <v>1</v>
      </c>
      <c r="E49" s="14"/>
      <c r="F49" s="24" t="s">
        <v>184</v>
      </c>
      <c r="G49" s="24" t="str">
        <f>"Tặng "&amp;D49&amp;" "&amp;'Misc Info'!$C$10&amp;" khi hoàn thành "&amp;F49&amp;"."</f>
        <v>Tặng 1 Event Token 1 khi hoàn thành Nhiệm vụ đặt bán vật phẩm ở quầy hàng.</v>
      </c>
    </row>
    <row r="50" spans="1:7" s="22" customFormat="1" x14ac:dyDescent="0.25">
      <c r="A50" s="13" t="s">
        <v>138</v>
      </c>
      <c r="B50" s="29" t="s">
        <v>155</v>
      </c>
      <c r="C50" s="20">
        <v>1</v>
      </c>
      <c r="D50" s="14">
        <v>1</v>
      </c>
      <c r="E50" s="14"/>
      <c r="F50" s="24" t="s">
        <v>185</v>
      </c>
      <c r="G50" s="24" t="str">
        <f>"Tặng "&amp;D50&amp;" "&amp;'Misc Info'!$C$10&amp;" khi hoàn thành "&amp;F50&amp;"."</f>
        <v>Tặng 1 Event Token 1 khi hoàn thành Nhiệm vụ mua hàng ở Bảng tin rao vặt.</v>
      </c>
    </row>
    <row r="51" spans="1:7" s="22" customFormat="1" x14ac:dyDescent="0.25">
      <c r="A51" s="13" t="s">
        <v>138</v>
      </c>
      <c r="B51" s="29" t="s">
        <v>156</v>
      </c>
      <c r="C51" s="20">
        <v>1</v>
      </c>
      <c r="D51" s="14">
        <v>3</v>
      </c>
      <c r="E51" s="14"/>
      <c r="F51" s="24" t="s">
        <v>186</v>
      </c>
      <c r="G51" s="24" t="str">
        <f>"Tặng "&amp;D51&amp;" "&amp;'Misc Info'!$C$10&amp;" khi hoàn thành "&amp;F51&amp;"."</f>
        <v>Tặng 3 Event Token 1 khi hoàn thành Nhiệm vụ nâng cấp Chậu bất kì.</v>
      </c>
    </row>
    <row r="52" spans="1:7" s="22" customFormat="1" x14ac:dyDescent="0.25">
      <c r="A52" s="13" t="s">
        <v>138</v>
      </c>
      <c r="B52" s="29" t="s">
        <v>157</v>
      </c>
      <c r="C52" s="20">
        <v>1</v>
      </c>
      <c r="D52" s="14">
        <v>5</v>
      </c>
      <c r="E52" s="14"/>
      <c r="F52" s="24" t="s">
        <v>187</v>
      </c>
      <c r="G52" s="24" t="str">
        <f>"Tặng "&amp;D52&amp;" "&amp;'Misc Info'!$C$10&amp;" khi hoàn thành "&amp;F52&amp;"."</f>
        <v>Tặng 5 Event Token 1 khi hoàn thành Nhiệm vụ nâng cấp máy bọ bất kì.</v>
      </c>
    </row>
    <row r="53" spans="1:7" s="22" customFormat="1" x14ac:dyDescent="0.25">
      <c r="A53" s="13" t="s">
        <v>138</v>
      </c>
      <c r="B53" s="29" t="s">
        <v>158</v>
      </c>
      <c r="C53" s="20">
        <v>1</v>
      </c>
      <c r="D53" s="14">
        <v>3</v>
      </c>
      <c r="E53" s="14"/>
      <c r="F53" s="24" t="s">
        <v>188</v>
      </c>
      <c r="G53" s="24" t="str">
        <f>"Tặng "&amp;D53&amp;" "&amp;'Misc Info'!$C$10&amp;" khi hoàn thành "&amp;F53&amp;"."</f>
        <v>Tặng 3 Event Token 1 khi hoàn thành Nhiệm vụ nhờ Tôm tìm món hàng.</v>
      </c>
    </row>
    <row r="54" spans="1:7" s="22" customFormat="1" x14ac:dyDescent="0.25">
      <c r="A54" s="13" t="s">
        <v>138</v>
      </c>
      <c r="B54" s="29" t="s">
        <v>159</v>
      </c>
      <c r="C54" s="20">
        <v>1</v>
      </c>
      <c r="D54" s="14">
        <v>3</v>
      </c>
      <c r="E54" s="14"/>
      <c r="F54" s="24" t="s">
        <v>189</v>
      </c>
      <c r="G54" s="24" t="str">
        <f>"Tặng "&amp;D54&amp;" "&amp;'Misc Info'!$C$10&amp;" khi hoàn thành "&amp;F54&amp;"."</f>
        <v>Tặng 3 Event Token 1 khi hoàn thành Nhiệm vụ quay vòng quay chú Hề.</v>
      </c>
    </row>
    <row r="55" spans="1:7" s="22" customFormat="1" x14ac:dyDescent="0.25">
      <c r="A55" s="13" t="s">
        <v>138</v>
      </c>
      <c r="B55" s="29" t="s">
        <v>160</v>
      </c>
      <c r="C55" s="20">
        <v>1</v>
      </c>
      <c r="D55" s="14">
        <v>2</v>
      </c>
      <c r="E55" s="14"/>
      <c r="F55" s="24" t="s">
        <v>190</v>
      </c>
      <c r="G55" s="24" t="str">
        <f>"Tặng "&amp;D55&amp;" "&amp;'Misc Info'!$C$10&amp;" khi hoàn thành "&amp;F55&amp;"."</f>
        <v>Tặng 2 Event Token 1 khi hoàn thành Nhiệm vụ mở rương hải tặc bất kì.</v>
      </c>
    </row>
    <row r="56" spans="1:7" s="22" customFormat="1" x14ac:dyDescent="0.25">
      <c r="A56" s="13" t="s">
        <v>138</v>
      </c>
      <c r="B56" s="29" t="s">
        <v>161</v>
      </c>
      <c r="C56" s="20">
        <v>1</v>
      </c>
      <c r="D56" s="14">
        <v>2</v>
      </c>
      <c r="E56" s="14"/>
      <c r="F56" s="24" t="s">
        <v>191</v>
      </c>
      <c r="G56" s="24" t="str">
        <f>"Tặng "&amp;D56&amp;" "&amp;'Misc Info'!$C$10&amp;" khi hoàn thành "&amp;F56&amp;"."</f>
        <v>Tặng 2 Event Token 1 khi hoàn thành Nhiệm vụ cho Ong hút mật tại vườn huyền bí.</v>
      </c>
    </row>
    <row r="57" spans="1:7" s="22" customFormat="1" x14ac:dyDescent="0.25">
      <c r="A57" s="13" t="s">
        <v>138</v>
      </c>
      <c r="B57" s="29" t="s">
        <v>162</v>
      </c>
      <c r="C57" s="20">
        <v>1</v>
      </c>
      <c r="D57" s="14">
        <v>3</v>
      </c>
      <c r="E57" s="14"/>
      <c r="F57" s="24" t="s">
        <v>192</v>
      </c>
      <c r="G57" s="24" t="str">
        <f>"Tặng "&amp;D57&amp;" "&amp;'Misc Info'!$C$10&amp;" khi hoàn thành "&amp;F57&amp;"."</f>
        <v>Tặng 3 Event Token 1 khi hoàn thành Nhiệm vụ nhờ Chuột đào mỏ .</v>
      </c>
    </row>
    <row r="58" spans="1:7" s="22" customFormat="1" x14ac:dyDescent="0.25">
      <c r="A58" s="13" t="s">
        <v>138</v>
      </c>
      <c r="B58" s="29" t="s">
        <v>163</v>
      </c>
      <c r="C58" s="20">
        <v>1</v>
      </c>
      <c r="D58" s="14">
        <v>5</v>
      </c>
      <c r="E58" s="14"/>
      <c r="F58" s="24" t="s">
        <v>193</v>
      </c>
      <c r="G58" s="24" t="str">
        <f>"Tặng "&amp;D58&amp;" "&amp;'Misc Info'!$C$10&amp;" khi hoàn thành "&amp;F58&amp;"."</f>
        <v>Tặng 5 Event Token 1 khi hoàn thành Nhiệm vụ đúc Chậu bất kì tại Lò rèn.</v>
      </c>
    </row>
    <row r="59" spans="1:7" s="22" customFormat="1" x14ac:dyDescent="0.25">
      <c r="A59" s="13" t="s">
        <v>138</v>
      </c>
      <c r="B59" s="29" t="s">
        <v>164</v>
      </c>
      <c r="C59" s="20">
        <v>1</v>
      </c>
      <c r="D59" s="14">
        <v>5</v>
      </c>
      <c r="E59" s="14"/>
      <c r="F59" s="24" t="s">
        <v>194</v>
      </c>
      <c r="G59" s="24" t="str">
        <f>"Tặng "&amp;D59&amp;" "&amp;'Misc Info'!$C$10&amp;" khi hoàn thành "&amp;F59&amp;"."</f>
        <v>Tặng 5 Event Token 1 khi hoàn thành Nhiệm vụ nâng cấp nhà Kho bất kì.</v>
      </c>
    </row>
    <row r="60" spans="1:7" s="22" customFormat="1" x14ac:dyDescent="0.25">
      <c r="A60" s="13" t="s">
        <v>138</v>
      </c>
      <c r="B60" s="29" t="s">
        <v>165</v>
      </c>
      <c r="C60" s="20">
        <v>1</v>
      </c>
      <c r="D60" s="14">
        <v>1</v>
      </c>
      <c r="E60" s="14"/>
      <c r="F60" s="24" t="s">
        <v>195</v>
      </c>
      <c r="G60" s="24" t="str">
        <f>"Tặng "&amp;D60&amp;" "&amp;'Misc Info'!$C$10&amp;" khi hoàn thành "&amp;F60&amp;"."</f>
        <v>Tặng 1 Event Token 1 khi hoàn thành Nhiệm vụ ghé thăm vườn nhà bạn bè.</v>
      </c>
    </row>
    <row r="61" spans="1:7" s="22" customFormat="1" x14ac:dyDescent="0.25">
      <c r="A61" s="13" t="s">
        <v>138</v>
      </c>
      <c r="B61" s="29" t="s">
        <v>166</v>
      </c>
      <c r="C61" s="20">
        <v>1</v>
      </c>
      <c r="D61" s="14">
        <v>1</v>
      </c>
      <c r="E61" s="14"/>
      <c r="F61" s="24" t="s">
        <v>196</v>
      </c>
      <c r="G61" s="24" t="str">
        <f>"Tặng "&amp;D61&amp;" "&amp;'Misc Info'!$C$10&amp;" khi hoàn thành "&amp;F61&amp;"."</f>
        <v>Tặng 1 Event Token 1 khi hoàn thành Nhiệm vụ gửi lời mời kết bạn đến hàng xóm mới.</v>
      </c>
    </row>
    <row r="62" spans="1:7" s="22" customFormat="1" x14ac:dyDescent="0.25">
      <c r="A62" s="13" t="s">
        <v>138</v>
      </c>
      <c r="B62" s="29" t="s">
        <v>167</v>
      </c>
      <c r="C62" s="20">
        <v>1</v>
      </c>
      <c r="D62" s="14">
        <v>1</v>
      </c>
      <c r="E62" s="14"/>
      <c r="F62" s="24" t="s">
        <v>197</v>
      </c>
      <c r="G62" s="24" t="str">
        <f>"Tặng "&amp;D62&amp;" "&amp;'Misc Info'!$C$10&amp;" khi hoàn thành "&amp;F62&amp;"."</f>
        <v>Tặng 1 Event Token 1 khi hoàn thành Nhiệm vụ đồng ý kết bạn với hàng xóm mới.</v>
      </c>
    </row>
    <row r="63" spans="1:7" s="22" customFormat="1" x14ac:dyDescent="0.25">
      <c r="A63" s="13" t="s">
        <v>138</v>
      </c>
      <c r="B63" s="29" t="s">
        <v>168</v>
      </c>
      <c r="C63" s="20">
        <v>1</v>
      </c>
      <c r="D63" s="14">
        <v>2</v>
      </c>
      <c r="E63" s="14"/>
      <c r="F63" s="24" t="s">
        <v>198</v>
      </c>
      <c r="G63" s="24" t="str">
        <f>"Tặng "&amp;D63&amp;" "&amp;'Misc Info'!$C$10&amp;" khi hoàn thành "&amp;F63&amp;"."</f>
        <v>Tặng 2 Event Token 1 khi hoàn thành Nhiệm vụ đăng nhập liên tục.</v>
      </c>
    </row>
    <row r="64" spans="1:7" s="22" customFormat="1" x14ac:dyDescent="0.25">
      <c r="A64" s="13" t="s">
        <v>138</v>
      </c>
      <c r="B64" s="29" t="s">
        <v>169</v>
      </c>
      <c r="C64" s="20">
        <v>1</v>
      </c>
      <c r="D64" s="14">
        <v>20</v>
      </c>
      <c r="E64" s="14"/>
      <c r="F64" s="24" t="s">
        <v>199</v>
      </c>
      <c r="G64" s="24" t="str">
        <f>"Tặng "&amp;D64&amp;" "&amp;'Misc Info'!$C$10&amp;" khi hoàn thành "&amp;F64&amp;"."</f>
        <v>Tặng 20 Event Token 1 khi hoàn thành Nhiệm vụ tiêu thụ kim cương.</v>
      </c>
    </row>
    <row r="65" spans="1:7" s="22" customFormat="1" x14ac:dyDescent="0.25">
      <c r="A65" s="13" t="s">
        <v>291</v>
      </c>
      <c r="B65" s="32"/>
      <c r="C65" s="20">
        <v>1</v>
      </c>
      <c r="D65" s="14">
        <v>0</v>
      </c>
      <c r="E65" s="14"/>
      <c r="F65" s="24" t="s">
        <v>293</v>
      </c>
      <c r="G65" s="24" t="str">
        <f>"Tặng "&amp;D65&amp;" "&amp;'Misc Info'!$C$10&amp;" khi hoàn thành "&amp;F65&amp;"."</f>
        <v>Tặng 0 Event Token 1 khi hoàn thành Đóng thùng xe hàng cầu nhà mình.</v>
      </c>
    </row>
    <row r="66" spans="1:7" s="22" customFormat="1" x14ac:dyDescent="0.25">
      <c r="A66" s="13" t="s">
        <v>292</v>
      </c>
      <c r="B66" s="32"/>
      <c r="C66" s="20">
        <v>1</v>
      </c>
      <c r="D66" s="14">
        <v>4</v>
      </c>
      <c r="E66" s="14"/>
      <c r="F66" s="24" t="s">
        <v>294</v>
      </c>
      <c r="G66" s="24" t="str">
        <f>"Tặng "&amp;D66&amp;" "&amp;'Misc Info'!$C$10&amp;" khi hoàn thành "&amp;F66&amp;"."</f>
        <v>Tặng 4 Event Token 1 khi hoàn thành Hoàn thành Xe hàng.</v>
      </c>
    </row>
    <row r="67" spans="1:7" x14ac:dyDescent="0.25">
      <c r="A67" s="13" t="s">
        <v>318</v>
      </c>
      <c r="B67" s="32"/>
      <c r="C67" s="20">
        <v>0</v>
      </c>
      <c r="D67" s="14">
        <v>0</v>
      </c>
      <c r="E67" s="14"/>
      <c r="F67" s="24" t="s">
        <v>319</v>
      </c>
      <c r="G67" s="24" t="str">
        <f>"Tặng "&amp;D67&amp;" "&amp;'[1]Misc Info'!$C$10&amp;" khi hoàn thành "&amp;F67&amp;"."</f>
        <v>Tặng 0 Event Tree 2 khi hoàn thành Thu hoạch nông phẩm từ máy bọ.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topLeftCell="A28" workbookViewId="0">
      <selection activeCell="A8" sqref="A8"/>
    </sheetView>
  </sheetViews>
  <sheetFormatPr defaultColWidth="9.140625" defaultRowHeight="15" x14ac:dyDescent="0.25"/>
  <cols>
    <col min="1" max="1" width="39.140625" style="28" customWidth="1"/>
    <col min="2" max="2" width="18.140625" style="28" customWidth="1"/>
    <col min="3" max="4" width="9.140625" style="28"/>
    <col min="5" max="5" width="10.85546875" style="22" bestFit="1" customWidth="1"/>
    <col min="6" max="6" width="12.7109375" style="28" bestFit="1" customWidth="1"/>
    <col min="7" max="7" width="18.140625" style="28" customWidth="1"/>
    <col min="8" max="16384" width="9.140625" style="28"/>
  </cols>
  <sheetData>
    <row r="1" spans="1:7" x14ac:dyDescent="0.25">
      <c r="A1" s="4" t="s">
        <v>33</v>
      </c>
      <c r="B1" s="4" t="s">
        <v>5</v>
      </c>
      <c r="C1" s="4" t="s">
        <v>26</v>
      </c>
      <c r="D1" s="4" t="s">
        <v>27</v>
      </c>
      <c r="E1" s="42" t="s">
        <v>137</v>
      </c>
      <c r="F1" s="42" t="s">
        <v>35</v>
      </c>
      <c r="G1" s="4" t="s">
        <v>411</v>
      </c>
    </row>
    <row r="2" spans="1:7" x14ac:dyDescent="0.25">
      <c r="A2" s="58" t="s">
        <v>207</v>
      </c>
      <c r="B2" s="93">
        <v>0.7</v>
      </c>
      <c r="C2" s="59">
        <v>2</v>
      </c>
      <c r="D2" s="59">
        <v>4</v>
      </c>
      <c r="E2" s="59">
        <v>-1</v>
      </c>
      <c r="F2" s="59">
        <v>-1</v>
      </c>
      <c r="G2" s="98"/>
    </row>
    <row r="3" spans="1:7" x14ac:dyDescent="0.25">
      <c r="A3" s="44" t="s">
        <v>413</v>
      </c>
      <c r="B3" s="45">
        <v>4.5483398437499996E-2</v>
      </c>
      <c r="C3" s="46">
        <v>1</v>
      </c>
      <c r="D3" s="46">
        <v>1</v>
      </c>
      <c r="E3" s="46">
        <v>-1</v>
      </c>
      <c r="F3" s="46">
        <v>-1</v>
      </c>
      <c r="G3" s="98"/>
    </row>
    <row r="4" spans="1:7" x14ac:dyDescent="0.25">
      <c r="A4" s="44" t="s">
        <v>414</v>
      </c>
      <c r="B4" s="45">
        <v>3.9418945312500002E-2</v>
      </c>
      <c r="C4" s="46">
        <v>1</v>
      </c>
      <c r="D4" s="46">
        <v>1</v>
      </c>
      <c r="E4" s="46">
        <v>-1</v>
      </c>
      <c r="F4" s="46">
        <v>-1</v>
      </c>
      <c r="G4" s="98"/>
    </row>
    <row r="5" spans="1:7" x14ac:dyDescent="0.25">
      <c r="A5" s="44" t="s">
        <v>415</v>
      </c>
      <c r="B5" s="45">
        <v>3.3354492187500001E-2</v>
      </c>
      <c r="C5" s="46">
        <v>1</v>
      </c>
      <c r="D5" s="46">
        <v>1</v>
      </c>
      <c r="E5" s="46">
        <v>-1</v>
      </c>
      <c r="F5" s="46">
        <v>-1</v>
      </c>
      <c r="G5" s="98"/>
    </row>
    <row r="6" spans="1:7" x14ac:dyDescent="0.25">
      <c r="A6" s="44" t="s">
        <v>416</v>
      </c>
      <c r="B6" s="47">
        <v>2.7290039062500004E-2</v>
      </c>
      <c r="C6" s="38">
        <v>1</v>
      </c>
      <c r="D6" s="38">
        <v>1</v>
      </c>
      <c r="E6" s="38">
        <v>6</v>
      </c>
      <c r="F6" s="38">
        <v>15000</v>
      </c>
      <c r="G6" s="98"/>
    </row>
    <row r="7" spans="1:7" x14ac:dyDescent="0.25">
      <c r="A7" s="48" t="s">
        <v>258</v>
      </c>
      <c r="B7" s="45">
        <v>4.4692382812499994E-2</v>
      </c>
      <c r="C7" s="46">
        <v>1</v>
      </c>
      <c r="D7" s="46">
        <v>1</v>
      </c>
      <c r="E7" s="46">
        <v>-1</v>
      </c>
      <c r="F7" s="46">
        <v>-1</v>
      </c>
      <c r="G7" s="98"/>
    </row>
    <row r="8" spans="1:7" x14ac:dyDescent="0.25">
      <c r="A8" s="48" t="s">
        <v>259</v>
      </c>
      <c r="B8" s="47">
        <v>2.6815429687500003E-2</v>
      </c>
      <c r="C8" s="38">
        <v>1</v>
      </c>
      <c r="D8" s="38">
        <v>1</v>
      </c>
      <c r="E8" s="38">
        <v>3</v>
      </c>
      <c r="F8" s="38">
        <v>8000</v>
      </c>
      <c r="G8" s="98"/>
    </row>
    <row r="9" spans="1:7" x14ac:dyDescent="0.25">
      <c r="A9" s="48" t="s">
        <v>260</v>
      </c>
      <c r="B9" s="45">
        <v>3.8733398437499997E-2</v>
      </c>
      <c r="C9" s="46">
        <v>1</v>
      </c>
      <c r="D9" s="46">
        <v>1</v>
      </c>
      <c r="E9" s="46">
        <v>-1</v>
      </c>
      <c r="F9" s="46">
        <v>-1</v>
      </c>
      <c r="G9" s="98"/>
    </row>
    <row r="10" spans="1:7" x14ac:dyDescent="0.25">
      <c r="A10" s="48" t="s">
        <v>261</v>
      </c>
      <c r="B10" s="45">
        <v>3.27744140625E-2</v>
      </c>
      <c r="C10" s="49">
        <v>1</v>
      </c>
      <c r="D10" s="49">
        <v>1</v>
      </c>
      <c r="E10" s="46">
        <v>-1</v>
      </c>
      <c r="F10" s="46">
        <v>-1</v>
      </c>
      <c r="G10" s="98"/>
    </row>
    <row r="11" spans="1:7" x14ac:dyDescent="0.25">
      <c r="A11" s="50" t="s">
        <v>262</v>
      </c>
      <c r="B11" s="45">
        <v>4.3901367187500005E-2</v>
      </c>
      <c r="C11" s="46">
        <v>1</v>
      </c>
      <c r="D11" s="46">
        <v>1</v>
      </c>
      <c r="E11" s="46">
        <v>-1</v>
      </c>
      <c r="F11" s="46">
        <v>-1</v>
      </c>
      <c r="G11" s="98"/>
    </row>
    <row r="12" spans="1:7" x14ac:dyDescent="0.25">
      <c r="A12" s="50" t="s">
        <v>263</v>
      </c>
      <c r="B12" s="45">
        <v>3.8047851562500005E-2</v>
      </c>
      <c r="C12" s="46">
        <v>1</v>
      </c>
      <c r="D12" s="46">
        <v>1</v>
      </c>
      <c r="E12" s="46">
        <v>-1</v>
      </c>
      <c r="F12" s="46">
        <v>-1</v>
      </c>
      <c r="G12" s="98"/>
    </row>
    <row r="13" spans="1:7" x14ac:dyDescent="0.25">
      <c r="A13" s="50" t="s">
        <v>264</v>
      </c>
      <c r="B13" s="47">
        <v>2.6340820312500006E-2</v>
      </c>
      <c r="C13" s="38">
        <v>1</v>
      </c>
      <c r="D13" s="38">
        <v>1</v>
      </c>
      <c r="E13" s="38">
        <v>3</v>
      </c>
      <c r="F13" s="38">
        <v>7000</v>
      </c>
      <c r="G13" s="98"/>
    </row>
    <row r="14" spans="1:7" x14ac:dyDescent="0.25">
      <c r="A14" s="50" t="s">
        <v>265</v>
      </c>
      <c r="B14" s="45">
        <v>3.2194335937500006E-2</v>
      </c>
      <c r="C14" s="46">
        <v>1</v>
      </c>
      <c r="D14" s="46">
        <v>1</v>
      </c>
      <c r="E14" s="46">
        <v>-1</v>
      </c>
      <c r="F14" s="46">
        <v>-1</v>
      </c>
      <c r="G14" s="98"/>
    </row>
    <row r="15" spans="1:7" x14ac:dyDescent="0.25">
      <c r="A15" s="48" t="s">
        <v>305</v>
      </c>
      <c r="B15" s="47">
        <v>2.6340820312500006E-2</v>
      </c>
      <c r="C15" s="38">
        <v>1</v>
      </c>
      <c r="D15" s="38">
        <v>1</v>
      </c>
      <c r="E15" s="38">
        <v>3</v>
      </c>
      <c r="F15" s="38">
        <v>5000</v>
      </c>
      <c r="G15" s="98"/>
    </row>
    <row r="16" spans="1:7" x14ac:dyDescent="0.25">
      <c r="A16" s="48" t="s">
        <v>306</v>
      </c>
      <c r="B16" s="45">
        <v>4.3901367187500005E-2</v>
      </c>
      <c r="C16" s="46">
        <v>1</v>
      </c>
      <c r="D16" s="46">
        <v>1</v>
      </c>
      <c r="E16" s="46">
        <v>-1</v>
      </c>
      <c r="F16" s="46">
        <v>-1</v>
      </c>
      <c r="G16" s="98"/>
    </row>
    <row r="17" spans="1:7" x14ac:dyDescent="0.25">
      <c r="A17" s="48" t="s">
        <v>307</v>
      </c>
      <c r="B17" s="51">
        <v>3.8047851562500005E-2</v>
      </c>
      <c r="C17" s="46">
        <v>1</v>
      </c>
      <c r="D17" s="46">
        <v>1</v>
      </c>
      <c r="E17" s="46">
        <v>-1</v>
      </c>
      <c r="F17" s="46">
        <v>-1</v>
      </c>
      <c r="G17" s="98"/>
    </row>
    <row r="18" spans="1:7" x14ac:dyDescent="0.25">
      <c r="A18" s="48" t="s">
        <v>308</v>
      </c>
      <c r="B18" s="45">
        <v>3.2194335937500006E-2</v>
      </c>
      <c r="C18" s="46">
        <v>1</v>
      </c>
      <c r="D18" s="46">
        <v>1</v>
      </c>
      <c r="E18" s="46">
        <v>-1</v>
      </c>
      <c r="F18" s="46">
        <v>-1</v>
      </c>
      <c r="G18" s="98"/>
    </row>
    <row r="19" spans="1:7" x14ac:dyDescent="0.25">
      <c r="A19" s="50" t="s">
        <v>208</v>
      </c>
      <c r="B19" s="52">
        <v>3.4277343750000001E-2</v>
      </c>
      <c r="C19" s="53">
        <v>1</v>
      </c>
      <c r="D19" s="54">
        <v>1</v>
      </c>
      <c r="E19" s="46">
        <v>-1</v>
      </c>
      <c r="F19" s="53">
        <v>-1</v>
      </c>
      <c r="G19" s="98"/>
    </row>
    <row r="20" spans="1:7" x14ac:dyDescent="0.25">
      <c r="A20" s="50" t="s">
        <v>209</v>
      </c>
      <c r="B20" s="55">
        <v>1.4259374999999999E-2</v>
      </c>
      <c r="C20" s="56">
        <v>1</v>
      </c>
      <c r="D20" s="57">
        <v>1</v>
      </c>
      <c r="E20" s="38">
        <v>2</v>
      </c>
      <c r="F20" s="38">
        <v>3000</v>
      </c>
      <c r="G20" s="98"/>
    </row>
    <row r="21" spans="1:7" x14ac:dyDescent="0.25">
      <c r="A21" s="50" t="s">
        <v>210</v>
      </c>
      <c r="B21" s="52">
        <v>2.0566406249999999E-2</v>
      </c>
      <c r="C21" s="53">
        <v>1</v>
      </c>
      <c r="D21" s="54">
        <v>1</v>
      </c>
      <c r="E21" s="53">
        <v>-1</v>
      </c>
      <c r="F21" s="53">
        <v>-1</v>
      </c>
      <c r="G21" s="98"/>
    </row>
    <row r="22" spans="1:7" x14ac:dyDescent="0.25">
      <c r="A22" s="50" t="s">
        <v>211</v>
      </c>
      <c r="B22" s="52">
        <v>2.7421875000000002E-2</v>
      </c>
      <c r="C22" s="53">
        <v>1</v>
      </c>
      <c r="D22" s="54">
        <v>1</v>
      </c>
      <c r="E22" s="53">
        <v>-1</v>
      </c>
      <c r="F22" s="53">
        <v>-1</v>
      </c>
      <c r="G22" s="98"/>
    </row>
    <row r="23" spans="1:7" x14ac:dyDescent="0.25">
      <c r="A23" s="48" t="s">
        <v>212</v>
      </c>
      <c r="B23" s="45">
        <v>3.0322265624999997E-2</v>
      </c>
      <c r="C23" s="46">
        <v>1</v>
      </c>
      <c r="D23" s="46">
        <v>1</v>
      </c>
      <c r="E23" s="53">
        <v>-1</v>
      </c>
      <c r="F23" s="46">
        <v>-1</v>
      </c>
      <c r="G23" s="98"/>
    </row>
    <row r="24" spans="1:7" x14ac:dyDescent="0.25">
      <c r="A24" s="48" t="s">
        <v>213</v>
      </c>
      <c r="B24" s="45">
        <v>2.42578125E-2</v>
      </c>
      <c r="C24" s="46">
        <v>1</v>
      </c>
      <c r="D24" s="46">
        <v>1</v>
      </c>
      <c r="E24" s="53">
        <v>-1</v>
      </c>
      <c r="F24" s="46">
        <v>-1</v>
      </c>
      <c r="G24" s="98"/>
    </row>
    <row r="25" spans="1:7" x14ac:dyDescent="0.25">
      <c r="A25" s="48" t="s">
        <v>214</v>
      </c>
      <c r="B25" s="45">
        <v>1.8193359374999999E-2</v>
      </c>
      <c r="C25" s="46">
        <v>1</v>
      </c>
      <c r="D25" s="46">
        <v>1</v>
      </c>
      <c r="E25" s="53">
        <v>-1</v>
      </c>
      <c r="F25" s="46">
        <v>-1</v>
      </c>
      <c r="G25" s="98"/>
    </row>
    <row r="26" spans="1:7" x14ac:dyDescent="0.25">
      <c r="A26" s="48" t="s">
        <v>215</v>
      </c>
      <c r="B26" s="47">
        <v>1.212890625E-2</v>
      </c>
      <c r="C26" s="38">
        <v>1</v>
      </c>
      <c r="D26" s="38">
        <v>1</v>
      </c>
      <c r="E26" s="38">
        <v>2</v>
      </c>
      <c r="F26" s="38">
        <v>2000</v>
      </c>
      <c r="G26" s="98"/>
    </row>
    <row r="27" spans="1:7" x14ac:dyDescent="0.25">
      <c r="A27" s="50" t="s">
        <v>301</v>
      </c>
      <c r="B27" s="55">
        <v>7.0875000000000009E-3</v>
      </c>
      <c r="C27" s="56">
        <v>1</v>
      </c>
      <c r="D27" s="57">
        <v>1</v>
      </c>
      <c r="E27" s="56">
        <v>1</v>
      </c>
      <c r="F27" s="38">
        <v>1500</v>
      </c>
      <c r="G27" s="98"/>
    </row>
    <row r="28" spans="1:7" x14ac:dyDescent="0.25">
      <c r="A28" s="50" t="s">
        <v>302</v>
      </c>
      <c r="B28" s="52">
        <v>1.4765624999999999E-2</v>
      </c>
      <c r="C28" s="53">
        <v>1</v>
      </c>
      <c r="D28" s="54">
        <v>1</v>
      </c>
      <c r="E28" s="53">
        <v>-1</v>
      </c>
      <c r="F28" s="53">
        <v>-1</v>
      </c>
      <c r="G28" s="98"/>
    </row>
    <row r="29" spans="1:7" x14ac:dyDescent="0.25">
      <c r="A29" s="50" t="s">
        <v>303</v>
      </c>
      <c r="B29" s="52">
        <v>2.2148437499999996E-2</v>
      </c>
      <c r="C29" s="53">
        <v>1</v>
      </c>
      <c r="D29" s="54">
        <v>1</v>
      </c>
      <c r="E29" s="53">
        <v>-1</v>
      </c>
      <c r="F29" s="53">
        <v>-1</v>
      </c>
      <c r="G29" s="98"/>
    </row>
    <row r="30" spans="1:7" x14ac:dyDescent="0.25">
      <c r="A30" s="50" t="s">
        <v>304</v>
      </c>
      <c r="B30" s="52">
        <v>2.9531249999999998E-2</v>
      </c>
      <c r="C30" s="53">
        <v>1</v>
      </c>
      <c r="D30" s="54">
        <v>1</v>
      </c>
      <c r="E30" s="53">
        <v>-1</v>
      </c>
      <c r="F30" s="53">
        <v>-1</v>
      </c>
      <c r="G30" s="98"/>
    </row>
    <row r="31" spans="1:7" x14ac:dyDescent="0.25">
      <c r="A31" s="96" t="s">
        <v>357</v>
      </c>
      <c r="B31" s="55">
        <v>7.0875000000000009E-3</v>
      </c>
      <c r="C31" s="53">
        <v>1</v>
      </c>
      <c r="D31" s="54">
        <v>1</v>
      </c>
      <c r="E31" s="37">
        <v>1</v>
      </c>
      <c r="F31" s="97">
        <v>10</v>
      </c>
      <c r="G31" s="98" t="b">
        <v>1</v>
      </c>
    </row>
    <row r="32" spans="1:7" x14ac:dyDescent="0.25">
      <c r="A32" s="96" t="s">
        <v>358</v>
      </c>
      <c r="B32" s="52">
        <v>1.4765624999999999E-2</v>
      </c>
      <c r="C32" s="53">
        <v>1</v>
      </c>
      <c r="D32" s="54">
        <v>1</v>
      </c>
      <c r="E32" s="53">
        <v>-1</v>
      </c>
      <c r="F32" s="53">
        <v>-1</v>
      </c>
      <c r="G32" s="98" t="b">
        <v>1</v>
      </c>
    </row>
    <row r="33" spans="1:7" x14ac:dyDescent="0.25">
      <c r="A33" s="96" t="s">
        <v>359</v>
      </c>
      <c r="B33" s="52">
        <v>2.2148437499999996E-2</v>
      </c>
      <c r="C33" s="53">
        <v>1</v>
      </c>
      <c r="D33" s="54">
        <v>1</v>
      </c>
      <c r="E33" s="53">
        <v>-1</v>
      </c>
      <c r="F33" s="53">
        <v>-1</v>
      </c>
      <c r="G33" s="98" t="b">
        <v>1</v>
      </c>
    </row>
    <row r="34" spans="1:7" x14ac:dyDescent="0.25">
      <c r="A34" s="96" t="s">
        <v>360</v>
      </c>
      <c r="B34" s="52">
        <v>2.9531249999999998E-2</v>
      </c>
      <c r="C34" s="53">
        <v>1</v>
      </c>
      <c r="D34" s="54">
        <v>1</v>
      </c>
      <c r="E34" s="53">
        <v>-1</v>
      </c>
      <c r="F34" s="53">
        <v>-1</v>
      </c>
      <c r="G34" s="98" t="b">
        <v>1</v>
      </c>
    </row>
    <row r="35" spans="1:7" x14ac:dyDescent="0.25">
      <c r="A35" s="96" t="s">
        <v>361</v>
      </c>
      <c r="B35" s="45">
        <v>3.0322265624999997E-2</v>
      </c>
      <c r="C35" s="53">
        <v>1</v>
      </c>
      <c r="D35" s="54">
        <v>1</v>
      </c>
      <c r="E35" s="53">
        <v>-1</v>
      </c>
      <c r="F35" s="53">
        <v>-1</v>
      </c>
      <c r="G35" s="98" t="b">
        <v>1</v>
      </c>
    </row>
    <row r="36" spans="1:7" x14ac:dyDescent="0.25">
      <c r="A36" s="96" t="s">
        <v>362</v>
      </c>
      <c r="B36" s="45">
        <v>2.42578125E-2</v>
      </c>
      <c r="C36" s="53">
        <v>1</v>
      </c>
      <c r="D36" s="54">
        <v>1</v>
      </c>
      <c r="E36" s="53">
        <v>-1</v>
      </c>
      <c r="F36" s="53">
        <v>-1</v>
      </c>
      <c r="G36" s="98" t="b">
        <v>1</v>
      </c>
    </row>
    <row r="37" spans="1:7" x14ac:dyDescent="0.25">
      <c r="A37" s="96" t="s">
        <v>363</v>
      </c>
      <c r="B37" s="45">
        <v>1.8193359374999999E-2</v>
      </c>
      <c r="C37" s="53">
        <v>1</v>
      </c>
      <c r="D37" s="54">
        <v>1</v>
      </c>
      <c r="E37" s="53">
        <v>-1</v>
      </c>
      <c r="F37" s="53">
        <v>-1</v>
      </c>
      <c r="G37" s="98" t="b">
        <v>1</v>
      </c>
    </row>
    <row r="38" spans="1:7" x14ac:dyDescent="0.25">
      <c r="A38" s="96" t="s">
        <v>364</v>
      </c>
      <c r="B38" s="47">
        <v>1.212890625E-2</v>
      </c>
      <c r="C38" s="53">
        <v>1</v>
      </c>
      <c r="D38" s="54">
        <v>1</v>
      </c>
      <c r="E38" s="37">
        <v>1</v>
      </c>
      <c r="F38" s="97">
        <v>20</v>
      </c>
      <c r="G38" s="98" t="b">
        <v>1</v>
      </c>
    </row>
    <row r="39" spans="1:7" x14ac:dyDescent="0.25">
      <c r="A39" s="96" t="s">
        <v>365</v>
      </c>
      <c r="B39" s="52">
        <v>3.4277343750000001E-2</v>
      </c>
      <c r="C39" s="53">
        <v>1</v>
      </c>
      <c r="D39" s="54">
        <v>1</v>
      </c>
      <c r="E39" s="37">
        <v>-1</v>
      </c>
      <c r="F39" s="98">
        <v>-1</v>
      </c>
      <c r="G39" s="98" t="b">
        <v>1</v>
      </c>
    </row>
    <row r="40" spans="1:7" x14ac:dyDescent="0.25">
      <c r="A40" s="96" t="s">
        <v>366</v>
      </c>
      <c r="B40" s="55">
        <v>1.4259374999999999E-2</v>
      </c>
      <c r="C40" s="53">
        <v>1</v>
      </c>
      <c r="D40" s="54">
        <v>1</v>
      </c>
      <c r="E40" s="37">
        <v>2</v>
      </c>
      <c r="F40" s="97">
        <v>70</v>
      </c>
      <c r="G40" s="98" t="b">
        <v>1</v>
      </c>
    </row>
    <row r="41" spans="1:7" x14ac:dyDescent="0.25">
      <c r="A41" s="96" t="s">
        <v>367</v>
      </c>
      <c r="B41" s="52">
        <v>2.0566406249999999E-2</v>
      </c>
      <c r="C41" s="53">
        <v>1</v>
      </c>
      <c r="D41" s="54">
        <v>1</v>
      </c>
      <c r="E41" s="37">
        <v>-1</v>
      </c>
      <c r="F41" s="98">
        <v>-1</v>
      </c>
      <c r="G41" s="98" t="b">
        <v>1</v>
      </c>
    </row>
    <row r="42" spans="1:7" x14ac:dyDescent="0.25">
      <c r="A42" s="96" t="s">
        <v>368</v>
      </c>
      <c r="B42" s="52">
        <v>2.7421875000000002E-2</v>
      </c>
      <c r="C42" s="53">
        <v>1</v>
      </c>
      <c r="D42" s="54">
        <v>1</v>
      </c>
      <c r="E42" s="37">
        <v>-1</v>
      </c>
      <c r="F42" s="98">
        <v>-1</v>
      </c>
      <c r="G42" s="98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D3" sqref="D3"/>
    </sheetView>
  </sheetViews>
  <sheetFormatPr defaultRowHeight="15" x14ac:dyDescent="0.25"/>
  <cols>
    <col min="1" max="1" width="11.140625" bestFit="1" customWidth="1"/>
    <col min="2" max="2" width="132" bestFit="1" customWidth="1"/>
    <col min="3" max="3" width="28.28515625" bestFit="1" customWidth="1"/>
    <col min="4" max="4" width="26.7109375" style="22" bestFit="1" customWidth="1"/>
    <col min="5" max="5" width="16.5703125" customWidth="1"/>
    <col min="6" max="6" width="17.85546875" bestFit="1" customWidth="1"/>
  </cols>
  <sheetData>
    <row r="1" spans="1:6" x14ac:dyDescent="0.25">
      <c r="A1" s="3" t="s">
        <v>69</v>
      </c>
      <c r="B1" s="3" t="s">
        <v>70</v>
      </c>
      <c r="C1" s="3" t="s">
        <v>25</v>
      </c>
      <c r="D1" s="3" t="s">
        <v>85</v>
      </c>
      <c r="E1" s="3" t="s">
        <v>412</v>
      </c>
      <c r="F1" s="3" t="s">
        <v>411</v>
      </c>
    </row>
    <row r="2" spans="1:6" s="22" customFormat="1" x14ac:dyDescent="0.25">
      <c r="A2" s="99" t="s">
        <v>369</v>
      </c>
      <c r="B2" s="99" t="s">
        <v>373</v>
      </c>
      <c r="C2" s="99" t="s">
        <v>409</v>
      </c>
      <c r="D2" s="99" t="s">
        <v>374</v>
      </c>
      <c r="E2" s="37">
        <v>1</v>
      </c>
      <c r="F2" s="37" t="b">
        <v>1</v>
      </c>
    </row>
    <row r="3" spans="1:6" s="22" customFormat="1" x14ac:dyDescent="0.25">
      <c r="A3" s="99" t="s">
        <v>372</v>
      </c>
      <c r="B3" s="99" t="s">
        <v>370</v>
      </c>
      <c r="C3" s="99" t="s">
        <v>408</v>
      </c>
      <c r="D3" s="99" t="s">
        <v>371</v>
      </c>
      <c r="E3" s="37">
        <v>2</v>
      </c>
      <c r="F3" s="37" t="b">
        <v>1</v>
      </c>
    </row>
    <row r="4" spans="1:6" s="22" customFormat="1" x14ac:dyDescent="0.25">
      <c r="A4" s="99" t="s">
        <v>375</v>
      </c>
      <c r="B4" s="99" t="s">
        <v>376</v>
      </c>
      <c r="C4" s="99" t="s">
        <v>410</v>
      </c>
      <c r="D4" s="99" t="s">
        <v>377</v>
      </c>
      <c r="E4" s="37">
        <v>3</v>
      </c>
      <c r="F4" s="37" t="b">
        <v>1</v>
      </c>
    </row>
    <row r="5" spans="1:6" s="22" customFormat="1" x14ac:dyDescent="0.25">
      <c r="A5" s="10" t="s">
        <v>382</v>
      </c>
      <c r="B5" s="12" t="s">
        <v>383</v>
      </c>
      <c r="C5" s="12" t="s">
        <v>384</v>
      </c>
      <c r="D5" s="61" t="s">
        <v>385</v>
      </c>
      <c r="E5" s="37">
        <v>10</v>
      </c>
      <c r="F5" s="37"/>
    </row>
    <row r="6" spans="1:6" s="22" customFormat="1" x14ac:dyDescent="0.25">
      <c r="A6" s="10" t="s">
        <v>266</v>
      </c>
      <c r="B6" s="12" t="s">
        <v>267</v>
      </c>
      <c r="C6" s="12" t="s">
        <v>103</v>
      </c>
      <c r="D6" s="61" t="s">
        <v>268</v>
      </c>
      <c r="E6" s="37">
        <v>9</v>
      </c>
      <c r="F6" s="37"/>
    </row>
    <row r="7" spans="1:6" s="22" customFormat="1" x14ac:dyDescent="0.25">
      <c r="A7" s="10" t="s">
        <v>269</v>
      </c>
      <c r="B7" s="12" t="s">
        <v>270</v>
      </c>
      <c r="C7" s="12" t="s">
        <v>99</v>
      </c>
      <c r="D7" s="61" t="s">
        <v>271</v>
      </c>
      <c r="E7" s="37">
        <v>8</v>
      </c>
      <c r="F7" s="37"/>
    </row>
    <row r="8" spans="1:6" s="22" customFormat="1" x14ac:dyDescent="0.25">
      <c r="A8" s="10" t="s">
        <v>310</v>
      </c>
      <c r="B8" s="12" t="s">
        <v>309</v>
      </c>
      <c r="C8" s="12" t="s">
        <v>272</v>
      </c>
      <c r="D8" s="61" t="s">
        <v>311</v>
      </c>
      <c r="E8" s="37">
        <v>7</v>
      </c>
      <c r="F8" s="37"/>
    </row>
    <row r="9" spans="1:6" x14ac:dyDescent="0.25">
      <c r="A9" s="10" t="s">
        <v>217</v>
      </c>
      <c r="B9" s="61" t="s">
        <v>218</v>
      </c>
      <c r="C9" s="61" t="s">
        <v>219</v>
      </c>
      <c r="D9" s="61" t="s">
        <v>220</v>
      </c>
      <c r="E9" s="37">
        <v>6</v>
      </c>
      <c r="F9" s="37"/>
    </row>
    <row r="10" spans="1:6" x14ac:dyDescent="0.25">
      <c r="A10" s="10" t="s">
        <v>315</v>
      </c>
      <c r="B10" s="61" t="s">
        <v>221</v>
      </c>
      <c r="C10" s="61" t="s">
        <v>222</v>
      </c>
      <c r="D10" s="61" t="s">
        <v>223</v>
      </c>
      <c r="E10" s="37">
        <v>5</v>
      </c>
      <c r="F10" s="37"/>
    </row>
    <row r="11" spans="1:6" x14ac:dyDescent="0.25">
      <c r="A11" s="62" t="s">
        <v>297</v>
      </c>
      <c r="B11" s="61" t="s">
        <v>298</v>
      </c>
      <c r="C11" s="61" t="s">
        <v>299</v>
      </c>
      <c r="D11" s="61" t="s">
        <v>300</v>
      </c>
      <c r="E11" s="37">
        <v>4</v>
      </c>
      <c r="F11" s="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opLeftCell="A106" workbookViewId="0">
      <selection activeCell="E56" sqref="E56"/>
    </sheetView>
  </sheetViews>
  <sheetFormatPr defaultRowHeight="15" x14ac:dyDescent="0.25"/>
  <cols>
    <col min="1" max="1" width="11.5703125" style="22" bestFit="1" customWidth="1"/>
    <col min="2" max="2" width="13.85546875" style="22" bestFit="1" customWidth="1"/>
    <col min="3" max="3" width="13.85546875" style="22" customWidth="1"/>
    <col min="4" max="4" width="14.28515625" style="22" bestFit="1" customWidth="1"/>
    <col min="5" max="5" width="28.85546875" style="22" bestFit="1" customWidth="1"/>
    <col min="6" max="6" width="7.42578125" style="22" bestFit="1" customWidth="1"/>
    <col min="7" max="7" width="27.85546875" style="22" bestFit="1" customWidth="1"/>
    <col min="8" max="8" width="7.42578125" style="22" bestFit="1" customWidth="1"/>
    <col min="9" max="9" width="25.5703125" style="22" bestFit="1" customWidth="1"/>
    <col min="10" max="10" width="7.42578125" style="22" bestFit="1" customWidth="1"/>
    <col min="11" max="11" width="25.5703125" style="22" bestFit="1" customWidth="1"/>
    <col min="12" max="12" width="7.42578125" style="22" bestFit="1" customWidth="1"/>
    <col min="13" max="13" width="22.28515625" style="22" bestFit="1" customWidth="1"/>
    <col min="14" max="14" width="7.42578125" style="22" bestFit="1" customWidth="1"/>
    <col min="15" max="15" width="19.5703125" style="22" bestFit="1" customWidth="1"/>
    <col min="16" max="16" width="7.42578125" bestFit="1" customWidth="1"/>
  </cols>
  <sheetData>
    <row r="1" spans="1:16" x14ac:dyDescent="0.25">
      <c r="A1" s="3" t="s">
        <v>202</v>
      </c>
      <c r="B1" s="3" t="s">
        <v>24</v>
      </c>
      <c r="C1" s="63" t="s">
        <v>201</v>
      </c>
      <c r="D1" s="3" t="s">
        <v>84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43" t="s">
        <v>83</v>
      </c>
    </row>
    <row r="2" spans="1:16" s="2" customFormat="1" x14ac:dyDescent="0.25">
      <c r="A2" s="37">
        <v>1</v>
      </c>
      <c r="B2" s="69">
        <v>200</v>
      </c>
      <c r="C2" s="70">
        <v>30</v>
      </c>
      <c r="D2" s="71"/>
      <c r="E2" s="23" t="s">
        <v>224</v>
      </c>
      <c r="F2" s="64"/>
      <c r="G2" s="37"/>
      <c r="H2" s="37"/>
      <c r="I2" s="64" t="s">
        <v>337</v>
      </c>
      <c r="J2" s="64"/>
      <c r="K2" s="64"/>
      <c r="L2" s="64"/>
      <c r="M2" s="64" t="s">
        <v>345</v>
      </c>
      <c r="N2" s="64"/>
      <c r="O2" s="64" t="s">
        <v>122</v>
      </c>
      <c r="P2" s="94"/>
    </row>
    <row r="3" spans="1:16" s="2" customFormat="1" x14ac:dyDescent="0.25">
      <c r="A3" s="37">
        <v>2</v>
      </c>
      <c r="B3" s="69">
        <v>200</v>
      </c>
      <c r="C3" s="70">
        <v>-1</v>
      </c>
      <c r="D3" s="71"/>
      <c r="E3" s="37" t="s">
        <v>235</v>
      </c>
      <c r="F3" s="37"/>
      <c r="G3" s="37"/>
      <c r="H3" s="37"/>
      <c r="I3" s="64" t="s">
        <v>337</v>
      </c>
      <c r="J3" s="64"/>
      <c r="K3" s="64"/>
      <c r="L3" s="64"/>
      <c r="M3" s="64" t="s">
        <v>321</v>
      </c>
      <c r="N3" s="64"/>
      <c r="O3" s="64" t="s">
        <v>124</v>
      </c>
      <c r="P3" s="94"/>
    </row>
    <row r="4" spans="1:16" s="2" customFormat="1" x14ac:dyDescent="0.25">
      <c r="A4" s="37">
        <v>3</v>
      </c>
      <c r="B4" s="65">
        <v>500</v>
      </c>
      <c r="C4" s="66">
        <v>30</v>
      </c>
      <c r="D4" s="71"/>
      <c r="E4" s="61" t="s">
        <v>225</v>
      </c>
      <c r="F4" s="67"/>
      <c r="G4" s="61"/>
      <c r="H4" s="61"/>
      <c r="I4" s="67" t="s">
        <v>312</v>
      </c>
      <c r="J4" s="67"/>
      <c r="K4" s="67" t="s">
        <v>348</v>
      </c>
      <c r="L4" s="67"/>
      <c r="M4" s="67"/>
      <c r="N4" s="67"/>
      <c r="O4" s="67" t="s">
        <v>248</v>
      </c>
      <c r="P4" s="94"/>
    </row>
    <row r="5" spans="1:16" s="2" customFormat="1" x14ac:dyDescent="0.25">
      <c r="A5" s="37">
        <v>4</v>
      </c>
      <c r="B5" s="65">
        <v>500</v>
      </c>
      <c r="C5" s="66">
        <v>-1</v>
      </c>
      <c r="D5" s="71"/>
      <c r="E5" s="68" t="s">
        <v>237</v>
      </c>
      <c r="F5" s="67"/>
      <c r="G5" s="61"/>
      <c r="H5" s="61"/>
      <c r="I5" s="67" t="s">
        <v>312</v>
      </c>
      <c r="J5" s="67"/>
      <c r="K5" s="67"/>
      <c r="L5" s="67"/>
      <c r="M5" s="67"/>
      <c r="N5" s="67"/>
      <c r="O5" s="67" t="s">
        <v>125</v>
      </c>
      <c r="P5" s="94"/>
    </row>
    <row r="6" spans="1:16" s="2" customFormat="1" x14ac:dyDescent="0.25">
      <c r="A6" s="37">
        <v>5</v>
      </c>
      <c r="B6" s="69">
        <v>800</v>
      </c>
      <c r="C6" s="70">
        <v>30</v>
      </c>
      <c r="D6" s="71"/>
      <c r="E6" s="23" t="s">
        <v>226</v>
      </c>
      <c r="F6" s="64"/>
      <c r="G6" s="37"/>
      <c r="H6" s="37"/>
      <c r="I6" s="64" t="s">
        <v>338</v>
      </c>
      <c r="J6" s="64"/>
      <c r="K6" s="64" t="s">
        <v>228</v>
      </c>
      <c r="L6" s="64"/>
      <c r="M6" s="64" t="s">
        <v>255</v>
      </c>
      <c r="N6" s="64"/>
      <c r="O6" s="64" t="s">
        <v>273</v>
      </c>
      <c r="P6" s="94"/>
    </row>
    <row r="7" spans="1:16" s="2" customFormat="1" x14ac:dyDescent="0.25">
      <c r="A7" s="37">
        <v>6</v>
      </c>
      <c r="B7" s="69">
        <v>800</v>
      </c>
      <c r="C7" s="70">
        <v>-1</v>
      </c>
      <c r="D7" s="71"/>
      <c r="E7" s="37" t="s">
        <v>98</v>
      </c>
      <c r="F7" s="37"/>
      <c r="G7" s="37"/>
      <c r="H7" s="37"/>
      <c r="I7" s="64" t="s">
        <v>338</v>
      </c>
      <c r="J7" s="64"/>
      <c r="K7" s="64" t="s">
        <v>228</v>
      </c>
      <c r="L7" s="64"/>
      <c r="M7" s="64" t="s">
        <v>231</v>
      </c>
      <c r="N7" s="64"/>
      <c r="O7" s="64" t="s">
        <v>274</v>
      </c>
      <c r="P7" s="94"/>
    </row>
    <row r="8" spans="1:16" s="2" customFormat="1" x14ac:dyDescent="0.25">
      <c r="A8" s="37">
        <v>7</v>
      </c>
      <c r="B8" s="65">
        <v>1000</v>
      </c>
      <c r="C8" s="66">
        <v>30</v>
      </c>
      <c r="D8" s="71"/>
      <c r="E8" s="61" t="s">
        <v>227</v>
      </c>
      <c r="F8" s="61"/>
      <c r="G8" s="61"/>
      <c r="H8" s="61"/>
      <c r="I8" s="61" t="s">
        <v>313</v>
      </c>
      <c r="J8" s="67"/>
      <c r="K8" s="61" t="s">
        <v>136</v>
      </c>
      <c r="L8" s="67"/>
      <c r="M8" s="67"/>
      <c r="N8" s="67"/>
      <c r="O8" s="67" t="s">
        <v>320</v>
      </c>
      <c r="P8" s="94"/>
    </row>
    <row r="9" spans="1:16" s="2" customFormat="1" x14ac:dyDescent="0.25">
      <c r="A9" s="37">
        <v>8</v>
      </c>
      <c r="B9" s="65">
        <v>1000</v>
      </c>
      <c r="C9" s="66">
        <v>-1</v>
      </c>
      <c r="D9" s="71"/>
      <c r="E9" s="73" t="s">
        <v>239</v>
      </c>
      <c r="F9" s="67"/>
      <c r="G9" s="73"/>
      <c r="H9" s="61"/>
      <c r="I9" s="61" t="s">
        <v>313</v>
      </c>
      <c r="J9" s="67"/>
      <c r="K9" s="61" t="s">
        <v>136</v>
      </c>
      <c r="L9" s="67"/>
      <c r="M9" s="67"/>
      <c r="N9" s="67"/>
      <c r="O9" s="67" t="s">
        <v>129</v>
      </c>
      <c r="P9" s="94"/>
    </row>
    <row r="10" spans="1:16" s="2" customFormat="1" x14ac:dyDescent="0.25">
      <c r="A10" s="37">
        <v>9</v>
      </c>
      <c r="B10" s="69">
        <v>1500</v>
      </c>
      <c r="C10" s="70">
        <v>30</v>
      </c>
      <c r="D10" s="71"/>
      <c r="E10" s="23" t="s">
        <v>229</v>
      </c>
      <c r="F10" s="64"/>
      <c r="G10" s="81" t="s">
        <v>256</v>
      </c>
      <c r="H10" s="37"/>
      <c r="I10" s="37" t="s">
        <v>339</v>
      </c>
      <c r="J10" s="64"/>
      <c r="K10" s="37"/>
      <c r="L10" s="64"/>
      <c r="M10" s="64" t="s">
        <v>321</v>
      </c>
      <c r="N10" s="64"/>
      <c r="O10" s="64" t="s">
        <v>125</v>
      </c>
      <c r="P10" s="94"/>
    </row>
    <row r="11" spans="1:16" s="2" customFormat="1" x14ac:dyDescent="0.25">
      <c r="A11" s="37">
        <v>10</v>
      </c>
      <c r="B11" s="69">
        <v>1500</v>
      </c>
      <c r="C11" s="70">
        <v>-1</v>
      </c>
      <c r="D11" s="71"/>
      <c r="E11" s="74" t="s">
        <v>241</v>
      </c>
      <c r="F11" s="64"/>
      <c r="G11" s="81" t="s">
        <v>256</v>
      </c>
      <c r="H11" s="37"/>
      <c r="I11" s="64" t="s">
        <v>339</v>
      </c>
      <c r="J11" s="64"/>
      <c r="K11" s="64"/>
      <c r="L11" s="37"/>
      <c r="M11" s="64" t="s">
        <v>123</v>
      </c>
      <c r="N11" s="64"/>
      <c r="O11" s="64" t="s">
        <v>134</v>
      </c>
      <c r="P11" s="94"/>
    </row>
    <row r="12" spans="1:16" s="2" customFormat="1" x14ac:dyDescent="0.25">
      <c r="A12" s="37">
        <v>11</v>
      </c>
      <c r="B12" s="65">
        <v>2000</v>
      </c>
      <c r="C12" s="66">
        <v>30</v>
      </c>
      <c r="D12" s="71"/>
      <c r="E12" s="68" t="s">
        <v>230</v>
      </c>
      <c r="F12" s="67"/>
      <c r="G12" s="60"/>
      <c r="H12" s="61"/>
      <c r="I12" s="67" t="s">
        <v>340</v>
      </c>
      <c r="J12" s="67"/>
      <c r="K12" s="67" t="s">
        <v>349</v>
      </c>
      <c r="L12" s="61"/>
      <c r="M12" s="67"/>
      <c r="N12" s="67"/>
      <c r="O12" s="67" t="s">
        <v>322</v>
      </c>
      <c r="P12" s="94"/>
    </row>
    <row r="13" spans="1:16" s="2" customFormat="1" x14ac:dyDescent="0.25">
      <c r="A13" s="37">
        <v>12</v>
      </c>
      <c r="B13" s="65">
        <v>2000</v>
      </c>
      <c r="C13" s="66">
        <v>-1</v>
      </c>
      <c r="D13" s="71"/>
      <c r="E13" s="68" t="s">
        <v>243</v>
      </c>
      <c r="F13" s="61"/>
      <c r="G13" s="61"/>
      <c r="H13" s="61"/>
      <c r="I13" s="67" t="s">
        <v>340</v>
      </c>
      <c r="J13" s="67"/>
      <c r="K13" s="67"/>
      <c r="L13" s="67"/>
      <c r="M13" s="67"/>
      <c r="N13" s="67"/>
      <c r="O13" s="67" t="s">
        <v>234</v>
      </c>
      <c r="P13" s="94"/>
    </row>
    <row r="14" spans="1:16" s="2" customFormat="1" x14ac:dyDescent="0.25">
      <c r="A14" s="37">
        <v>13</v>
      </c>
      <c r="B14" s="69">
        <v>2500</v>
      </c>
      <c r="C14" s="70">
        <v>-1</v>
      </c>
      <c r="D14" s="71"/>
      <c r="E14" s="77" t="s">
        <v>256</v>
      </c>
      <c r="F14" s="64"/>
      <c r="G14" s="37"/>
      <c r="H14" s="64"/>
      <c r="I14" s="64" t="s">
        <v>341</v>
      </c>
      <c r="J14" s="64"/>
      <c r="K14" s="64"/>
      <c r="L14" s="64"/>
      <c r="M14" s="64" t="s">
        <v>123</v>
      </c>
      <c r="N14" s="23"/>
      <c r="O14" s="64" t="s">
        <v>249</v>
      </c>
      <c r="P14" s="94"/>
    </row>
    <row r="15" spans="1:16" s="2" customFormat="1" x14ac:dyDescent="0.25">
      <c r="A15" s="37">
        <v>14</v>
      </c>
      <c r="B15" s="65">
        <v>3000</v>
      </c>
      <c r="C15" s="66">
        <v>30</v>
      </c>
      <c r="D15" s="71"/>
      <c r="E15" s="68" t="s">
        <v>89</v>
      </c>
      <c r="F15" s="67"/>
      <c r="G15" s="61"/>
      <c r="H15" s="67"/>
      <c r="I15" s="67" t="s">
        <v>314</v>
      </c>
      <c r="J15" s="67"/>
      <c r="K15" s="67" t="s">
        <v>275</v>
      </c>
      <c r="L15" s="67"/>
      <c r="M15" s="67"/>
      <c r="N15" s="61"/>
      <c r="O15" s="67" t="s">
        <v>323</v>
      </c>
      <c r="P15" s="94"/>
    </row>
    <row r="16" spans="1:16" s="2" customFormat="1" x14ac:dyDescent="0.25">
      <c r="A16" s="37">
        <v>15</v>
      </c>
      <c r="B16" s="65">
        <v>3000</v>
      </c>
      <c r="C16" s="66">
        <v>-1</v>
      </c>
      <c r="D16" s="71"/>
      <c r="E16" s="68" t="s">
        <v>100</v>
      </c>
      <c r="F16" s="61"/>
      <c r="G16" s="60"/>
      <c r="H16" s="67"/>
      <c r="I16" s="67" t="s">
        <v>314</v>
      </c>
      <c r="J16" s="67"/>
      <c r="K16" s="67" t="s">
        <v>275</v>
      </c>
      <c r="L16" s="67"/>
      <c r="M16" s="67"/>
      <c r="N16" s="61"/>
      <c r="O16" s="67" t="s">
        <v>277</v>
      </c>
      <c r="P16" s="94"/>
    </row>
    <row r="17" spans="1:16" s="2" customFormat="1" x14ac:dyDescent="0.25">
      <c r="A17" s="37">
        <v>16</v>
      </c>
      <c r="B17" s="69">
        <v>3500</v>
      </c>
      <c r="C17" s="70">
        <v>30</v>
      </c>
      <c r="D17" s="71"/>
      <c r="E17" s="34" t="s">
        <v>232</v>
      </c>
      <c r="F17" s="37"/>
      <c r="G17" s="37"/>
      <c r="H17" s="64"/>
      <c r="I17" s="64" t="s">
        <v>342</v>
      </c>
      <c r="J17" s="64"/>
      <c r="K17" s="64"/>
      <c r="L17" s="64"/>
      <c r="M17" s="64" t="s">
        <v>123</v>
      </c>
      <c r="N17" s="23"/>
      <c r="O17" s="64" t="s">
        <v>134</v>
      </c>
      <c r="P17" s="94"/>
    </row>
    <row r="18" spans="1:16" s="2" customFormat="1" x14ac:dyDescent="0.25">
      <c r="A18" s="37">
        <v>17</v>
      </c>
      <c r="B18" s="78">
        <v>3500</v>
      </c>
      <c r="C18" s="70">
        <v>-1</v>
      </c>
      <c r="D18" s="71"/>
      <c r="E18" s="77" t="s">
        <v>101</v>
      </c>
      <c r="F18" s="37"/>
      <c r="G18" s="37"/>
      <c r="H18" s="37"/>
      <c r="I18" s="64" t="s">
        <v>342</v>
      </c>
      <c r="J18" s="37"/>
      <c r="K18" s="64"/>
      <c r="L18" s="37"/>
      <c r="M18" s="64" t="s">
        <v>295</v>
      </c>
      <c r="N18" s="37"/>
      <c r="O18" s="64" t="s">
        <v>236</v>
      </c>
      <c r="P18" s="94"/>
    </row>
    <row r="19" spans="1:16" s="2" customFormat="1" x14ac:dyDescent="0.25">
      <c r="A19" s="37">
        <v>18</v>
      </c>
      <c r="B19" s="79">
        <v>4000</v>
      </c>
      <c r="C19" s="66">
        <v>30</v>
      </c>
      <c r="D19" s="71"/>
      <c r="E19" s="68" t="s">
        <v>233</v>
      </c>
      <c r="F19" s="61"/>
      <c r="G19" s="61"/>
      <c r="H19" s="61"/>
      <c r="I19" s="67" t="s">
        <v>324</v>
      </c>
      <c r="J19" s="61"/>
      <c r="K19" s="67" t="s">
        <v>346</v>
      </c>
      <c r="L19" s="61"/>
      <c r="M19" s="67"/>
      <c r="N19" s="61"/>
      <c r="O19" s="67" t="s">
        <v>325</v>
      </c>
      <c r="P19" s="94"/>
    </row>
    <row r="20" spans="1:16" s="2" customFormat="1" x14ac:dyDescent="0.25">
      <c r="A20" s="37">
        <v>19</v>
      </c>
      <c r="B20" s="79">
        <v>4000</v>
      </c>
      <c r="C20" s="66">
        <v>-1</v>
      </c>
      <c r="D20" s="71"/>
      <c r="E20" s="68" t="s">
        <v>102</v>
      </c>
      <c r="F20" s="61"/>
      <c r="G20" s="80"/>
      <c r="H20" s="61"/>
      <c r="I20" s="67" t="s">
        <v>324</v>
      </c>
      <c r="J20" s="61"/>
      <c r="K20" s="67" t="s">
        <v>346</v>
      </c>
      <c r="L20" s="61"/>
      <c r="M20" s="67"/>
      <c r="N20" s="61"/>
      <c r="O20" s="67" t="s">
        <v>279</v>
      </c>
      <c r="P20" s="94"/>
    </row>
    <row r="21" spans="1:16" s="2" customFormat="1" x14ac:dyDescent="0.25">
      <c r="A21" s="37">
        <v>20</v>
      </c>
      <c r="B21" s="78">
        <v>4500</v>
      </c>
      <c r="C21" s="70">
        <v>30</v>
      </c>
      <c r="D21" s="71"/>
      <c r="E21" s="72" t="s">
        <v>235</v>
      </c>
      <c r="F21" s="37"/>
      <c r="G21" s="81"/>
      <c r="H21" s="37"/>
      <c r="I21" s="77" t="s">
        <v>343</v>
      </c>
      <c r="J21" s="37"/>
      <c r="K21" s="77"/>
      <c r="L21" s="37"/>
      <c r="M21" s="64" t="s">
        <v>326</v>
      </c>
      <c r="N21" s="37"/>
      <c r="O21" s="64" t="s">
        <v>234</v>
      </c>
      <c r="P21" s="94"/>
    </row>
    <row r="22" spans="1:16" s="2" customFormat="1" x14ac:dyDescent="0.25">
      <c r="A22" s="37">
        <v>21</v>
      </c>
      <c r="B22" s="78">
        <v>4500</v>
      </c>
      <c r="C22" s="70">
        <v>-1</v>
      </c>
      <c r="D22" s="71"/>
      <c r="E22" s="77" t="s">
        <v>247</v>
      </c>
      <c r="F22" s="37"/>
      <c r="G22" s="81"/>
      <c r="H22" s="37"/>
      <c r="I22" s="77" t="s">
        <v>343</v>
      </c>
      <c r="J22" s="37"/>
      <c r="K22" s="77"/>
      <c r="L22" s="37"/>
      <c r="M22" s="64" t="s">
        <v>296</v>
      </c>
      <c r="N22" s="37"/>
      <c r="O22" s="64" t="s">
        <v>238</v>
      </c>
      <c r="P22" s="94"/>
    </row>
    <row r="23" spans="1:16" s="2" customFormat="1" x14ac:dyDescent="0.25">
      <c r="A23" s="37">
        <v>22</v>
      </c>
      <c r="B23" s="79">
        <v>5500</v>
      </c>
      <c r="C23" s="66">
        <v>30</v>
      </c>
      <c r="D23" s="71"/>
      <c r="E23" s="84" t="s">
        <v>237</v>
      </c>
      <c r="F23" s="61"/>
      <c r="G23" s="61"/>
      <c r="H23" s="61"/>
      <c r="I23" s="85" t="s">
        <v>327</v>
      </c>
      <c r="J23" s="61"/>
      <c r="K23" s="85" t="s">
        <v>350</v>
      </c>
      <c r="L23" s="61"/>
      <c r="M23" s="67"/>
      <c r="N23" s="61"/>
      <c r="O23" s="67" t="s">
        <v>328</v>
      </c>
      <c r="P23" s="94"/>
    </row>
    <row r="24" spans="1:16" s="2" customFormat="1" x14ac:dyDescent="0.25">
      <c r="A24" s="37">
        <v>23</v>
      </c>
      <c r="B24" s="79">
        <v>5500</v>
      </c>
      <c r="C24" s="66">
        <v>-1</v>
      </c>
      <c r="D24" s="71"/>
      <c r="E24" s="75" t="s">
        <v>247</v>
      </c>
      <c r="F24" s="61"/>
      <c r="G24" s="85"/>
      <c r="H24" s="61"/>
      <c r="I24" s="85" t="s">
        <v>327</v>
      </c>
      <c r="J24" s="61"/>
      <c r="K24" s="85"/>
      <c r="L24" s="61"/>
      <c r="M24" s="67"/>
      <c r="N24" s="61"/>
      <c r="O24" s="67" t="s">
        <v>287</v>
      </c>
      <c r="P24" s="94"/>
    </row>
    <row r="25" spans="1:16" s="2" customFormat="1" x14ac:dyDescent="0.25">
      <c r="A25" s="37">
        <v>24</v>
      </c>
      <c r="B25" s="86">
        <v>6500</v>
      </c>
      <c r="C25" s="87">
        <v>30</v>
      </c>
      <c r="D25" s="71"/>
      <c r="E25" s="72" t="s">
        <v>98</v>
      </c>
      <c r="F25" s="37"/>
      <c r="G25" s="23" t="s">
        <v>256</v>
      </c>
      <c r="H25" s="37"/>
      <c r="I25" s="81"/>
      <c r="J25" s="37"/>
      <c r="K25" s="81"/>
      <c r="L25" s="37"/>
      <c r="M25" s="64" t="s">
        <v>276</v>
      </c>
      <c r="N25" s="37"/>
      <c r="O25" s="64" t="s">
        <v>249</v>
      </c>
      <c r="P25" s="94"/>
    </row>
    <row r="26" spans="1:16" s="2" customFormat="1" x14ac:dyDescent="0.25">
      <c r="A26" s="37">
        <v>25</v>
      </c>
      <c r="B26" s="86">
        <v>6500</v>
      </c>
      <c r="C26" s="87">
        <v>-1</v>
      </c>
      <c r="D26" s="71"/>
      <c r="E26" s="82" t="s">
        <v>135</v>
      </c>
      <c r="F26" s="37"/>
      <c r="G26" s="23" t="s">
        <v>256</v>
      </c>
      <c r="H26" s="37"/>
      <c r="I26" s="83"/>
      <c r="J26" s="37"/>
      <c r="K26" s="83"/>
      <c r="L26" s="37"/>
      <c r="M26" s="64" t="s">
        <v>127</v>
      </c>
      <c r="N26" s="37"/>
      <c r="O26" s="64" t="s">
        <v>283</v>
      </c>
      <c r="P26" s="94"/>
    </row>
    <row r="27" spans="1:16" s="2" customFormat="1" x14ac:dyDescent="0.25">
      <c r="A27" s="37">
        <v>26</v>
      </c>
      <c r="B27" s="79">
        <v>7500</v>
      </c>
      <c r="C27" s="88">
        <v>30</v>
      </c>
      <c r="D27" s="71"/>
      <c r="E27" s="73" t="s">
        <v>281</v>
      </c>
      <c r="F27" s="61"/>
      <c r="G27" s="67"/>
      <c r="H27" s="61"/>
      <c r="I27" s="85" t="s">
        <v>344</v>
      </c>
      <c r="J27" s="61"/>
      <c r="K27" s="85" t="s">
        <v>278</v>
      </c>
      <c r="L27" s="61"/>
      <c r="M27" s="67"/>
      <c r="N27" s="61"/>
      <c r="O27" s="67" t="s">
        <v>329</v>
      </c>
      <c r="P27" s="94"/>
    </row>
    <row r="28" spans="1:16" s="2" customFormat="1" x14ac:dyDescent="0.25">
      <c r="A28" s="37">
        <v>27</v>
      </c>
      <c r="B28" s="79">
        <v>7500</v>
      </c>
      <c r="C28" s="88">
        <v>-1</v>
      </c>
      <c r="D28" s="71"/>
      <c r="E28" s="84" t="s">
        <v>135</v>
      </c>
      <c r="F28" s="61"/>
      <c r="G28" s="67"/>
      <c r="H28" s="61"/>
      <c r="I28" s="85" t="s">
        <v>344</v>
      </c>
      <c r="J28" s="61"/>
      <c r="K28" s="85" t="s">
        <v>278</v>
      </c>
      <c r="L28" s="61"/>
      <c r="M28" s="67"/>
      <c r="N28" s="61"/>
      <c r="O28" s="67" t="s">
        <v>288</v>
      </c>
      <c r="P28" s="94"/>
    </row>
    <row r="29" spans="1:16" s="2" customFormat="1" x14ac:dyDescent="0.25">
      <c r="A29" s="37">
        <v>28</v>
      </c>
      <c r="B29" s="86">
        <v>8000</v>
      </c>
      <c r="C29" s="87">
        <v>-1</v>
      </c>
      <c r="D29" s="71"/>
      <c r="E29" s="23" t="s">
        <v>256</v>
      </c>
      <c r="F29" s="37"/>
      <c r="G29" s="23" t="s">
        <v>128</v>
      </c>
      <c r="H29" s="37"/>
      <c r="I29" s="83" t="s">
        <v>330</v>
      </c>
      <c r="J29" s="37"/>
      <c r="K29" s="83"/>
      <c r="L29" s="37"/>
      <c r="M29" s="64" t="s">
        <v>130</v>
      </c>
      <c r="N29" s="37"/>
      <c r="O29" s="64" t="s">
        <v>285</v>
      </c>
      <c r="P29" s="94"/>
    </row>
    <row r="30" spans="1:16" s="2" customFormat="1" x14ac:dyDescent="0.25">
      <c r="A30" s="37">
        <v>29</v>
      </c>
      <c r="B30" s="79">
        <v>9000</v>
      </c>
      <c r="C30" s="88">
        <v>30</v>
      </c>
      <c r="D30" s="71"/>
      <c r="E30" s="68" t="s">
        <v>239</v>
      </c>
      <c r="F30" s="61"/>
      <c r="G30" s="75"/>
      <c r="H30" s="61"/>
      <c r="I30" s="85" t="s">
        <v>316</v>
      </c>
      <c r="J30" s="61"/>
      <c r="K30" s="85"/>
      <c r="L30" s="61"/>
      <c r="M30" s="67"/>
      <c r="N30" s="61"/>
      <c r="O30" s="67" t="s">
        <v>236</v>
      </c>
      <c r="P30" s="94"/>
    </row>
    <row r="31" spans="1:16" s="2" customFormat="1" x14ac:dyDescent="0.25">
      <c r="A31" s="37">
        <v>30</v>
      </c>
      <c r="B31" s="79">
        <v>9000</v>
      </c>
      <c r="C31" s="88">
        <v>-1</v>
      </c>
      <c r="D31" s="71"/>
      <c r="E31" s="84" t="s">
        <v>135</v>
      </c>
      <c r="F31" s="61"/>
      <c r="G31" s="75"/>
      <c r="H31" s="61"/>
      <c r="I31" s="85" t="s">
        <v>316</v>
      </c>
      <c r="J31" s="61"/>
      <c r="K31" s="85"/>
      <c r="L31" s="61"/>
      <c r="M31" s="67"/>
      <c r="N31" s="61"/>
      <c r="O31" s="67" t="s">
        <v>250</v>
      </c>
      <c r="P31" s="94"/>
    </row>
    <row r="32" spans="1:16" s="2" customFormat="1" x14ac:dyDescent="0.25">
      <c r="A32" s="37">
        <v>31</v>
      </c>
      <c r="B32" s="86">
        <v>10000</v>
      </c>
      <c r="C32" s="87">
        <v>30</v>
      </c>
      <c r="D32" s="71"/>
      <c r="E32" s="23" t="s">
        <v>241</v>
      </c>
      <c r="F32" s="37"/>
      <c r="G32" s="89" t="s">
        <v>126</v>
      </c>
      <c r="H32" s="37"/>
      <c r="I32" s="81" t="s">
        <v>324</v>
      </c>
      <c r="J32" s="37"/>
      <c r="K32" s="81" t="s">
        <v>354</v>
      </c>
      <c r="L32" s="37"/>
      <c r="M32" s="64" t="s">
        <v>331</v>
      </c>
      <c r="N32" s="37"/>
      <c r="O32" s="64" t="s">
        <v>279</v>
      </c>
      <c r="P32" s="94"/>
    </row>
    <row r="33" spans="1:16" s="2" customFormat="1" x14ac:dyDescent="0.25">
      <c r="A33" s="37">
        <v>32</v>
      </c>
      <c r="B33" s="86">
        <v>10000</v>
      </c>
      <c r="C33" s="87">
        <v>-1</v>
      </c>
      <c r="D33" s="71"/>
      <c r="E33" s="82" t="s">
        <v>103</v>
      </c>
      <c r="F33" s="37"/>
      <c r="G33" s="77" t="s">
        <v>126</v>
      </c>
      <c r="H33" s="37"/>
      <c r="I33" s="81" t="s">
        <v>324</v>
      </c>
      <c r="J33" s="37"/>
      <c r="K33" s="81" t="s">
        <v>354</v>
      </c>
      <c r="L33" s="37"/>
      <c r="M33" s="64" t="s">
        <v>257</v>
      </c>
      <c r="N33" s="37"/>
      <c r="O33" s="64" t="s">
        <v>289</v>
      </c>
      <c r="P33" s="94"/>
    </row>
    <row r="34" spans="1:16" s="2" customFormat="1" x14ac:dyDescent="0.25">
      <c r="A34" s="37">
        <v>33</v>
      </c>
      <c r="B34" s="79">
        <v>11000</v>
      </c>
      <c r="C34" s="88">
        <v>30</v>
      </c>
      <c r="D34" s="71"/>
      <c r="E34" s="61" t="s">
        <v>243</v>
      </c>
      <c r="F34" s="61"/>
      <c r="G34" s="75"/>
      <c r="H34" s="61"/>
      <c r="I34" s="61" t="s">
        <v>280</v>
      </c>
      <c r="J34" s="61"/>
      <c r="K34" s="61"/>
      <c r="L34" s="61"/>
      <c r="M34" s="67"/>
      <c r="N34" s="61"/>
      <c r="O34" s="67" t="s">
        <v>238</v>
      </c>
      <c r="P34" s="94"/>
    </row>
    <row r="35" spans="1:16" s="2" customFormat="1" x14ac:dyDescent="0.25">
      <c r="A35" s="37">
        <v>34</v>
      </c>
      <c r="B35" s="79">
        <v>11000</v>
      </c>
      <c r="C35" s="88">
        <v>-1</v>
      </c>
      <c r="D35" s="71"/>
      <c r="E35" s="84" t="s">
        <v>103</v>
      </c>
      <c r="F35" s="61"/>
      <c r="G35" s="90"/>
      <c r="H35" s="61"/>
      <c r="I35" s="61" t="s">
        <v>280</v>
      </c>
      <c r="J35" s="61"/>
      <c r="K35" s="61"/>
      <c r="L35" s="61"/>
      <c r="M35" s="67"/>
      <c r="N35" s="61"/>
      <c r="O35" s="67" t="s">
        <v>240</v>
      </c>
      <c r="P35" s="94"/>
    </row>
    <row r="36" spans="1:16" s="2" customFormat="1" x14ac:dyDescent="0.25">
      <c r="A36" s="37">
        <v>35</v>
      </c>
      <c r="B36" s="86">
        <v>12000</v>
      </c>
      <c r="C36" s="87">
        <v>30</v>
      </c>
      <c r="D36" s="71"/>
      <c r="E36" s="82" t="s">
        <v>100</v>
      </c>
      <c r="F36" s="37"/>
      <c r="G36" s="23"/>
      <c r="H36" s="37"/>
      <c r="I36" s="81" t="s">
        <v>327</v>
      </c>
      <c r="J36" s="37"/>
      <c r="K36" s="81"/>
      <c r="L36" s="37"/>
      <c r="M36" s="64" t="s">
        <v>130</v>
      </c>
      <c r="N36" s="37"/>
      <c r="O36" s="64" t="s">
        <v>283</v>
      </c>
      <c r="P36" s="94"/>
    </row>
    <row r="37" spans="1:16" s="2" customFormat="1" x14ac:dyDescent="0.25">
      <c r="A37" s="37">
        <v>36</v>
      </c>
      <c r="B37" s="86">
        <v>12000</v>
      </c>
      <c r="C37" s="87">
        <v>-1</v>
      </c>
      <c r="D37" s="71"/>
      <c r="E37" s="37" t="s">
        <v>99</v>
      </c>
      <c r="F37" s="37"/>
      <c r="G37" s="23"/>
      <c r="H37" s="37"/>
      <c r="I37" s="83" t="s">
        <v>327</v>
      </c>
      <c r="J37" s="37"/>
      <c r="K37" s="83"/>
      <c r="L37" s="37"/>
      <c r="M37" s="64" t="s">
        <v>251</v>
      </c>
      <c r="N37" s="37"/>
      <c r="O37" s="64" t="s">
        <v>290</v>
      </c>
      <c r="P37" s="94"/>
    </row>
    <row r="38" spans="1:16" s="2" customFormat="1" x14ac:dyDescent="0.25">
      <c r="A38" s="37">
        <v>37</v>
      </c>
      <c r="B38" s="79">
        <v>13500</v>
      </c>
      <c r="C38" s="88">
        <v>30</v>
      </c>
      <c r="D38" s="71"/>
      <c r="E38" s="84" t="s">
        <v>101</v>
      </c>
      <c r="F38" s="61"/>
      <c r="G38" s="90" t="s">
        <v>133</v>
      </c>
      <c r="H38" s="61"/>
      <c r="I38" s="85" t="s">
        <v>317</v>
      </c>
      <c r="J38" s="61"/>
      <c r="K38" s="85"/>
      <c r="L38" s="61"/>
      <c r="M38" s="67"/>
      <c r="N38" s="61"/>
      <c r="O38" s="67" t="s">
        <v>332</v>
      </c>
      <c r="P38" s="94"/>
    </row>
    <row r="39" spans="1:16" s="2" customFormat="1" x14ac:dyDescent="0.25">
      <c r="A39" s="37">
        <v>38</v>
      </c>
      <c r="B39" s="91">
        <v>13500</v>
      </c>
      <c r="C39" s="88">
        <v>-1</v>
      </c>
      <c r="D39" s="71"/>
      <c r="E39" s="61" t="s">
        <v>99</v>
      </c>
      <c r="F39" s="61"/>
      <c r="G39" s="75" t="s">
        <v>133</v>
      </c>
      <c r="H39" s="61"/>
      <c r="I39" s="85" t="s">
        <v>317</v>
      </c>
      <c r="J39" s="61"/>
      <c r="K39" s="85"/>
      <c r="L39" s="61"/>
      <c r="M39" s="67"/>
      <c r="N39" s="61"/>
      <c r="O39" s="67" t="s">
        <v>244</v>
      </c>
      <c r="P39" s="94"/>
    </row>
    <row r="40" spans="1:16" s="2" customFormat="1" x14ac:dyDescent="0.25">
      <c r="A40" s="37">
        <v>39</v>
      </c>
      <c r="B40" s="92">
        <v>15000</v>
      </c>
      <c r="C40" s="87">
        <v>30</v>
      </c>
      <c r="D40" s="71"/>
      <c r="E40" s="82" t="s">
        <v>102</v>
      </c>
      <c r="F40" s="37"/>
      <c r="G40" s="77"/>
      <c r="H40" s="37"/>
      <c r="I40" s="81" t="s">
        <v>132</v>
      </c>
      <c r="J40" s="37"/>
      <c r="K40" s="81" t="s">
        <v>405</v>
      </c>
      <c r="L40" s="37"/>
      <c r="M40" s="64" t="s">
        <v>333</v>
      </c>
      <c r="N40" s="37"/>
      <c r="O40" s="64" t="s">
        <v>240</v>
      </c>
      <c r="P40" s="94"/>
    </row>
    <row r="41" spans="1:16" s="2" customFormat="1" x14ac:dyDescent="0.25">
      <c r="A41" s="37">
        <v>40</v>
      </c>
      <c r="B41" s="92">
        <v>15000</v>
      </c>
      <c r="C41" s="87">
        <v>-1</v>
      </c>
      <c r="D41" s="71"/>
      <c r="E41" s="37" t="s">
        <v>216</v>
      </c>
      <c r="F41" s="37"/>
      <c r="G41" s="77"/>
      <c r="H41" s="37"/>
      <c r="I41" s="81" t="s">
        <v>132</v>
      </c>
      <c r="J41" s="37"/>
      <c r="K41" s="81" t="s">
        <v>405</v>
      </c>
      <c r="L41" s="37"/>
      <c r="M41" s="64" t="s">
        <v>286</v>
      </c>
      <c r="N41" s="37"/>
      <c r="O41" s="64" t="s">
        <v>246</v>
      </c>
      <c r="P41" s="94"/>
    </row>
    <row r="42" spans="1:16" s="2" customFormat="1" x14ac:dyDescent="0.25">
      <c r="A42" s="37">
        <v>41</v>
      </c>
      <c r="B42" s="91">
        <v>16000</v>
      </c>
      <c r="C42" s="88">
        <v>30</v>
      </c>
      <c r="D42" s="71"/>
      <c r="E42" s="68" t="s">
        <v>135</v>
      </c>
      <c r="F42" s="61"/>
      <c r="G42" s="61"/>
      <c r="H42" s="61"/>
      <c r="I42" s="85" t="s">
        <v>280</v>
      </c>
      <c r="J42" s="61"/>
      <c r="K42" s="85"/>
      <c r="L42" s="61"/>
      <c r="M42" s="67"/>
      <c r="N42" s="61"/>
      <c r="O42" s="67" t="s">
        <v>244</v>
      </c>
      <c r="P42" s="94"/>
    </row>
    <row r="43" spans="1:16" s="2" customFormat="1" x14ac:dyDescent="0.25">
      <c r="A43" s="37">
        <v>42</v>
      </c>
      <c r="B43" s="91">
        <v>16000</v>
      </c>
      <c r="C43" s="88">
        <v>-1</v>
      </c>
      <c r="D43" s="71"/>
      <c r="E43" s="61" t="s">
        <v>216</v>
      </c>
      <c r="F43" s="61"/>
      <c r="G43" s="75"/>
      <c r="H43" s="61"/>
      <c r="I43" s="80" t="s">
        <v>280</v>
      </c>
      <c r="J43" s="61"/>
      <c r="K43" s="80"/>
      <c r="L43" s="61"/>
      <c r="M43" s="67"/>
      <c r="N43" s="61"/>
      <c r="O43" s="67" t="s">
        <v>252</v>
      </c>
      <c r="P43" s="94"/>
    </row>
    <row r="44" spans="1:16" s="2" customFormat="1" x14ac:dyDescent="0.25">
      <c r="A44" s="37">
        <v>43</v>
      </c>
      <c r="B44" s="92">
        <v>17000</v>
      </c>
      <c r="C44" s="87">
        <v>30</v>
      </c>
      <c r="D44" s="71"/>
      <c r="E44" s="37" t="s">
        <v>103</v>
      </c>
      <c r="F44" s="37"/>
      <c r="G44" s="95" t="s">
        <v>131</v>
      </c>
      <c r="H44" s="37"/>
      <c r="I44" s="81"/>
      <c r="J44" s="37"/>
      <c r="K44" s="81" t="s">
        <v>351</v>
      </c>
      <c r="L44" s="37"/>
      <c r="M44" s="64" t="s">
        <v>257</v>
      </c>
      <c r="N44" s="37"/>
      <c r="O44" s="64" t="s">
        <v>246</v>
      </c>
      <c r="P44" s="94"/>
    </row>
    <row r="45" spans="1:16" s="2" customFormat="1" x14ac:dyDescent="0.25">
      <c r="A45" s="37">
        <v>44</v>
      </c>
      <c r="B45" s="92">
        <v>17000</v>
      </c>
      <c r="C45" s="87">
        <v>-1</v>
      </c>
      <c r="D45" s="71"/>
      <c r="E45" s="37" t="s">
        <v>219</v>
      </c>
      <c r="F45" s="37"/>
      <c r="G45" s="95" t="s">
        <v>131</v>
      </c>
      <c r="H45" s="37"/>
      <c r="I45" s="83"/>
      <c r="J45" s="37"/>
      <c r="K45" s="83"/>
      <c r="L45" s="37"/>
      <c r="M45" s="64" t="s">
        <v>242</v>
      </c>
      <c r="N45" s="37"/>
      <c r="O45" s="64" t="s">
        <v>253</v>
      </c>
      <c r="P45" s="94"/>
    </row>
    <row r="46" spans="1:16" s="2" customFormat="1" ht="12.75" customHeight="1" x14ac:dyDescent="0.25">
      <c r="A46" s="37">
        <v>45</v>
      </c>
      <c r="B46" s="91">
        <v>18500</v>
      </c>
      <c r="C46" s="88">
        <v>30</v>
      </c>
      <c r="D46" s="71"/>
      <c r="E46" s="61" t="s">
        <v>99</v>
      </c>
      <c r="F46" s="61"/>
      <c r="G46" s="80"/>
      <c r="H46" s="61"/>
      <c r="I46" s="61" t="s">
        <v>282</v>
      </c>
      <c r="J46" s="61"/>
      <c r="K46" s="61"/>
      <c r="L46" s="61"/>
      <c r="M46" s="80" t="s">
        <v>251</v>
      </c>
      <c r="N46" s="61"/>
      <c r="O46" s="67" t="s">
        <v>334</v>
      </c>
      <c r="P46" s="94"/>
    </row>
    <row r="47" spans="1:16" s="2" customFormat="1" x14ac:dyDescent="0.25">
      <c r="A47" s="37">
        <v>46</v>
      </c>
      <c r="B47" s="91">
        <v>18500</v>
      </c>
      <c r="C47" s="88">
        <v>-1</v>
      </c>
      <c r="D47" s="71"/>
      <c r="E47" s="61" t="s">
        <v>219</v>
      </c>
      <c r="F47" s="61"/>
      <c r="G47" s="80"/>
      <c r="H47" s="61"/>
      <c r="I47" s="61" t="s">
        <v>282</v>
      </c>
      <c r="J47" s="61"/>
      <c r="K47" s="61"/>
      <c r="L47" s="61"/>
      <c r="M47" s="80" t="s">
        <v>245</v>
      </c>
      <c r="N47" s="61"/>
      <c r="O47" s="67" t="s">
        <v>254</v>
      </c>
      <c r="P47" s="94"/>
    </row>
    <row r="48" spans="1:16" s="2" customFormat="1" x14ac:dyDescent="0.25">
      <c r="A48" s="37">
        <v>47</v>
      </c>
      <c r="B48" s="92">
        <v>20000</v>
      </c>
      <c r="C48" s="87">
        <v>30</v>
      </c>
      <c r="D48" s="71"/>
      <c r="E48" s="37" t="s">
        <v>216</v>
      </c>
      <c r="F48" s="37"/>
      <c r="G48" s="37"/>
      <c r="H48" s="37"/>
      <c r="I48" s="77" t="s">
        <v>284</v>
      </c>
      <c r="J48" s="37"/>
      <c r="K48" s="77"/>
      <c r="L48" s="37"/>
      <c r="M48" s="64" t="s">
        <v>242</v>
      </c>
      <c r="N48" s="76"/>
      <c r="O48" s="64" t="s">
        <v>252</v>
      </c>
      <c r="P48" s="94"/>
    </row>
    <row r="49" spans="1:16" s="2" customFormat="1" x14ac:dyDescent="0.25">
      <c r="A49" s="37">
        <v>48</v>
      </c>
      <c r="B49" s="92">
        <v>20000</v>
      </c>
      <c r="C49" s="87">
        <v>-1</v>
      </c>
      <c r="D49" s="71"/>
      <c r="E49" s="37" t="s">
        <v>222</v>
      </c>
      <c r="F49" s="37"/>
      <c r="G49" s="37"/>
      <c r="H49" s="37"/>
      <c r="I49" s="77" t="s">
        <v>284</v>
      </c>
      <c r="J49" s="37"/>
      <c r="K49" s="77"/>
      <c r="L49" s="37"/>
      <c r="M49" s="64" t="s">
        <v>335</v>
      </c>
      <c r="N49" s="37"/>
      <c r="O49" s="64" t="s">
        <v>336</v>
      </c>
      <c r="P49" s="94"/>
    </row>
    <row r="50" spans="1:16" x14ac:dyDescent="0.25">
      <c r="A50" s="37">
        <v>49</v>
      </c>
      <c r="B50" s="91">
        <v>25000</v>
      </c>
      <c r="C50" s="88">
        <v>30</v>
      </c>
      <c r="D50" s="71"/>
      <c r="E50" s="61" t="s">
        <v>219</v>
      </c>
      <c r="F50" s="61"/>
      <c r="G50" s="80"/>
      <c r="H50" s="61"/>
      <c r="I50" s="61"/>
      <c r="J50" s="61"/>
      <c r="K50" s="61" t="s">
        <v>406</v>
      </c>
      <c r="L50" s="61"/>
      <c r="M50" s="80" t="s">
        <v>245</v>
      </c>
      <c r="N50" s="61"/>
      <c r="O50" s="67" t="s">
        <v>253</v>
      </c>
      <c r="P50" s="37"/>
    </row>
    <row r="51" spans="1:16" x14ac:dyDescent="0.25">
      <c r="A51" s="37">
        <v>50</v>
      </c>
      <c r="B51" s="91">
        <v>25000</v>
      </c>
      <c r="C51" s="88">
        <v>-1</v>
      </c>
      <c r="D51" s="71"/>
      <c r="E51" s="61" t="s">
        <v>222</v>
      </c>
      <c r="F51" s="61"/>
      <c r="G51" s="80"/>
      <c r="H51" s="61"/>
      <c r="I51" s="61"/>
      <c r="J51" s="61"/>
      <c r="K51" s="61" t="s">
        <v>406</v>
      </c>
      <c r="L51" s="61"/>
      <c r="M51" s="80" t="s">
        <v>352</v>
      </c>
      <c r="N51" s="61"/>
      <c r="O51" s="67" t="s">
        <v>353</v>
      </c>
      <c r="P51" s="37"/>
    </row>
    <row r="52" spans="1:16" s="2" customFormat="1" x14ac:dyDescent="0.25">
      <c r="A52" s="37">
        <v>51</v>
      </c>
      <c r="B52" s="92">
        <v>25000</v>
      </c>
      <c r="C52" s="87">
        <v>30</v>
      </c>
      <c r="D52" s="71"/>
      <c r="E52" s="82" t="s">
        <v>99</v>
      </c>
      <c r="F52" s="37"/>
      <c r="G52" s="77"/>
      <c r="H52" s="37"/>
      <c r="I52" s="81" t="s">
        <v>324</v>
      </c>
      <c r="J52" s="37"/>
      <c r="K52" s="81"/>
      <c r="L52" s="37"/>
      <c r="M52" s="64" t="s">
        <v>386</v>
      </c>
      <c r="N52" s="37"/>
      <c r="O52" s="64" t="s">
        <v>387</v>
      </c>
      <c r="P52" s="94"/>
    </row>
    <row r="53" spans="1:16" s="2" customFormat="1" x14ac:dyDescent="0.25">
      <c r="A53" s="37">
        <v>52</v>
      </c>
      <c r="B53" s="92">
        <v>25000</v>
      </c>
      <c r="C53" s="87">
        <v>-1</v>
      </c>
      <c r="D53" s="71"/>
      <c r="E53" s="37" t="s">
        <v>222</v>
      </c>
      <c r="F53" s="37"/>
      <c r="G53" s="77"/>
      <c r="H53" s="37"/>
      <c r="I53" s="81" t="s">
        <v>324</v>
      </c>
      <c r="J53" s="37"/>
      <c r="K53" s="81"/>
      <c r="L53" s="37"/>
      <c r="M53" s="64" t="s">
        <v>388</v>
      </c>
      <c r="N53" s="37"/>
      <c r="O53" s="64" t="s">
        <v>389</v>
      </c>
      <c r="P53" s="94"/>
    </row>
    <row r="54" spans="1:16" s="2" customFormat="1" x14ac:dyDescent="0.25">
      <c r="A54" s="37">
        <v>53</v>
      </c>
      <c r="B54" s="91">
        <v>30000</v>
      </c>
      <c r="C54" s="88">
        <v>30</v>
      </c>
      <c r="D54" s="71"/>
      <c r="E54" s="68" t="s">
        <v>216</v>
      </c>
      <c r="F54" s="61"/>
      <c r="G54" s="61"/>
      <c r="H54" s="61"/>
      <c r="I54" s="85" t="s">
        <v>390</v>
      </c>
      <c r="J54" s="61"/>
      <c r="K54" s="85"/>
      <c r="L54" s="61"/>
      <c r="M54" s="67" t="s">
        <v>391</v>
      </c>
      <c r="N54" s="61"/>
      <c r="O54" s="67" t="s">
        <v>392</v>
      </c>
      <c r="P54" s="94"/>
    </row>
    <row r="55" spans="1:16" s="2" customFormat="1" x14ac:dyDescent="0.25">
      <c r="A55" s="37">
        <v>54</v>
      </c>
      <c r="B55" s="91">
        <v>30000</v>
      </c>
      <c r="C55" s="88">
        <v>-1</v>
      </c>
      <c r="D55" s="71"/>
      <c r="E55" s="61" t="s">
        <v>222</v>
      </c>
      <c r="F55" s="61"/>
      <c r="G55" s="75"/>
      <c r="H55" s="61"/>
      <c r="I55" s="80" t="s">
        <v>390</v>
      </c>
      <c r="J55" s="61"/>
      <c r="K55" s="80"/>
      <c r="L55" s="61"/>
      <c r="M55" s="67" t="s">
        <v>393</v>
      </c>
      <c r="N55" s="61"/>
      <c r="O55" s="67" t="s">
        <v>394</v>
      </c>
      <c r="P55" s="94"/>
    </row>
    <row r="56" spans="1:16" s="2" customFormat="1" x14ac:dyDescent="0.25">
      <c r="A56" s="37">
        <v>55</v>
      </c>
      <c r="B56" s="92">
        <v>33000</v>
      </c>
      <c r="C56" s="87">
        <v>30</v>
      </c>
      <c r="D56" s="71"/>
      <c r="E56" s="37" t="s">
        <v>216</v>
      </c>
      <c r="F56" s="37"/>
      <c r="G56" s="95"/>
      <c r="H56" s="37"/>
      <c r="I56" s="81" t="s">
        <v>327</v>
      </c>
      <c r="J56" s="37"/>
      <c r="K56" s="81" t="s">
        <v>355</v>
      </c>
      <c r="L56" s="37"/>
      <c r="M56" s="64" t="s">
        <v>395</v>
      </c>
      <c r="N56" s="37"/>
      <c r="O56" s="64" t="s">
        <v>396</v>
      </c>
      <c r="P56" s="94"/>
    </row>
    <row r="57" spans="1:16" s="2" customFormat="1" x14ac:dyDescent="0.25">
      <c r="A57" s="37">
        <v>56</v>
      </c>
      <c r="B57" s="92">
        <v>33000</v>
      </c>
      <c r="C57" s="87">
        <v>-1</v>
      </c>
      <c r="D57" s="71"/>
      <c r="E57" s="37" t="s">
        <v>222</v>
      </c>
      <c r="F57" s="37"/>
      <c r="G57" s="95"/>
      <c r="H57" s="37"/>
      <c r="I57" s="83" t="s">
        <v>327</v>
      </c>
      <c r="J57" s="37"/>
      <c r="K57" s="83" t="s">
        <v>355</v>
      </c>
      <c r="L57" s="37"/>
      <c r="M57" s="64" t="s">
        <v>397</v>
      </c>
      <c r="N57" s="37"/>
      <c r="O57" s="64" t="s">
        <v>398</v>
      </c>
      <c r="P57" s="94"/>
    </row>
    <row r="58" spans="1:16" s="2" customFormat="1" ht="12.75" customHeight="1" x14ac:dyDescent="0.25">
      <c r="A58" s="37">
        <v>57</v>
      </c>
      <c r="B58" s="91">
        <v>36000</v>
      </c>
      <c r="C58" s="88">
        <v>30</v>
      </c>
      <c r="D58" s="71"/>
      <c r="E58" s="61" t="s">
        <v>219</v>
      </c>
      <c r="F58" s="61"/>
      <c r="G58" s="80"/>
      <c r="H58" s="61"/>
      <c r="I58" s="61" t="s">
        <v>399</v>
      </c>
      <c r="J58" s="61"/>
      <c r="K58" s="61"/>
      <c r="L58" s="61"/>
      <c r="M58" s="80" t="s">
        <v>400</v>
      </c>
      <c r="N58" s="61"/>
      <c r="O58" s="67" t="s">
        <v>254</v>
      </c>
      <c r="P58" s="94"/>
    </row>
    <row r="59" spans="1:16" s="2" customFormat="1" x14ac:dyDescent="0.25">
      <c r="A59" s="37">
        <v>58</v>
      </c>
      <c r="B59" s="91">
        <v>36000</v>
      </c>
      <c r="C59" s="88">
        <v>-1</v>
      </c>
      <c r="D59" s="71"/>
      <c r="E59" s="61" t="s">
        <v>299</v>
      </c>
      <c r="F59" s="61"/>
      <c r="G59" s="80"/>
      <c r="H59" s="61"/>
      <c r="I59" s="61" t="s">
        <v>399</v>
      </c>
      <c r="J59" s="61"/>
      <c r="K59" s="61"/>
      <c r="L59" s="61"/>
      <c r="M59" s="80" t="s">
        <v>401</v>
      </c>
      <c r="N59" s="61"/>
      <c r="O59" s="67" t="s">
        <v>402</v>
      </c>
      <c r="P59" s="94"/>
    </row>
    <row r="60" spans="1:16" s="2" customFormat="1" x14ac:dyDescent="0.25">
      <c r="A60" s="37">
        <v>59</v>
      </c>
      <c r="B60" s="92">
        <v>40000</v>
      </c>
      <c r="C60" s="87">
        <v>30</v>
      </c>
      <c r="D60" s="71"/>
      <c r="E60" s="37" t="s">
        <v>222</v>
      </c>
      <c r="F60" s="37"/>
      <c r="G60" s="37"/>
      <c r="H60" s="37"/>
      <c r="I60" s="77" t="s">
        <v>132</v>
      </c>
      <c r="J60" s="37"/>
      <c r="K60" s="77" t="s">
        <v>347</v>
      </c>
      <c r="L60" s="37"/>
      <c r="M60" s="64" t="s">
        <v>401</v>
      </c>
      <c r="N60" s="76"/>
      <c r="O60" s="64" t="s">
        <v>402</v>
      </c>
      <c r="P60" s="94"/>
    </row>
    <row r="61" spans="1:16" s="2" customFormat="1" x14ac:dyDescent="0.25">
      <c r="A61" s="37">
        <v>60</v>
      </c>
      <c r="B61" s="92">
        <v>40000</v>
      </c>
      <c r="C61" s="87">
        <v>-1</v>
      </c>
      <c r="D61" s="71"/>
      <c r="E61" s="37" t="s">
        <v>299</v>
      </c>
      <c r="F61" s="37"/>
      <c r="G61" s="37"/>
      <c r="H61" s="37"/>
      <c r="I61" s="77" t="s">
        <v>132</v>
      </c>
      <c r="J61" s="37"/>
      <c r="K61" s="77" t="s">
        <v>347</v>
      </c>
      <c r="L61" s="37"/>
      <c r="M61" s="64" t="s">
        <v>403</v>
      </c>
      <c r="N61" s="37"/>
      <c r="O61" s="64" t="s">
        <v>404</v>
      </c>
      <c r="P61" s="94"/>
    </row>
  </sheetData>
  <sortState ref="B2:P94">
    <sortCondition ref="B2:B94"/>
    <sortCondition ref="C2:C94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3" sqref="J13"/>
    </sheetView>
  </sheetViews>
  <sheetFormatPr defaultRowHeight="15" x14ac:dyDescent="0.25"/>
  <cols>
    <col min="1" max="1" width="31.85546875" customWidth="1"/>
    <col min="2" max="2" width="9.85546875" style="22" customWidth="1"/>
  </cols>
  <sheetData>
    <row r="1" spans="1:5" s="22" customFormat="1" x14ac:dyDescent="0.25">
      <c r="A1" s="37"/>
      <c r="B1" s="37"/>
      <c r="C1" s="36" t="s">
        <v>92</v>
      </c>
      <c r="D1" s="36" t="s">
        <v>90</v>
      </c>
      <c r="E1" s="36" t="s">
        <v>91</v>
      </c>
    </row>
    <row r="2" spans="1:5" x14ac:dyDescent="0.25">
      <c r="A2" s="34" t="s">
        <v>39</v>
      </c>
      <c r="B2" s="34"/>
      <c r="C2" s="36" t="s">
        <v>93</v>
      </c>
      <c r="D2" s="36"/>
      <c r="E2" s="36"/>
    </row>
    <row r="3" spans="1:5" x14ac:dyDescent="0.25">
      <c r="A3" s="35" t="s">
        <v>16</v>
      </c>
      <c r="B3" s="35" t="s">
        <v>96</v>
      </c>
      <c r="C3" s="36" t="s">
        <v>93</v>
      </c>
      <c r="D3" s="36"/>
      <c r="E3" s="36"/>
    </row>
    <row r="4" spans="1:5" x14ac:dyDescent="0.25">
      <c r="A4" s="35" t="s">
        <v>20</v>
      </c>
      <c r="B4" s="35" t="s">
        <v>95</v>
      </c>
      <c r="C4" s="36" t="s">
        <v>93</v>
      </c>
      <c r="D4" s="36"/>
      <c r="E4" s="36"/>
    </row>
    <row r="5" spans="1:5" x14ac:dyDescent="0.25">
      <c r="A5" s="35" t="s">
        <v>86</v>
      </c>
      <c r="B5" s="35" t="s">
        <v>95</v>
      </c>
      <c r="C5" s="36" t="s">
        <v>93</v>
      </c>
      <c r="D5" s="36" t="s">
        <v>93</v>
      </c>
      <c r="E5" s="36" t="s">
        <v>93</v>
      </c>
    </row>
    <row r="6" spans="1:5" x14ac:dyDescent="0.25">
      <c r="A6" s="35" t="s">
        <v>37</v>
      </c>
      <c r="B6" s="35" t="s">
        <v>96</v>
      </c>
      <c r="C6" s="36" t="s">
        <v>97</v>
      </c>
      <c r="D6" s="36"/>
      <c r="E6" s="36"/>
    </row>
    <row r="7" spans="1:5" x14ac:dyDescent="0.25">
      <c r="A7" s="35" t="s">
        <v>17</v>
      </c>
      <c r="B7" s="35"/>
      <c r="C7" s="36"/>
      <c r="D7" s="36"/>
      <c r="E7" s="36"/>
    </row>
    <row r="8" spans="1:5" x14ac:dyDescent="0.25">
      <c r="A8" s="35" t="s">
        <v>18</v>
      </c>
      <c r="B8" s="35"/>
      <c r="C8" s="36"/>
      <c r="D8" s="36"/>
      <c r="E8" s="36"/>
    </row>
    <row r="9" spans="1:5" x14ac:dyDescent="0.25">
      <c r="A9" s="35" t="s">
        <v>19</v>
      </c>
      <c r="B9" s="35"/>
      <c r="C9" s="36"/>
      <c r="D9" s="36"/>
      <c r="E9" s="36"/>
    </row>
    <row r="10" spans="1:5" x14ac:dyDescent="0.25">
      <c r="A10" s="35" t="s">
        <v>87</v>
      </c>
      <c r="B10" s="35" t="s">
        <v>94</v>
      </c>
      <c r="C10" s="36" t="s">
        <v>93</v>
      </c>
      <c r="D10" s="36" t="s">
        <v>93</v>
      </c>
      <c r="E10" s="36"/>
    </row>
    <row r="11" spans="1:5" x14ac:dyDescent="0.25">
      <c r="A11" s="35" t="s">
        <v>21</v>
      </c>
      <c r="B11" s="35" t="s">
        <v>94</v>
      </c>
      <c r="C11" s="36"/>
      <c r="D11" s="36" t="s">
        <v>93</v>
      </c>
      <c r="E11" s="36"/>
    </row>
    <row r="12" spans="1:5" x14ac:dyDescent="0.25">
      <c r="A12" s="35" t="s">
        <v>22</v>
      </c>
      <c r="B12" s="35" t="s">
        <v>96</v>
      </c>
      <c r="C12" s="36"/>
      <c r="D12" s="36" t="s">
        <v>93</v>
      </c>
      <c r="E12" s="36"/>
    </row>
    <row r="13" spans="1:5" x14ac:dyDescent="0.25">
      <c r="A13" s="35" t="s">
        <v>71</v>
      </c>
      <c r="B13" s="35" t="s">
        <v>96</v>
      </c>
      <c r="C13" s="36"/>
      <c r="D13" s="36" t="s">
        <v>93</v>
      </c>
      <c r="E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 Info</vt:lpstr>
      <vt:lpstr>Feature Drop</vt:lpstr>
      <vt:lpstr>Plant Drop</vt:lpstr>
      <vt:lpstr>Puzzle</vt:lpstr>
      <vt:lpstr>Rewards</vt:lpstr>
      <vt:lpstr>Note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2018-08-23T07:22:21Z</dcterms:created>
  <dcterms:modified xsi:type="dcterms:W3CDTF">2020-04-14T12:15:05Z</dcterms:modified>
</cp:coreProperties>
</file>