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29340" yWindow="0" windowWidth="28800" windowHeight="11700" activeTab="2"/>
  </bookViews>
  <sheets>
    <sheet name="Misc Info" sheetId="4" r:id="rId1"/>
    <sheet name="Group" sheetId="8" r:id="rId2"/>
    <sheet name="Mission" sheetId="3" r:id="rId3"/>
    <sheet name="Mission (2)" sheetId="10" r:id="rId4"/>
  </sheets>
  <definedNames>
    <definedName name="_xlnm._FilterDatabase" localSheetId="2" hidden="1">Mission!$C$1:$H$64</definedName>
    <definedName name="_xlnm._FilterDatabase" localSheetId="3" hidden="1">'Mission (2)'!$C$1:$H$61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3" l="1"/>
  <c r="C22" i="8"/>
  <c r="C21" i="8"/>
  <c r="C20" i="8"/>
  <c r="M59" i="3" l="1"/>
  <c r="K62" i="10" l="1"/>
  <c r="J62" i="10"/>
  <c r="I62" i="10"/>
  <c r="M59" i="10"/>
  <c r="M56" i="10"/>
  <c r="M53" i="10"/>
  <c r="M50" i="10"/>
  <c r="M47" i="10"/>
  <c r="M44" i="10"/>
  <c r="M41" i="10"/>
  <c r="M38" i="10"/>
  <c r="M35" i="10"/>
  <c r="M32" i="10"/>
  <c r="M29" i="10"/>
  <c r="M26" i="10"/>
  <c r="M23" i="10"/>
  <c r="M20" i="10"/>
  <c r="M17" i="10"/>
  <c r="M14" i="10"/>
  <c r="M11" i="10"/>
  <c r="M8" i="10"/>
  <c r="M5" i="10"/>
  <c r="M2" i="10"/>
  <c r="M62" i="3" l="1"/>
  <c r="M56" i="3"/>
  <c r="M53" i="3"/>
  <c r="M50" i="3"/>
  <c r="M47" i="3"/>
  <c r="M44" i="3"/>
  <c r="M41" i="3"/>
  <c r="M38" i="3"/>
  <c r="M35" i="3"/>
  <c r="M32" i="3"/>
  <c r="M29" i="3"/>
  <c r="C14" i="8" l="1"/>
  <c r="C19" i="8"/>
  <c r="C18" i="8"/>
  <c r="C17" i="8"/>
  <c r="C16" i="8"/>
  <c r="C15" i="8"/>
  <c r="C13" i="8"/>
  <c r="C12" i="8"/>
  <c r="C11" i="8"/>
  <c r="M26" i="3"/>
  <c r="C10" i="8" s="1"/>
  <c r="M23" i="3"/>
  <c r="C9" i="8" s="1"/>
  <c r="M20" i="3"/>
  <c r="C8" i="8" s="1"/>
  <c r="M17" i="3"/>
  <c r="C7" i="8" s="1"/>
  <c r="M14" i="3"/>
  <c r="C6" i="8" s="1"/>
  <c r="M11" i="3"/>
  <c r="C5" i="8" s="1"/>
  <c r="M8" i="3"/>
  <c r="C4" i="8" s="1"/>
  <c r="M5" i="3"/>
  <c r="C3" i="8" s="1"/>
  <c r="M2" i="3"/>
  <c r="C2" i="8" s="1"/>
  <c r="J65" i="3"/>
  <c r="K65" i="3"/>
</calcChain>
</file>

<file path=xl/comments1.xml><?xml version="1.0" encoding="utf-8"?>
<comments xmlns="http://schemas.openxmlformats.org/spreadsheetml/2006/main">
  <authors>
    <author>CPU10698-local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Cột này sẽ điều chỉnh thành level</t>
        </r>
      </text>
    </comment>
  </commentList>
</comments>
</file>

<file path=xl/comments2.xml><?xml version="1.0" encoding="utf-8"?>
<comments xmlns="http://schemas.openxmlformats.org/spreadsheetml/2006/main">
  <authors>
    <author>CPU10698-local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Cột này sẽ điều chỉnh thành level</t>
        </r>
      </text>
    </comment>
  </commentList>
</comments>
</file>

<file path=xl/sharedStrings.xml><?xml version="1.0" encoding="utf-8"?>
<sst xmlns="http://schemas.openxmlformats.org/spreadsheetml/2006/main" count="412" uniqueCount="184">
  <si>
    <t>TÁO</t>
  </si>
  <si>
    <t>TUYẾT</t>
  </si>
  <si>
    <t>BÔNG</t>
  </si>
  <si>
    <t>ACTION_PLANT_HARVEST</t>
  </si>
  <si>
    <t>ACTION_MACHINE_HARVEST</t>
  </si>
  <si>
    <t>ACTION_PLANT_CATCH_BUG</t>
  </si>
  <si>
    <t>ACTION_FRIEND_ACCEPTED_REQUEST</t>
  </si>
  <si>
    <t>ACTION_AIRSHIP_DELIVERY</t>
  </si>
  <si>
    <t>ACTION_DICE_SPIN</t>
  </si>
  <si>
    <t>ACTION_LUCKY_SPIN</t>
  </si>
  <si>
    <t>ACTION_FRIEND_SEND_REQUEST</t>
  </si>
  <si>
    <t>ACTION_FRIEND_REPAIR_MACHINE</t>
  </si>
  <si>
    <t>ACTION_AIRSHIP_FRIEND_PACK</t>
  </si>
  <si>
    <t>ACTION_GACHA_OPEN</t>
  </si>
  <si>
    <t>DEFINE</t>
  </si>
  <si>
    <t>TYPE</t>
  </si>
  <si>
    <t>VALUE</t>
  </si>
  <si>
    <t>NOTE</t>
  </si>
  <si>
    <t>int</t>
  </si>
  <si>
    <t>REWARDS</t>
  </si>
  <si>
    <t>HỒNG SẤY</t>
  </si>
  <si>
    <t>NƯỚC TÁO</t>
  </si>
  <si>
    <t>TÁO SẤY</t>
  </si>
  <si>
    <t>VẢI ĐỎ</t>
  </si>
  <si>
    <t>NƯỚC TINH KHIẾT</t>
  </si>
  <si>
    <t>VẢI VÀNG</t>
  </si>
  <si>
    <t>ACTION_PLANT</t>
  </si>
  <si>
    <t>ACTION_MACHINE_PRODUCE</t>
  </si>
  <si>
    <t>ACTION_AIRSHIP_PACK</t>
  </si>
  <si>
    <t>ACTION_PRIVATE_SHOP_PUT</t>
  </si>
  <si>
    <t>ACTION_MACHINE_UPGRADE</t>
  </si>
  <si>
    <t>ACTION_TOM_FIND</t>
  </si>
  <si>
    <t>ACTION_STOCK_UPGRADE</t>
  </si>
  <si>
    <t>DESC</t>
  </si>
  <si>
    <t>ACTIONS</t>
  </si>
  <si>
    <t>TARGET</t>
  </si>
  <si>
    <t>ACTION_ORDER_DAILY_DELIVERY</t>
  </si>
  <si>
    <t>ACTION_ORDER_NORMAL_DELIVERY</t>
  </si>
  <si>
    <t>boolean</t>
  </si>
  <si>
    <t>active mission</t>
  </si>
  <si>
    <t>level unlock mission</t>
  </si>
  <si>
    <t>level lock mission</t>
  </si>
  <si>
    <t>DURATION</t>
  </si>
  <si>
    <t>HINT</t>
  </si>
  <si>
    <t>Chọn đơn hàng màu trắng đã hoàn thành, bấm giao hàng</t>
  </si>
  <si>
    <t>Kéo thả hạt giống Táo qua các chậu trống</t>
  </si>
  <si>
    <t>Chọn túi hồng sấy cho vào Bọ sấy</t>
  </si>
  <si>
    <t>Thu lượm túi Hồng Sấy đã hoàn thành dưới chân máy bọ</t>
  </si>
  <si>
    <t>BỌ RÙA</t>
  </si>
  <si>
    <t xml:space="preserve">Dùng vợt trắng bắt Bọ rùa màu đỏ </t>
  </si>
  <si>
    <t>ACTION_MACHINE_UNLOCK</t>
  </si>
  <si>
    <t>MÁY NƯỚC ÉP</t>
  </si>
  <si>
    <t>Chạm vào kén băng Bọ Nước Ép tầng mây 2 để mở khóa</t>
  </si>
  <si>
    <t>ACTION_MACHINE_UNLOCK_FINISH</t>
  </si>
  <si>
    <t xml:space="preserve">Chạm vào kén lớn sau khi đã hết thời gian chờ </t>
  </si>
  <si>
    <t>Chọn Nước Táo cho vào Bọ sấy</t>
  </si>
  <si>
    <t>Thu lượm Nước Táo đã hoàn thành dưới chân máy bọ</t>
  </si>
  <si>
    <t>ACTION_FLOOR_UNLOCK</t>
  </si>
  <si>
    <t>Chạm vào Tầng Mây để mở khóa</t>
  </si>
  <si>
    <t>Kéo giỏ thu hoạch Bông đã chín</t>
  </si>
  <si>
    <t>MÁY DỆT</t>
  </si>
  <si>
    <t>Chạm vào kén băng Bọ Dệt Vải tầng mây 3 để mở khóa</t>
  </si>
  <si>
    <t>ỐC SÊN</t>
  </si>
  <si>
    <t xml:space="preserve">Dùng vợt trắng bắt Ốc Sên màu đỏ </t>
  </si>
  <si>
    <t>CHẬU ĐỒNG</t>
  </si>
  <si>
    <t>Chọn chậu, bấm icon mũi tên nâng cấp</t>
  </si>
  <si>
    <t>CHẬU BẠC</t>
  </si>
  <si>
    <t>Mở cửa hàng bên đường gần nhà kho, chọn ô trống để bày bán</t>
  </si>
  <si>
    <t>ACTION_ORDER_CANCEL</t>
  </si>
  <si>
    <t>Chọn icon button "Thùng Rác" để hủy đơn hàng</t>
  </si>
  <si>
    <t>Chọn đơn hàng màu tím đã hoàn thành, bấm giao hàng</t>
  </si>
  <si>
    <t>CHẬU VÀNG</t>
  </si>
  <si>
    <t xml:space="preserve">Vào "Bạn Bè" góc phải màn hình, chọn button "Mời Bạn", nhập ID để gửi lời mời tham gia </t>
  </si>
  <si>
    <t>Chọn bạn bè bất kì và tìm máy bọ cần sửa</t>
  </si>
  <si>
    <t>ACTION_IBSHOP_BUY</t>
  </si>
  <si>
    <t>VỢT TRẮNG</t>
  </si>
  <si>
    <t>Vào "Cửa hàng", tab cuối cùng, chọn mua Vợt Trắng</t>
  </si>
  <si>
    <t>ACTION_POT_PUT</t>
  </si>
  <si>
    <t>Chọn Tầng mây trống, kéo thả Chậu để đặt</t>
  </si>
  <si>
    <t>Thu lượm Vải Đỏ đã hoàn thành dưới chân máy bọ</t>
  </si>
  <si>
    <t>ACTION_MACHINE_SLOT_UNLOCK</t>
  </si>
  <si>
    <t>Chọn Bọ Sấy tầng mây 1, dùng kim cương để mở ô sản xuất</t>
  </si>
  <si>
    <t>Kéo thả hạt giống Hồng qua các chậu trống</t>
  </si>
  <si>
    <t>Vào "Thùng Thư" ngay đường đi, chọn món hàng và dùng vàng để mua</t>
  </si>
  <si>
    <t>Chọn Táo Sấy cho vào Bọ sấy</t>
  </si>
  <si>
    <t>Kéo thả hạt giống Tuyết qua các chậu trống</t>
  </si>
  <si>
    <t>Kéo giỏ thu hoạch Tuyết đã chín</t>
  </si>
  <si>
    <t>Chọn Nước Tinh Khiết cho vào Bọ Nước Ép</t>
  </si>
  <si>
    <t>ĐOM ĐÓM</t>
  </si>
  <si>
    <t>Dùng vợt trắng bắt Đom Đóm màu vàng</t>
  </si>
  <si>
    <t>Mở khinh khí cầu của bé Tiên, Chọn thùng hàng đã hoàn thành và đóng</t>
  </si>
  <si>
    <t>Vào thuyền ngoài biển, mở rương bất kì</t>
  </si>
  <si>
    <t>Chọn Tôm đứng dưới đường, bấm "ngại gì không thử"</t>
  </si>
  <si>
    <t>Chọn món hàng cần tìm và bấm "Tìm Hàng"</t>
  </si>
  <si>
    <t>ACTION_TOM_BUY</t>
  </si>
  <si>
    <t>Chọn gói hàng Tôm mang về, dùng vàng để mua</t>
  </si>
  <si>
    <t>Chọn Vài Vàng cho vào Bọ Dệt Vải</t>
  </si>
  <si>
    <t>Thu lượm Vải Vàng đã hoàn thành dưới chân máy bọ</t>
  </si>
  <si>
    <t>Chọn "Bọ Sấy" tầng mây 1, icon mũi tên nâng cấp</t>
  </si>
  <si>
    <t>Chọn "Bọ Nước ép" tầng mây 2, icon mũi tên nâng cấp</t>
  </si>
  <si>
    <t>Mở "Nhà Kho", Dùng kim cương để tăng sức chứa</t>
  </si>
  <si>
    <t>ACTION_LEVEL_UP</t>
  </si>
  <si>
    <t xml:space="preserve">Làm đầy thanh kinh nghiệm để thăng cấp </t>
  </si>
  <si>
    <t>Chọn chú Hề dưới đường, bấm "QUAY"</t>
  </si>
  <si>
    <t>CHẬU HỒNG NGỌC</t>
  </si>
  <si>
    <t>Vào "Bạn Bè", tab "Hộp Thư", chọn "Đồng Ý" lời mời kết bạn</t>
  </si>
  <si>
    <t>Vào nhà cổ tích sau nhà Kho, chọn NPC ong và thẩy 1 hạt giống thần kì</t>
  </si>
  <si>
    <t>Mở khinh khí cầu của bé Tiên, đóng hết các thùng và giao đi</t>
  </si>
  <si>
    <t>GROUP</t>
  </si>
  <si>
    <t>ID</t>
  </si>
  <si>
    <t>REQUIRE</t>
  </si>
  <si>
    <t>TITLE</t>
  </si>
  <si>
    <t>QUEST_MISSION_ACTIVE</t>
  </si>
  <si>
    <t>QUEST_MISSION_USER_LEVEL_MIN</t>
  </si>
  <si>
    <t>QUEST_MISSION_USER_LEVEL_MAX</t>
  </si>
  <si>
    <t>TXT_MISSION_10_TITLE</t>
  </si>
  <si>
    <t>TXT_MISSION_11_TITLE</t>
  </si>
  <si>
    <t>TXT_MISSION_12_TITLE</t>
  </si>
  <si>
    <t>TXT_MISSION_13_TITLE</t>
  </si>
  <si>
    <t>TXT_MISSION_14_TITLE</t>
  </si>
  <si>
    <t>TXT_MISSION_15_TITLE</t>
  </si>
  <si>
    <t>TXT_MISSION_16_TITLE</t>
  </si>
  <si>
    <t>TXT_MISSION_17_TITLE</t>
  </si>
  <si>
    <t>TXT_MISSION_18_TITLE</t>
  </si>
  <si>
    <t>TXT_MISSION_19_TITLE</t>
  </si>
  <si>
    <t>TXT_MISSION_20_TITLE</t>
  </si>
  <si>
    <t>TXT_MISSION_10_DESC</t>
  </si>
  <si>
    <t>TXT_MISSION_11_DESC</t>
  </si>
  <si>
    <t>TXT_MISSION_12_DESC</t>
  </si>
  <si>
    <t>TXT_MISSION_13_DESC</t>
  </si>
  <si>
    <t>TXT_MISSION_14_DESC</t>
  </si>
  <si>
    <t>TXT_MISSION_15_DESC</t>
  </si>
  <si>
    <t>TXT_MISSION_16_DESC</t>
  </si>
  <si>
    <t>TXT_MISSION_17_DESC</t>
  </si>
  <si>
    <t>TXT_MISSION_18_DESC</t>
  </si>
  <si>
    <t>TXT_MISSION_19_DESC</t>
  </si>
  <si>
    <t>TXT_MISSION_20_DESC</t>
  </si>
  <si>
    <t>TXT_MISSION_01_TITLE</t>
  </si>
  <si>
    <t>TXT_MISSION_01_DESC</t>
  </si>
  <si>
    <t>TXT_MISSION_02_TITLE</t>
  </si>
  <si>
    <t>TXT_MISSION_02_DESC</t>
  </si>
  <si>
    <t>TXT_MISSION_03_TITLE</t>
  </si>
  <si>
    <t>TXT_MISSION_03_DESC</t>
  </si>
  <si>
    <t>TXT_MISSION_04_TITLE</t>
  </si>
  <si>
    <t>TXT_MISSION_04_DESC</t>
  </si>
  <si>
    <t>TXT_MISSION_05_TITLE</t>
  </si>
  <si>
    <t>TXT_MISSION_05_DESC</t>
  </si>
  <si>
    <t>TXT_MISSION_06_TITLE</t>
  </si>
  <si>
    <t>TXT_MISSION_06_DESC</t>
  </si>
  <si>
    <t>TXT_MISSION_07_TITLE</t>
  </si>
  <si>
    <t>TXT_MISSION_07_DESC</t>
  </si>
  <si>
    <t>TXT_MISSION_08_TITLE</t>
  </si>
  <si>
    <t>TXT_MISSION_08_DESC</t>
  </si>
  <si>
    <t>TXT_MISSION_09_TITLE</t>
  </si>
  <si>
    <t>TXT_MISSION_09_DESC</t>
  </si>
  <si>
    <t>ACTION_FRIEND_BUG_CATCH</t>
  </si>
  <si>
    <t>ACTION_PRIVATE_SHOP_FRIEND_BUY</t>
  </si>
  <si>
    <t>ACTION_POT_UPGRADE_SUCCESS</t>
  </si>
  <si>
    <t>MÁY SẤY</t>
  </si>
  <si>
    <t>LEVEL_MIN</t>
  </si>
  <si>
    <t>Chọn bạn bè bất kì, dùng vợt xanh bắt bọ trên vườn nhà bạn</t>
  </si>
  <si>
    <t>HỒNG</t>
  </si>
  <si>
    <t>Kéo giỏ thu hoạch Hồng đã chín</t>
  </si>
  <si>
    <t>Vàng</t>
  </si>
  <si>
    <t>Kinh Nghiệm</t>
  </si>
  <si>
    <t>Kim Cương</t>
  </si>
  <si>
    <t>Other</t>
  </si>
  <si>
    <t>Gạch:2</t>
  </si>
  <si>
    <t>Sơn Đỏ:2</t>
  </si>
  <si>
    <t>Gỗ:2</t>
  </si>
  <si>
    <t>Đá:2</t>
  </si>
  <si>
    <t>Sơn Vàng:2</t>
  </si>
  <si>
    <t>Đinh:2</t>
  </si>
  <si>
    <t>Ngói:2</t>
  </si>
  <si>
    <t>Sơn Đen:2</t>
  </si>
  <si>
    <t>Sắt:2</t>
  </si>
  <si>
    <t>Nước Thần:2</t>
  </si>
  <si>
    <t>Keo Dán Mây:2</t>
  </si>
  <si>
    <t>OẢI HƯƠNG</t>
  </si>
  <si>
    <t>ACTION_TRUCK_PACK</t>
  </si>
  <si>
    <t>ACTION_TRUCK_DELIVERY</t>
  </si>
  <si>
    <t>CAFÉ:2</t>
  </si>
  <si>
    <t>TXT_MISSION_21_TITLE</t>
  </si>
  <si>
    <t>TXT_MISSION_21_DESC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</si>
</sst>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&quot;?&quot;&quot;?&quot;_);_(@_)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0" borderId="0" xfId="0" applyFill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0" borderId="0" xfId="0" applyAlignment="1"/>
    <xf numFmtId="0" fontId="2" fillId="6" borderId="0" xfId="0" applyFont="1" applyFill="1" applyBorder="1" applyAlignment="1">
      <alignment horizontal="center"/>
    </xf>
    <xf numFmtId="0" fontId="0" fillId="5" borderId="1" xfId="0" applyNumberFormat="1" applyFill="1" applyBorder="1" applyAlignment="1"/>
    <xf numFmtId="0" fontId="0" fillId="4" borderId="1" xfId="0" applyNumberFormat="1" applyFill="1" applyBorder="1" applyAlignment="1"/>
    <xf numFmtId="0" fontId="0" fillId="7" borderId="1" xfId="0" applyFill="1" applyBorder="1" applyAlignment="1"/>
    <xf numFmtId="0" fontId="0" fillId="7" borderId="2" xfId="0" applyFill="1" applyBorder="1" applyAlignment="1"/>
    <xf numFmtId="0" fontId="2" fillId="8" borderId="0" xfId="0" applyFont="1" applyFill="1" applyBorder="1" applyAlignment="1">
      <alignment horizontal="center"/>
    </xf>
    <xf numFmtId="0" fontId="0" fillId="9" borderId="0" xfId="0" applyFill="1" applyAlignment="1"/>
    <xf numFmtId="0" fontId="0" fillId="9" borderId="1" xfId="0" applyFill="1" applyBorder="1" applyAlignment="1"/>
    <xf numFmtId="0" fontId="0" fillId="9" borderId="1" xfId="0" applyNumberFormat="1" applyFill="1" applyBorder="1" applyAlignment="1"/>
    <xf numFmtId="0" fontId="0" fillId="9" borderId="0" xfId="0" applyFill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ColWidth="35.42578125" defaultRowHeight="15" x14ac:dyDescent="0.25"/>
  <cols>
    <col min="1" max="1" width="44.42578125" bestFit="1" customWidth="1"/>
    <col min="2" max="2" width="8.28515625" bestFit="1" customWidth="1"/>
    <col min="3" max="3" width="6.7109375" bestFit="1" customWidth="1"/>
    <col min="4" max="4" width="69.5703125" bestFit="1" customWidth="1"/>
  </cols>
  <sheetData>
    <row r="1" spans="1:4" x14ac:dyDescent="0.25">
      <c r="A1" s="5" t="s">
        <v>14</v>
      </c>
      <c r="B1" s="6" t="s">
        <v>15</v>
      </c>
      <c r="C1" s="6" t="s">
        <v>16</v>
      </c>
      <c r="D1" s="7" t="s">
        <v>17</v>
      </c>
    </row>
    <row r="2" spans="1:4" x14ac:dyDescent="0.25">
      <c r="A2" s="4" t="s">
        <v>112</v>
      </c>
      <c r="B2" s="2" t="s">
        <v>38</v>
      </c>
      <c r="C2" s="3" t="b">
        <v>1</v>
      </c>
      <c r="D2" s="2" t="s">
        <v>39</v>
      </c>
    </row>
    <row r="3" spans="1:4" x14ac:dyDescent="0.25">
      <c r="A3" s="4" t="s">
        <v>113</v>
      </c>
      <c r="B3" s="2" t="s">
        <v>18</v>
      </c>
      <c r="C3" s="3">
        <v>4</v>
      </c>
      <c r="D3" s="2" t="s">
        <v>40</v>
      </c>
    </row>
    <row r="4" spans="1:4" x14ac:dyDescent="0.25">
      <c r="A4" s="4" t="s">
        <v>114</v>
      </c>
      <c r="B4" s="2" t="s">
        <v>18</v>
      </c>
      <c r="C4" s="3">
        <v>25</v>
      </c>
      <c r="D4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O11" sqref="O11"/>
    </sheetView>
  </sheetViews>
  <sheetFormatPr defaultRowHeight="15" x14ac:dyDescent="0.25"/>
  <cols>
    <col min="1" max="1" width="3" style="12" bestFit="1" customWidth="1"/>
    <col min="2" max="2" width="10.7109375" style="12" bestFit="1" customWidth="1"/>
    <col min="3" max="3" width="53.42578125" style="12" bestFit="1" customWidth="1"/>
    <col min="4" max="5" width="21.7109375" style="12" bestFit="1" customWidth="1"/>
  </cols>
  <sheetData>
    <row r="1" spans="1:5" x14ac:dyDescent="0.25">
      <c r="A1" s="8" t="s">
        <v>109</v>
      </c>
      <c r="B1" s="8" t="s">
        <v>159</v>
      </c>
      <c r="C1" s="8" t="s">
        <v>19</v>
      </c>
      <c r="D1" s="13" t="s">
        <v>111</v>
      </c>
      <c r="E1" s="13" t="s">
        <v>33</v>
      </c>
    </row>
    <row r="2" spans="1:5" x14ac:dyDescent="0.25">
      <c r="A2" s="10">
        <v>1</v>
      </c>
      <c r="B2" s="10">
        <v>4</v>
      </c>
      <c r="C2" s="10" t="str">
        <f>Mission!M2</f>
        <v>Kim Cương:1:Vàng:50:Kinh Nghiệm:20</v>
      </c>
      <c r="D2" s="16" t="s">
        <v>137</v>
      </c>
      <c r="E2" s="16" t="s">
        <v>138</v>
      </c>
    </row>
    <row r="3" spans="1:5" x14ac:dyDescent="0.25">
      <c r="A3" s="11">
        <v>2</v>
      </c>
      <c r="B3" s="11">
        <v>5</v>
      </c>
      <c r="C3" s="11" t="str">
        <f>Mission!M5</f>
        <v>Kim Cương:1:Vàng:80:Kinh Nghiệm:50</v>
      </c>
      <c r="D3" s="16" t="s">
        <v>139</v>
      </c>
      <c r="E3" s="16" t="s">
        <v>140</v>
      </c>
    </row>
    <row r="4" spans="1:5" x14ac:dyDescent="0.25">
      <c r="A4" s="10">
        <v>3</v>
      </c>
      <c r="B4" s="10">
        <v>6</v>
      </c>
      <c r="C4" s="10" t="str">
        <f>Mission!M8</f>
        <v>Kim Cương:1:Vàng:100:Kinh Nghiệm:80</v>
      </c>
      <c r="D4" s="16" t="s">
        <v>141</v>
      </c>
      <c r="E4" s="16" t="s">
        <v>142</v>
      </c>
    </row>
    <row r="5" spans="1:5" x14ac:dyDescent="0.25">
      <c r="A5" s="11">
        <v>4</v>
      </c>
      <c r="B5" s="11">
        <v>6</v>
      </c>
      <c r="C5" s="11" t="str">
        <f>Mission!M11</f>
        <v>Kim Cương:1:Vàng:150:Kinh Nghiệm:100</v>
      </c>
      <c r="D5" s="16" t="s">
        <v>143</v>
      </c>
      <c r="E5" s="16" t="s">
        <v>144</v>
      </c>
    </row>
    <row r="6" spans="1:5" x14ac:dyDescent="0.25">
      <c r="A6" s="10">
        <v>5</v>
      </c>
      <c r="B6" s="10">
        <v>6</v>
      </c>
      <c r="C6" s="10" t="str">
        <f>Mission!M14</f>
        <v>Kim Cương:1:Vàng:200:Kinh Nghiệm:150</v>
      </c>
      <c r="D6" s="16" t="s">
        <v>145</v>
      </c>
      <c r="E6" s="16" t="s">
        <v>146</v>
      </c>
    </row>
    <row r="7" spans="1:5" x14ac:dyDescent="0.25">
      <c r="A7" s="11">
        <v>6</v>
      </c>
      <c r="B7" s="11">
        <v>6</v>
      </c>
      <c r="C7" s="11" t="str">
        <f>Mission!M17</f>
        <v>Kim Cương:1:Vàng:250:Kinh Nghiệm:200</v>
      </c>
      <c r="D7" s="16" t="s">
        <v>147</v>
      </c>
      <c r="E7" s="16" t="s">
        <v>148</v>
      </c>
    </row>
    <row r="8" spans="1:5" x14ac:dyDescent="0.25">
      <c r="A8" s="10">
        <v>7</v>
      </c>
      <c r="B8" s="10">
        <v>7</v>
      </c>
      <c r="C8" s="10" t="str">
        <f>Mission!M20</f>
        <v>Kim Cương:1:Vàng:300:Kinh Nghiệm:250</v>
      </c>
      <c r="D8" s="16" t="s">
        <v>149</v>
      </c>
      <c r="E8" s="16" t="s">
        <v>150</v>
      </c>
    </row>
    <row r="9" spans="1:5" x14ac:dyDescent="0.25">
      <c r="A9" s="11">
        <v>8</v>
      </c>
      <c r="B9" s="11">
        <v>8</v>
      </c>
      <c r="C9" s="11" t="str">
        <f>Mission!M23</f>
        <v>Kim Cương:1:Vàng:350:Kinh Nghiệm:350</v>
      </c>
      <c r="D9" s="16" t="s">
        <v>151</v>
      </c>
      <c r="E9" s="16" t="s">
        <v>152</v>
      </c>
    </row>
    <row r="10" spans="1:5" x14ac:dyDescent="0.25">
      <c r="A10" s="10">
        <v>9</v>
      </c>
      <c r="B10" s="10">
        <v>9</v>
      </c>
      <c r="C10" s="10" t="str">
        <f>Mission!M26</f>
        <v>Kim Cương:1:Vàng:400:Kinh Nghiệm:400</v>
      </c>
      <c r="D10" s="16" t="s">
        <v>153</v>
      </c>
      <c r="E10" s="16" t="s">
        <v>154</v>
      </c>
    </row>
    <row r="11" spans="1:5" x14ac:dyDescent="0.25">
      <c r="A11" s="11">
        <v>10</v>
      </c>
      <c r="B11" s="11">
        <v>9</v>
      </c>
      <c r="C11" s="11" t="str">
        <f>Mission!M29</f>
        <v>Kim Cương:2:Vàng:500:Kinh Nghiệm:500:Gạch:2</v>
      </c>
      <c r="D11" s="16" t="s">
        <v>115</v>
      </c>
      <c r="E11" s="16" t="s">
        <v>126</v>
      </c>
    </row>
    <row r="12" spans="1:5" x14ac:dyDescent="0.25">
      <c r="A12" s="10">
        <v>11</v>
      </c>
      <c r="B12" s="10">
        <v>10</v>
      </c>
      <c r="C12" s="10" t="str">
        <f>Mission!M32</f>
        <v>Kim Cương:2:Vàng:550:Kinh Nghiệm:600:Sơn Đỏ:2</v>
      </c>
      <c r="D12" s="16" t="s">
        <v>116</v>
      </c>
      <c r="E12" s="16" t="s">
        <v>127</v>
      </c>
    </row>
    <row r="13" spans="1:5" x14ac:dyDescent="0.25">
      <c r="A13" s="11">
        <v>12</v>
      </c>
      <c r="B13" s="11">
        <v>12</v>
      </c>
      <c r="C13" s="11" t="str">
        <f>Mission!M35</f>
        <v>Kim Cương:2:Vàng:600:Kinh Nghiệm:650:Gỗ:2</v>
      </c>
      <c r="D13" s="16" t="s">
        <v>117</v>
      </c>
      <c r="E13" s="16" t="s">
        <v>128</v>
      </c>
    </row>
    <row r="14" spans="1:5" x14ac:dyDescent="0.25">
      <c r="A14" s="10">
        <v>13</v>
      </c>
      <c r="B14" s="10">
        <v>13</v>
      </c>
      <c r="C14" s="10" t="str">
        <f>Mission!M38</f>
        <v>Kim Cương:2:Vàng:650:Kinh Nghiệm:700:Đá:2</v>
      </c>
      <c r="D14" s="16" t="s">
        <v>118</v>
      </c>
      <c r="E14" s="16" t="s">
        <v>129</v>
      </c>
    </row>
    <row r="15" spans="1:5" x14ac:dyDescent="0.25">
      <c r="A15" s="11">
        <v>14</v>
      </c>
      <c r="B15" s="11">
        <v>13</v>
      </c>
      <c r="C15" s="11" t="str">
        <f>Mission!M41</f>
        <v>Kim Cương:2:Vàng:700:Kinh Nghiệm:750:Sơn Vàng:2</v>
      </c>
      <c r="D15" s="16" t="s">
        <v>119</v>
      </c>
      <c r="E15" s="16" t="s">
        <v>130</v>
      </c>
    </row>
    <row r="16" spans="1:5" x14ac:dyDescent="0.25">
      <c r="A16" s="10">
        <v>15</v>
      </c>
      <c r="B16" s="10">
        <v>14</v>
      </c>
      <c r="C16" s="10" t="str">
        <f>Mission!M44</f>
        <v>Kim Cương:2:Vàng:750:Kinh Nghiệm:800:Đinh:2</v>
      </c>
      <c r="D16" s="16" t="s">
        <v>120</v>
      </c>
      <c r="E16" s="16" t="s">
        <v>131</v>
      </c>
    </row>
    <row r="17" spans="1:5" x14ac:dyDescent="0.25">
      <c r="A17" s="11">
        <v>16</v>
      </c>
      <c r="B17" s="11">
        <v>14</v>
      </c>
      <c r="C17" s="11" t="str">
        <f>Mission!M47</f>
        <v>Kim Cương:2:Vàng:800:Kinh Nghiệm:850:Ngói:2</v>
      </c>
      <c r="D17" s="16" t="s">
        <v>121</v>
      </c>
      <c r="E17" s="16" t="s">
        <v>132</v>
      </c>
    </row>
    <row r="18" spans="1:5" x14ac:dyDescent="0.25">
      <c r="A18" s="10">
        <v>17</v>
      </c>
      <c r="B18" s="10">
        <v>14</v>
      </c>
      <c r="C18" s="10" t="str">
        <f>Mission!M50</f>
        <v>Kim Cương:2:Vàng:850:Kinh Nghiệm:900:Sơn Đen:2</v>
      </c>
      <c r="D18" s="16" t="s">
        <v>122</v>
      </c>
      <c r="E18" s="16" t="s">
        <v>133</v>
      </c>
    </row>
    <row r="19" spans="1:5" x14ac:dyDescent="0.25">
      <c r="A19" s="11">
        <v>18</v>
      </c>
      <c r="B19" s="11">
        <v>17</v>
      </c>
      <c r="C19" s="11" t="str">
        <f>Mission!M53</f>
        <v>Kim Cương:2:Vàng:900:Kinh Nghiệm:950:Sắt:2</v>
      </c>
      <c r="D19" s="16" t="s">
        <v>123</v>
      </c>
      <c r="E19" s="16" t="s">
        <v>134</v>
      </c>
    </row>
    <row r="20" spans="1:5" x14ac:dyDescent="0.25">
      <c r="A20" s="10">
        <v>19</v>
      </c>
      <c r="B20" s="10">
        <v>17</v>
      </c>
      <c r="C20" s="10" t="str">
        <f>Mission!M56</f>
        <v>Kim Cương:2:Vàng:950:Kinh Nghiệm:1000:Nước Thần:2</v>
      </c>
      <c r="D20" s="16" t="s">
        <v>124</v>
      </c>
      <c r="E20" s="16" t="s">
        <v>135</v>
      </c>
    </row>
    <row r="21" spans="1:5" s="22" customFormat="1" x14ac:dyDescent="0.25">
      <c r="A21" s="20">
        <v>20</v>
      </c>
      <c r="B21" s="20">
        <v>17</v>
      </c>
      <c r="C21" s="20" t="str">
        <f>Mission!M59</f>
        <v>Kim Cương:2:Vàng:1000:Kinh Nghiệm:1200:CAFÉ:2</v>
      </c>
      <c r="D21" s="20" t="s">
        <v>125</v>
      </c>
      <c r="E21" s="20" t="s">
        <v>136</v>
      </c>
    </row>
    <row r="22" spans="1:5" s="22" customFormat="1" x14ac:dyDescent="0.25">
      <c r="A22" s="20">
        <v>21</v>
      </c>
      <c r="B22" s="20">
        <v>19</v>
      </c>
      <c r="C22" s="20" t="str">
        <f>Mission!M62</f>
        <v>Kim Cương:2:Vàng:1000:Kinh Nghiệm:1200:Keo Dán Mây:2</v>
      </c>
      <c r="D22" s="20" t="s">
        <v>182</v>
      </c>
      <c r="E22" s="20" t="s">
        <v>183</v>
      </c>
    </row>
  </sheetData>
  <sortState ref="A2:E62">
    <sortCondition ref="C2:C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65"/>
  <sheetViews>
    <sheetView tabSelected="1" topLeftCell="A43" workbookViewId="0">
      <selection activeCell="L51" sqref="L51"/>
    </sheetView>
  </sheetViews>
  <sheetFormatPr defaultColWidth="34.85546875" defaultRowHeight="15" x14ac:dyDescent="0.25"/>
  <cols>
    <col min="1" max="1" width="3" bestFit="1" customWidth="1"/>
    <col min="2" max="2" width="7.28515625" bestFit="1" customWidth="1"/>
    <col min="3" max="3" width="35" style="12" bestFit="1" customWidth="1"/>
    <col min="4" max="4" width="17.85546875" style="12" bestFit="1" customWidth="1"/>
    <col min="5" max="5" width="10" style="12" bestFit="1" customWidth="1"/>
    <col min="6" max="6" width="10.42578125" style="12" hidden="1" customWidth="1"/>
    <col min="7" max="7" width="81.42578125" style="12" hidden="1" customWidth="1"/>
    <col min="8" max="8" width="19.42578125" style="12" bestFit="1" customWidth="1"/>
    <col min="9" max="12" width="34.85546875" style="12"/>
    <col min="13" max="13" width="53.42578125" style="12" bestFit="1" customWidth="1"/>
    <col min="14" max="16384" width="34.85546875" style="12"/>
  </cols>
  <sheetData>
    <row r="1" spans="1:13" s="1" customFormat="1" x14ac:dyDescent="0.25">
      <c r="A1" s="8" t="s">
        <v>109</v>
      </c>
      <c r="B1" s="8" t="s">
        <v>108</v>
      </c>
      <c r="C1" s="8" t="s">
        <v>34</v>
      </c>
      <c r="D1" s="8" t="s">
        <v>35</v>
      </c>
      <c r="E1" s="8" t="s">
        <v>110</v>
      </c>
      <c r="F1" s="8" t="s">
        <v>42</v>
      </c>
      <c r="G1" s="13" t="s">
        <v>43</v>
      </c>
      <c r="H1" s="13" t="s">
        <v>17</v>
      </c>
      <c r="I1" s="18" t="s">
        <v>165</v>
      </c>
      <c r="J1" s="18" t="s">
        <v>163</v>
      </c>
      <c r="K1" s="18" t="s">
        <v>164</v>
      </c>
      <c r="L1" s="18" t="s">
        <v>166</v>
      </c>
    </row>
    <row r="2" spans="1:13" s="9" customFormat="1" x14ac:dyDescent="0.25">
      <c r="A2" s="10">
        <v>1</v>
      </c>
      <c r="B2" s="10">
        <v>1</v>
      </c>
      <c r="C2" s="10" t="s">
        <v>37</v>
      </c>
      <c r="D2" s="10"/>
      <c r="E2" s="14">
        <v>2</v>
      </c>
      <c r="F2" s="14">
        <v>-1</v>
      </c>
      <c r="G2" s="16" t="s">
        <v>44</v>
      </c>
      <c r="H2" s="16"/>
      <c r="I2" s="9">
        <v>1</v>
      </c>
      <c r="J2" s="9">
        <v>50</v>
      </c>
      <c r="K2" s="9">
        <v>20</v>
      </c>
      <c r="M2" s="9" t="str">
        <f>CONCATENATE($I$1&amp;":"&amp;I2&amp;":"&amp;$J$1&amp;":"&amp;J2&amp;":"&amp;$K$1&amp;":"&amp;K2)</f>
        <v>Kim Cương:1:Vàng:50:Kinh Nghiệm:20</v>
      </c>
    </row>
    <row r="3" spans="1:13" s="9" customFormat="1" x14ac:dyDescent="0.25">
      <c r="A3" s="10">
        <v>2</v>
      </c>
      <c r="B3" s="10">
        <v>1</v>
      </c>
      <c r="C3" s="10" t="s">
        <v>3</v>
      </c>
      <c r="D3" s="10" t="s">
        <v>161</v>
      </c>
      <c r="E3" s="14">
        <v>6</v>
      </c>
      <c r="F3" s="14">
        <v>-1</v>
      </c>
      <c r="G3" s="16" t="s">
        <v>162</v>
      </c>
      <c r="H3" s="16"/>
    </row>
    <row r="4" spans="1:13" s="9" customFormat="1" x14ac:dyDescent="0.25">
      <c r="A4" s="10">
        <v>3</v>
      </c>
      <c r="B4" s="10">
        <v>1</v>
      </c>
      <c r="C4" s="10" t="s">
        <v>26</v>
      </c>
      <c r="D4" s="10" t="s">
        <v>0</v>
      </c>
      <c r="E4" s="14">
        <v>6</v>
      </c>
      <c r="F4" s="14">
        <v>-1</v>
      </c>
      <c r="G4" s="16" t="s">
        <v>45</v>
      </c>
      <c r="H4" s="16"/>
    </row>
    <row r="5" spans="1:13" s="9" customFormat="1" x14ac:dyDescent="0.25">
      <c r="A5" s="11">
        <v>4</v>
      </c>
      <c r="B5" s="11">
        <v>2</v>
      </c>
      <c r="C5" s="11" t="s">
        <v>37</v>
      </c>
      <c r="D5" s="11"/>
      <c r="E5" s="15">
        <v>3</v>
      </c>
      <c r="F5" s="15">
        <v>-1</v>
      </c>
      <c r="G5" s="16" t="s">
        <v>44</v>
      </c>
      <c r="H5" s="16"/>
      <c r="I5" s="9">
        <v>1</v>
      </c>
      <c r="J5" s="9">
        <v>80</v>
      </c>
      <c r="K5" s="9">
        <v>50</v>
      </c>
      <c r="M5" s="9" t="str">
        <f>CONCATENATE($I$1&amp;":"&amp;I5&amp;":"&amp;$J$1&amp;":"&amp;J5&amp;":"&amp;$K$1&amp;":"&amp;K5)</f>
        <v>Kim Cương:1:Vàng:80:Kinh Nghiệm:50</v>
      </c>
    </row>
    <row r="6" spans="1:13" x14ac:dyDescent="0.25">
      <c r="A6" s="11">
        <v>5</v>
      </c>
      <c r="B6" s="11">
        <v>2</v>
      </c>
      <c r="C6" s="11" t="s">
        <v>27</v>
      </c>
      <c r="D6" s="11" t="s">
        <v>20</v>
      </c>
      <c r="E6" s="15">
        <v>1</v>
      </c>
      <c r="F6" s="15">
        <v>-1</v>
      </c>
      <c r="G6" s="16" t="s">
        <v>46</v>
      </c>
      <c r="H6" s="16"/>
    </row>
    <row r="7" spans="1:13" x14ac:dyDescent="0.25">
      <c r="A7" s="11">
        <v>6</v>
      </c>
      <c r="B7" s="11">
        <v>2</v>
      </c>
      <c r="C7" s="11" t="s">
        <v>4</v>
      </c>
      <c r="D7" s="11" t="s">
        <v>20</v>
      </c>
      <c r="E7" s="15">
        <v>1</v>
      </c>
      <c r="F7" s="15">
        <v>-1</v>
      </c>
      <c r="G7" s="16" t="s">
        <v>47</v>
      </c>
      <c r="H7" s="16"/>
    </row>
    <row r="8" spans="1:13" x14ac:dyDescent="0.25">
      <c r="A8" s="10">
        <v>7</v>
      </c>
      <c r="B8" s="10">
        <v>3</v>
      </c>
      <c r="C8" s="10" t="s">
        <v>5</v>
      </c>
      <c r="D8" s="10" t="s">
        <v>48</v>
      </c>
      <c r="E8" s="14">
        <v>1</v>
      </c>
      <c r="F8" s="14">
        <v>-1</v>
      </c>
      <c r="G8" s="16" t="s">
        <v>49</v>
      </c>
      <c r="H8" s="16"/>
      <c r="I8" s="12">
        <v>1</v>
      </c>
      <c r="J8" s="12">
        <v>100</v>
      </c>
      <c r="K8" s="12">
        <v>80</v>
      </c>
      <c r="M8" s="9" t="str">
        <f>CONCATENATE($I$1&amp;":"&amp;I8&amp;":"&amp;$J$1&amp;":"&amp;J8&amp;":"&amp;$K$1&amp;":"&amp;K8)</f>
        <v>Kim Cương:1:Vàng:100:Kinh Nghiệm:80</v>
      </c>
    </row>
    <row r="9" spans="1:13" x14ac:dyDescent="0.25">
      <c r="A9" s="10">
        <v>8</v>
      </c>
      <c r="B9" s="10">
        <v>3</v>
      </c>
      <c r="C9" s="10" t="s">
        <v>50</v>
      </c>
      <c r="D9" s="10" t="s">
        <v>51</v>
      </c>
      <c r="E9" s="14">
        <v>1</v>
      </c>
      <c r="F9" s="14">
        <v>-1</v>
      </c>
      <c r="G9" s="16" t="s">
        <v>52</v>
      </c>
      <c r="H9" s="16"/>
    </row>
    <row r="10" spans="1:13" x14ac:dyDescent="0.25">
      <c r="A10" s="10">
        <v>9</v>
      </c>
      <c r="B10" s="10">
        <v>3</v>
      </c>
      <c r="C10" s="10" t="s">
        <v>53</v>
      </c>
      <c r="D10" s="10" t="s">
        <v>51</v>
      </c>
      <c r="E10" s="14">
        <v>1</v>
      </c>
      <c r="F10" s="14">
        <v>-1</v>
      </c>
      <c r="G10" s="16" t="s">
        <v>54</v>
      </c>
      <c r="H10" s="16"/>
    </row>
    <row r="11" spans="1:13" x14ac:dyDescent="0.25">
      <c r="A11" s="11">
        <v>10</v>
      </c>
      <c r="B11" s="11">
        <v>4</v>
      </c>
      <c r="C11" s="11" t="s">
        <v>27</v>
      </c>
      <c r="D11" s="11" t="s">
        <v>21</v>
      </c>
      <c r="E11" s="15">
        <v>1</v>
      </c>
      <c r="F11" s="15">
        <v>-1</v>
      </c>
      <c r="G11" s="16" t="s">
        <v>55</v>
      </c>
      <c r="H11" s="16"/>
      <c r="I11" s="12">
        <v>1</v>
      </c>
      <c r="J11" s="12">
        <v>150</v>
      </c>
      <c r="K11" s="12">
        <v>100</v>
      </c>
      <c r="M11" s="9" t="str">
        <f>CONCATENATE($I$1&amp;":"&amp;I11&amp;":"&amp;$J$1&amp;":"&amp;J11&amp;":"&amp;$K$1&amp;":"&amp;K11)</f>
        <v>Kim Cương:1:Vàng:150:Kinh Nghiệm:100</v>
      </c>
    </row>
    <row r="12" spans="1:13" x14ac:dyDescent="0.25">
      <c r="A12" s="11">
        <v>11</v>
      </c>
      <c r="B12" s="11">
        <v>4</v>
      </c>
      <c r="C12" s="11" t="s">
        <v>26</v>
      </c>
      <c r="D12" s="11" t="s">
        <v>2</v>
      </c>
      <c r="E12" s="15">
        <v>6</v>
      </c>
      <c r="F12" s="15">
        <v>-1</v>
      </c>
      <c r="G12" s="16" t="s">
        <v>56</v>
      </c>
      <c r="H12" s="16"/>
    </row>
    <row r="13" spans="1:13" x14ac:dyDescent="0.25">
      <c r="A13" s="11">
        <v>12</v>
      </c>
      <c r="B13" s="11">
        <v>4</v>
      </c>
      <c r="C13" s="11" t="s">
        <v>57</v>
      </c>
      <c r="D13" s="11">
        <v>3</v>
      </c>
      <c r="E13" s="15">
        <v>1</v>
      </c>
      <c r="F13" s="15">
        <v>-1</v>
      </c>
      <c r="G13" s="16" t="s">
        <v>58</v>
      </c>
      <c r="H13" s="16"/>
    </row>
    <row r="14" spans="1:13" x14ac:dyDescent="0.25">
      <c r="A14" s="10">
        <v>13</v>
      </c>
      <c r="B14" s="10">
        <v>5</v>
      </c>
      <c r="C14" s="10" t="s">
        <v>4</v>
      </c>
      <c r="D14" s="10" t="s">
        <v>21</v>
      </c>
      <c r="E14" s="14">
        <v>1</v>
      </c>
      <c r="F14" s="14">
        <v>-1</v>
      </c>
      <c r="G14" s="16" t="s">
        <v>59</v>
      </c>
      <c r="H14" s="16"/>
      <c r="I14" s="12">
        <v>1</v>
      </c>
      <c r="J14" s="12">
        <v>200</v>
      </c>
      <c r="K14" s="12">
        <v>150</v>
      </c>
      <c r="M14" s="9" t="str">
        <f>CONCATENATE($I$1&amp;":"&amp;I14&amp;":"&amp;$J$1&amp;":"&amp;J14&amp;":"&amp;$K$1&amp;":"&amp;K14)</f>
        <v>Kim Cương:1:Vàng:200:Kinh Nghiệm:150</v>
      </c>
    </row>
    <row r="15" spans="1:13" x14ac:dyDescent="0.25">
      <c r="A15" s="10">
        <v>14</v>
      </c>
      <c r="B15" s="10">
        <v>5</v>
      </c>
      <c r="C15" s="10" t="s">
        <v>50</v>
      </c>
      <c r="D15" s="10" t="s">
        <v>60</v>
      </c>
      <c r="E15" s="14">
        <v>1</v>
      </c>
      <c r="F15" s="14">
        <v>-1</v>
      </c>
      <c r="G15" s="16" t="s">
        <v>61</v>
      </c>
      <c r="H15" s="16"/>
    </row>
    <row r="16" spans="1:13" x14ac:dyDescent="0.25">
      <c r="A16" s="10">
        <v>15</v>
      </c>
      <c r="B16" s="10">
        <v>5</v>
      </c>
      <c r="C16" s="10" t="s">
        <v>157</v>
      </c>
      <c r="D16" s="10" t="s">
        <v>64</v>
      </c>
      <c r="E16" s="14">
        <v>2</v>
      </c>
      <c r="F16" s="14">
        <v>-1</v>
      </c>
      <c r="G16" s="16" t="s">
        <v>54</v>
      </c>
      <c r="H16" s="16"/>
    </row>
    <row r="17" spans="1:13" x14ac:dyDescent="0.25">
      <c r="A17" s="11">
        <v>16</v>
      </c>
      <c r="B17" s="11">
        <v>6</v>
      </c>
      <c r="C17" s="11" t="s">
        <v>5</v>
      </c>
      <c r="D17" s="11" t="s">
        <v>62</v>
      </c>
      <c r="E17" s="15">
        <v>1</v>
      </c>
      <c r="F17" s="15">
        <v>-1</v>
      </c>
      <c r="G17" s="16" t="s">
        <v>63</v>
      </c>
      <c r="H17" s="16"/>
      <c r="I17" s="12">
        <v>1</v>
      </c>
      <c r="J17" s="12">
        <v>250</v>
      </c>
      <c r="K17" s="12">
        <v>200</v>
      </c>
      <c r="M17" s="9" t="str">
        <f>CONCATENATE($I$1&amp;":"&amp;I17&amp;":"&amp;$J$1&amp;":"&amp;J17&amp;":"&amp;$K$1&amp;":"&amp;K17)</f>
        <v>Kim Cương:1:Vàng:250:Kinh Nghiệm:200</v>
      </c>
    </row>
    <row r="18" spans="1:13" x14ac:dyDescent="0.25">
      <c r="A18" s="11">
        <v>17</v>
      </c>
      <c r="B18" s="11">
        <v>6</v>
      </c>
      <c r="C18" s="11" t="s">
        <v>53</v>
      </c>
      <c r="D18" s="11" t="s">
        <v>60</v>
      </c>
      <c r="E18" s="15">
        <v>1</v>
      </c>
      <c r="F18" s="15">
        <v>-1</v>
      </c>
      <c r="G18" s="16" t="s">
        <v>65</v>
      </c>
      <c r="H18" s="16"/>
    </row>
    <row r="19" spans="1:13" x14ac:dyDescent="0.25">
      <c r="A19" s="11">
        <v>18</v>
      </c>
      <c r="B19" s="11">
        <v>6</v>
      </c>
      <c r="C19" s="11" t="s">
        <v>157</v>
      </c>
      <c r="D19" s="11" t="s">
        <v>66</v>
      </c>
      <c r="E19" s="15">
        <v>1</v>
      </c>
      <c r="F19" s="15">
        <v>-1</v>
      </c>
      <c r="G19" s="16" t="s">
        <v>65</v>
      </c>
      <c r="H19" s="16"/>
    </row>
    <row r="20" spans="1:13" x14ac:dyDescent="0.25">
      <c r="A20" s="10">
        <v>19</v>
      </c>
      <c r="B20" s="10">
        <v>7</v>
      </c>
      <c r="C20" s="10" t="s">
        <v>29</v>
      </c>
      <c r="D20" s="10"/>
      <c r="E20" s="14">
        <v>2</v>
      </c>
      <c r="F20" s="14">
        <v>-1</v>
      </c>
      <c r="G20" s="16" t="s">
        <v>67</v>
      </c>
      <c r="H20" s="16"/>
      <c r="I20" s="12">
        <v>1</v>
      </c>
      <c r="J20" s="12">
        <v>300</v>
      </c>
      <c r="K20" s="12">
        <v>250</v>
      </c>
      <c r="M20" s="9" t="str">
        <f>CONCATENATE($I$1&amp;":"&amp;I20&amp;":"&amp;$J$1&amp;":"&amp;J20&amp;":"&amp;$K$1&amp;":"&amp;K20)</f>
        <v>Kim Cương:1:Vàng:300:Kinh Nghiệm:250</v>
      </c>
    </row>
    <row r="21" spans="1:13" x14ac:dyDescent="0.25">
      <c r="A21" s="10">
        <v>20</v>
      </c>
      <c r="B21" s="10">
        <v>7</v>
      </c>
      <c r="C21" s="10" t="s">
        <v>37</v>
      </c>
      <c r="D21" s="10"/>
      <c r="E21" s="14">
        <v>5</v>
      </c>
      <c r="F21" s="14">
        <v>-1</v>
      </c>
      <c r="G21" s="16" t="s">
        <v>44</v>
      </c>
      <c r="H21" s="16"/>
    </row>
    <row r="22" spans="1:13" x14ac:dyDescent="0.25">
      <c r="A22" s="10">
        <v>21</v>
      </c>
      <c r="B22" s="10">
        <v>7</v>
      </c>
      <c r="C22" s="10" t="s">
        <v>68</v>
      </c>
      <c r="D22" s="10"/>
      <c r="E22" s="14">
        <v>1</v>
      </c>
      <c r="F22" s="14">
        <v>-1</v>
      </c>
      <c r="G22" s="16" t="s">
        <v>69</v>
      </c>
      <c r="H22" s="16"/>
    </row>
    <row r="23" spans="1:13" x14ac:dyDescent="0.25">
      <c r="A23" s="11">
        <v>22</v>
      </c>
      <c r="B23" s="11">
        <v>8</v>
      </c>
      <c r="C23" s="11" t="s">
        <v>36</v>
      </c>
      <c r="D23" s="11"/>
      <c r="E23" s="15">
        <v>2</v>
      </c>
      <c r="F23" s="15">
        <v>-1</v>
      </c>
      <c r="G23" s="16" t="s">
        <v>70</v>
      </c>
      <c r="H23" s="16"/>
      <c r="I23" s="12">
        <v>1</v>
      </c>
      <c r="J23" s="12">
        <v>350</v>
      </c>
      <c r="K23" s="12">
        <v>350</v>
      </c>
      <c r="M23" s="9" t="str">
        <f>CONCATENATE($I$1&amp;":"&amp;I23&amp;":"&amp;$J$1&amp;":"&amp;J23&amp;":"&amp;$K$1&amp;":"&amp;K23)</f>
        <v>Kim Cương:1:Vàng:350:Kinh Nghiệm:350</v>
      </c>
    </row>
    <row r="24" spans="1:13" x14ac:dyDescent="0.25">
      <c r="A24" s="11">
        <v>23</v>
      </c>
      <c r="B24" s="11">
        <v>8</v>
      </c>
      <c r="C24" s="11" t="s">
        <v>157</v>
      </c>
      <c r="D24" s="11" t="s">
        <v>71</v>
      </c>
      <c r="E24" s="15">
        <v>1</v>
      </c>
      <c r="F24" s="15">
        <v>-1</v>
      </c>
      <c r="G24" s="16" t="s">
        <v>65</v>
      </c>
      <c r="H24" s="16"/>
    </row>
    <row r="25" spans="1:13" x14ac:dyDescent="0.25">
      <c r="A25" s="11">
        <v>24</v>
      </c>
      <c r="B25" s="11">
        <v>8</v>
      </c>
      <c r="C25" s="11" t="s">
        <v>11</v>
      </c>
      <c r="D25" s="11"/>
      <c r="E25" s="15">
        <v>5</v>
      </c>
      <c r="F25" s="15">
        <v>-1</v>
      </c>
      <c r="G25" s="16" t="s">
        <v>73</v>
      </c>
      <c r="H25" s="16"/>
    </row>
    <row r="26" spans="1:13" x14ac:dyDescent="0.25">
      <c r="A26" s="10">
        <v>25</v>
      </c>
      <c r="B26" s="10">
        <v>9</v>
      </c>
      <c r="C26" s="10" t="s">
        <v>155</v>
      </c>
      <c r="D26" s="10"/>
      <c r="E26" s="14">
        <v>2</v>
      </c>
      <c r="F26" s="14">
        <v>-1</v>
      </c>
      <c r="G26" s="17" t="s">
        <v>160</v>
      </c>
      <c r="H26" s="16"/>
      <c r="I26" s="12">
        <v>1</v>
      </c>
      <c r="J26" s="12">
        <v>400</v>
      </c>
      <c r="K26" s="12">
        <v>400</v>
      </c>
      <c r="M26" s="9" t="str">
        <f>CONCATENATE($I$1&amp;":"&amp;I26&amp;":"&amp;$J$1&amp;":"&amp;J26&amp;":"&amp;$K$1&amp;":"&amp;K26)</f>
        <v>Kim Cương:1:Vàng:400:Kinh Nghiệm:400</v>
      </c>
    </row>
    <row r="27" spans="1:13" x14ac:dyDescent="0.25">
      <c r="A27" s="10">
        <v>26</v>
      </c>
      <c r="B27" s="10">
        <v>9</v>
      </c>
      <c r="C27" s="10" t="s">
        <v>74</v>
      </c>
      <c r="D27" s="10" t="s">
        <v>75</v>
      </c>
      <c r="E27" s="14">
        <v>5</v>
      </c>
      <c r="F27" s="14">
        <v>-1</v>
      </c>
      <c r="G27" s="16" t="s">
        <v>76</v>
      </c>
      <c r="H27" s="16"/>
    </row>
    <row r="28" spans="1:13" x14ac:dyDescent="0.25">
      <c r="A28" s="10">
        <v>27</v>
      </c>
      <c r="B28" s="10">
        <v>9</v>
      </c>
      <c r="C28" s="10" t="s">
        <v>36</v>
      </c>
      <c r="D28" s="10"/>
      <c r="E28" s="14">
        <v>3</v>
      </c>
      <c r="F28" s="14">
        <v>-1</v>
      </c>
      <c r="G28" s="16" t="s">
        <v>70</v>
      </c>
      <c r="H28" s="16"/>
    </row>
    <row r="29" spans="1:13" x14ac:dyDescent="0.25">
      <c r="A29" s="11">
        <v>28</v>
      </c>
      <c r="B29" s="11">
        <v>10</v>
      </c>
      <c r="C29" s="11" t="s">
        <v>77</v>
      </c>
      <c r="D29" s="11"/>
      <c r="E29" s="15">
        <v>6</v>
      </c>
      <c r="F29" s="15">
        <v>-1</v>
      </c>
      <c r="G29" s="16" t="s">
        <v>78</v>
      </c>
      <c r="H29" s="16"/>
      <c r="I29" s="12">
        <v>2</v>
      </c>
      <c r="J29" s="12">
        <v>500</v>
      </c>
      <c r="K29" s="12">
        <v>500</v>
      </c>
      <c r="L29" s="12" t="s">
        <v>167</v>
      </c>
      <c r="M29" s="9" t="str">
        <f>CONCATENATE($I$1&amp;":"&amp;I29&amp;":"&amp;$J$1&amp;":"&amp;J29&amp;":"&amp;$K$1&amp;":"&amp;K29&amp;":"&amp;L29)</f>
        <v>Kim Cương:2:Vàng:500:Kinh Nghiệm:500:Gạch:2</v>
      </c>
    </row>
    <row r="30" spans="1:13" x14ac:dyDescent="0.25">
      <c r="A30" s="11">
        <v>29</v>
      </c>
      <c r="B30" s="11">
        <v>10</v>
      </c>
      <c r="C30" s="11" t="s">
        <v>4</v>
      </c>
      <c r="D30" s="11" t="s">
        <v>23</v>
      </c>
      <c r="E30" s="15">
        <v>1</v>
      </c>
      <c r="F30" s="15">
        <v>-1</v>
      </c>
      <c r="G30" s="16" t="s">
        <v>79</v>
      </c>
      <c r="H30" s="16"/>
    </row>
    <row r="31" spans="1:13" x14ac:dyDescent="0.25">
      <c r="A31" s="11">
        <v>30</v>
      </c>
      <c r="B31" s="11">
        <v>10</v>
      </c>
      <c r="C31" s="11" t="s">
        <v>37</v>
      </c>
      <c r="D31" s="11"/>
      <c r="E31" s="15">
        <v>5</v>
      </c>
      <c r="F31" s="15">
        <v>-1</v>
      </c>
      <c r="G31" s="16" t="s">
        <v>44</v>
      </c>
      <c r="H31" s="16"/>
    </row>
    <row r="32" spans="1:13" x14ac:dyDescent="0.25">
      <c r="A32" s="10">
        <v>31</v>
      </c>
      <c r="B32" s="10">
        <v>11</v>
      </c>
      <c r="C32" s="10" t="s">
        <v>80</v>
      </c>
      <c r="D32" s="10" t="s">
        <v>158</v>
      </c>
      <c r="E32" s="14">
        <v>1</v>
      </c>
      <c r="F32" s="14">
        <v>-1</v>
      </c>
      <c r="G32" s="16" t="s">
        <v>81</v>
      </c>
      <c r="H32" s="16"/>
      <c r="I32" s="12">
        <v>2</v>
      </c>
      <c r="J32" s="12">
        <v>550</v>
      </c>
      <c r="K32" s="12">
        <v>600</v>
      </c>
      <c r="L32" s="12" t="s">
        <v>168</v>
      </c>
      <c r="M32" s="9" t="str">
        <f>CONCATENATE($I$1&amp;":"&amp;I32&amp;":"&amp;$J$1&amp;":"&amp;J32&amp;":"&amp;$K$1&amp;":"&amp;K32&amp;":"&amp;L32)</f>
        <v>Kim Cương:2:Vàng:550:Kinh Nghiệm:600:Sơn Đỏ:2</v>
      </c>
    </row>
    <row r="33" spans="1:13" x14ac:dyDescent="0.25">
      <c r="A33" s="10">
        <v>32</v>
      </c>
      <c r="B33" s="10">
        <v>11</v>
      </c>
      <c r="C33" s="10" t="s">
        <v>3</v>
      </c>
      <c r="D33" s="10" t="s">
        <v>2</v>
      </c>
      <c r="E33" s="14">
        <v>12</v>
      </c>
      <c r="F33" s="14">
        <v>-1</v>
      </c>
      <c r="G33" s="16" t="s">
        <v>82</v>
      </c>
      <c r="H33" s="16"/>
    </row>
    <row r="34" spans="1:13" x14ac:dyDescent="0.25">
      <c r="A34" s="10">
        <v>33</v>
      </c>
      <c r="B34" s="10">
        <v>11</v>
      </c>
      <c r="C34" s="10" t="s">
        <v>156</v>
      </c>
      <c r="D34" s="10"/>
      <c r="E34" s="14">
        <v>1</v>
      </c>
      <c r="F34" s="14">
        <v>-1</v>
      </c>
      <c r="G34" s="16" t="s">
        <v>83</v>
      </c>
      <c r="H34" s="16"/>
    </row>
    <row r="35" spans="1:13" x14ac:dyDescent="0.25">
      <c r="A35" s="11">
        <v>34</v>
      </c>
      <c r="B35" s="11">
        <v>12</v>
      </c>
      <c r="C35" s="11" t="s">
        <v>27</v>
      </c>
      <c r="D35" s="11" t="s">
        <v>22</v>
      </c>
      <c r="E35" s="15">
        <v>4</v>
      </c>
      <c r="F35" s="15">
        <v>-1</v>
      </c>
      <c r="G35" s="16" t="s">
        <v>84</v>
      </c>
      <c r="H35" s="16"/>
      <c r="I35" s="12">
        <v>2</v>
      </c>
      <c r="J35" s="12">
        <v>600</v>
      </c>
      <c r="K35" s="12">
        <v>650</v>
      </c>
      <c r="L35" s="12" t="s">
        <v>169</v>
      </c>
      <c r="M35" s="9" t="str">
        <f>CONCATENATE($I$1&amp;":"&amp;I35&amp;":"&amp;$J$1&amp;":"&amp;J35&amp;":"&amp;$K$1&amp;":"&amp;K35&amp;":"&amp;L35)</f>
        <v>Kim Cương:2:Vàng:600:Kinh Nghiệm:650:Gỗ:2</v>
      </c>
    </row>
    <row r="36" spans="1:13" x14ac:dyDescent="0.25">
      <c r="A36" s="11">
        <v>35</v>
      </c>
      <c r="B36" s="11">
        <v>12</v>
      </c>
      <c r="C36" s="11" t="s">
        <v>26</v>
      </c>
      <c r="D36" s="11" t="s">
        <v>1</v>
      </c>
      <c r="E36" s="15">
        <v>6</v>
      </c>
      <c r="F36" s="15">
        <v>-1</v>
      </c>
      <c r="G36" s="16" t="s">
        <v>85</v>
      </c>
      <c r="H36" s="16"/>
    </row>
    <row r="37" spans="1:13" x14ac:dyDescent="0.25">
      <c r="A37" s="11">
        <v>36</v>
      </c>
      <c r="B37" s="11">
        <v>12</v>
      </c>
      <c r="C37" s="11" t="s">
        <v>3</v>
      </c>
      <c r="D37" s="11" t="s">
        <v>1</v>
      </c>
      <c r="E37" s="15">
        <v>6</v>
      </c>
      <c r="F37" s="15">
        <v>-1</v>
      </c>
      <c r="G37" s="16" t="s">
        <v>86</v>
      </c>
      <c r="H37" s="16"/>
    </row>
    <row r="38" spans="1:13" x14ac:dyDescent="0.25">
      <c r="A38" s="10">
        <v>37</v>
      </c>
      <c r="B38" s="10">
        <v>13</v>
      </c>
      <c r="C38" s="10" t="s">
        <v>27</v>
      </c>
      <c r="D38" s="10" t="s">
        <v>24</v>
      </c>
      <c r="E38" s="14">
        <v>2</v>
      </c>
      <c r="F38" s="14">
        <v>-1</v>
      </c>
      <c r="G38" s="16" t="s">
        <v>87</v>
      </c>
      <c r="H38" s="16"/>
      <c r="I38" s="12">
        <v>2</v>
      </c>
      <c r="J38" s="12">
        <v>650</v>
      </c>
      <c r="K38" s="12">
        <v>700</v>
      </c>
      <c r="L38" s="12" t="s">
        <v>170</v>
      </c>
      <c r="M38" s="9" t="str">
        <f>CONCATENATE($I$1&amp;":"&amp;I38&amp;":"&amp;$J$1&amp;":"&amp;J38&amp;":"&amp;$K$1&amp;":"&amp;K38&amp;":"&amp;L38)</f>
        <v>Kim Cương:2:Vàng:650:Kinh Nghiệm:700:Đá:2</v>
      </c>
    </row>
    <row r="39" spans="1:13" x14ac:dyDescent="0.25">
      <c r="A39" s="10">
        <v>38</v>
      </c>
      <c r="B39" s="10">
        <v>13</v>
      </c>
      <c r="C39" s="10" t="s">
        <v>5</v>
      </c>
      <c r="D39" s="10" t="s">
        <v>88</v>
      </c>
      <c r="E39" s="14">
        <v>2</v>
      </c>
      <c r="F39" s="14">
        <v>-1</v>
      </c>
      <c r="G39" s="16" t="s">
        <v>89</v>
      </c>
      <c r="H39" s="16"/>
    </row>
    <row r="40" spans="1:13" x14ac:dyDescent="0.25">
      <c r="A40" s="10">
        <v>39</v>
      </c>
      <c r="B40" s="10">
        <v>13</v>
      </c>
      <c r="C40" s="10" t="s">
        <v>13</v>
      </c>
      <c r="D40" s="10"/>
      <c r="E40" s="14">
        <v>3</v>
      </c>
      <c r="F40" s="14">
        <v>-1</v>
      </c>
      <c r="G40" s="16" t="s">
        <v>90</v>
      </c>
      <c r="H40" s="16"/>
    </row>
    <row r="41" spans="1:13" x14ac:dyDescent="0.25">
      <c r="A41" s="11">
        <v>40</v>
      </c>
      <c r="B41" s="11">
        <v>14</v>
      </c>
      <c r="C41" s="11" t="s">
        <v>31</v>
      </c>
      <c r="D41" s="11"/>
      <c r="E41" s="15">
        <v>1</v>
      </c>
      <c r="F41" s="15">
        <v>-1</v>
      </c>
      <c r="G41" s="16" t="s">
        <v>91</v>
      </c>
      <c r="H41" s="16"/>
      <c r="I41" s="12">
        <v>2</v>
      </c>
      <c r="J41" s="12">
        <v>700</v>
      </c>
      <c r="K41" s="12">
        <v>750</v>
      </c>
      <c r="L41" s="12" t="s">
        <v>171</v>
      </c>
      <c r="M41" s="9" t="str">
        <f>CONCATENATE($I$1&amp;":"&amp;I41&amp;":"&amp;$J$1&amp;":"&amp;J41&amp;":"&amp;$K$1&amp;":"&amp;K41&amp;":"&amp;L41)</f>
        <v>Kim Cương:2:Vàng:700:Kinh Nghiệm:750:Sơn Vàng:2</v>
      </c>
    </row>
    <row r="42" spans="1:13" x14ac:dyDescent="0.25">
      <c r="A42" s="11">
        <v>41</v>
      </c>
      <c r="B42" s="11">
        <v>14</v>
      </c>
      <c r="C42" s="11" t="s">
        <v>157</v>
      </c>
      <c r="D42" s="11" t="s">
        <v>71</v>
      </c>
      <c r="E42" s="15">
        <v>2</v>
      </c>
      <c r="F42" s="15">
        <v>-1</v>
      </c>
      <c r="G42" s="16"/>
      <c r="H42" s="16"/>
    </row>
    <row r="43" spans="1:13" x14ac:dyDescent="0.25">
      <c r="A43" s="11">
        <v>42</v>
      </c>
      <c r="B43" s="11">
        <v>14</v>
      </c>
      <c r="C43" s="11" t="s">
        <v>4</v>
      </c>
      <c r="D43" s="11" t="s">
        <v>21</v>
      </c>
      <c r="E43" s="15">
        <v>5</v>
      </c>
      <c r="F43" s="15">
        <v>-1</v>
      </c>
      <c r="G43" s="16" t="s">
        <v>92</v>
      </c>
      <c r="H43" s="16"/>
    </row>
    <row r="44" spans="1:13" x14ac:dyDescent="0.25">
      <c r="A44" s="10">
        <v>43</v>
      </c>
      <c r="B44" s="10">
        <v>15</v>
      </c>
      <c r="C44" s="10" t="s">
        <v>94</v>
      </c>
      <c r="D44" s="10"/>
      <c r="E44" s="14">
        <v>1</v>
      </c>
      <c r="F44" s="14">
        <v>-1</v>
      </c>
      <c r="G44" s="16" t="s">
        <v>93</v>
      </c>
      <c r="H44" s="16"/>
      <c r="I44" s="12">
        <v>2</v>
      </c>
      <c r="J44" s="12">
        <v>750</v>
      </c>
      <c r="K44" s="12">
        <v>800</v>
      </c>
      <c r="L44" s="12" t="s">
        <v>172</v>
      </c>
      <c r="M44" s="9" t="str">
        <f>CONCATENATE($I$1&amp;":"&amp;I44&amp;":"&amp;$J$1&amp;":"&amp;J44&amp;":"&amp;$K$1&amp;":"&amp;K44&amp;":"&amp;L44)</f>
        <v>Kim Cương:2:Vàng:750:Kinh Nghiệm:800:Đinh:2</v>
      </c>
    </row>
    <row r="45" spans="1:13" x14ac:dyDescent="0.25">
      <c r="A45" s="10">
        <v>44</v>
      </c>
      <c r="B45" s="10">
        <v>15</v>
      </c>
      <c r="C45" s="10" t="s">
        <v>4</v>
      </c>
      <c r="D45" s="10" t="s">
        <v>25</v>
      </c>
      <c r="E45" s="14">
        <v>2</v>
      </c>
      <c r="F45" s="14">
        <v>-1</v>
      </c>
      <c r="G45" s="16" t="s">
        <v>95</v>
      </c>
      <c r="H45" s="16"/>
      <c r="M45" s="9"/>
    </row>
    <row r="46" spans="1:13" x14ac:dyDescent="0.25">
      <c r="A46" s="10">
        <v>45</v>
      </c>
      <c r="B46" s="10">
        <v>15</v>
      </c>
      <c r="C46" s="10" t="s">
        <v>26</v>
      </c>
      <c r="D46" s="10" t="s">
        <v>178</v>
      </c>
      <c r="E46" s="14">
        <v>6</v>
      </c>
      <c r="F46" s="14">
        <v>-1</v>
      </c>
      <c r="G46" s="16" t="s">
        <v>56</v>
      </c>
      <c r="H46" s="16"/>
    </row>
    <row r="47" spans="1:13" x14ac:dyDescent="0.25">
      <c r="A47" s="11">
        <v>46</v>
      </c>
      <c r="B47" s="11">
        <v>16</v>
      </c>
      <c r="C47" s="11" t="s">
        <v>30</v>
      </c>
      <c r="D47" s="11" t="s">
        <v>158</v>
      </c>
      <c r="E47" s="15">
        <v>1</v>
      </c>
      <c r="F47" s="15">
        <v>-1</v>
      </c>
      <c r="G47" s="16" t="s">
        <v>96</v>
      </c>
      <c r="H47" s="16"/>
      <c r="I47" s="12">
        <v>2</v>
      </c>
      <c r="J47" s="12">
        <v>800</v>
      </c>
      <c r="K47" s="12">
        <v>850</v>
      </c>
      <c r="L47" s="12" t="s">
        <v>173</v>
      </c>
      <c r="M47" s="9" t="str">
        <f>CONCATENATE($I$1&amp;":"&amp;I47&amp;":"&amp;$J$1&amp;":"&amp;J47&amp;":"&amp;$K$1&amp;":"&amp;K47&amp;":"&amp;L47)</f>
        <v>Kim Cương:2:Vàng:800:Kinh Nghiệm:850:Ngói:2</v>
      </c>
    </row>
    <row r="48" spans="1:13" x14ac:dyDescent="0.25">
      <c r="A48" s="11">
        <v>47</v>
      </c>
      <c r="B48" s="11">
        <v>16</v>
      </c>
      <c r="C48" s="11" t="s">
        <v>30</v>
      </c>
      <c r="D48" s="11" t="s">
        <v>51</v>
      </c>
      <c r="E48" s="15">
        <v>1</v>
      </c>
      <c r="F48" s="15">
        <v>-1</v>
      </c>
      <c r="G48" s="16" t="s">
        <v>97</v>
      </c>
      <c r="H48" s="16"/>
    </row>
    <row r="49" spans="1:13" x14ac:dyDescent="0.25">
      <c r="A49" s="11">
        <v>48</v>
      </c>
      <c r="B49" s="11">
        <v>16</v>
      </c>
      <c r="C49" s="11" t="s">
        <v>32</v>
      </c>
      <c r="D49" s="11"/>
      <c r="E49" s="15">
        <v>1</v>
      </c>
      <c r="F49" s="15">
        <v>-1</v>
      </c>
      <c r="G49" s="16" t="s">
        <v>98</v>
      </c>
      <c r="H49" s="16"/>
    </row>
    <row r="50" spans="1:13" x14ac:dyDescent="0.25">
      <c r="A50" s="10">
        <v>49</v>
      </c>
      <c r="B50" s="10">
        <v>17</v>
      </c>
      <c r="C50" s="10" t="s">
        <v>37</v>
      </c>
      <c r="D50" s="10"/>
      <c r="E50" s="14">
        <v>10</v>
      </c>
      <c r="F50" s="14">
        <v>-1</v>
      </c>
      <c r="G50" s="16" t="s">
        <v>99</v>
      </c>
      <c r="H50" s="16"/>
      <c r="I50" s="12">
        <v>2</v>
      </c>
      <c r="J50" s="12">
        <v>850</v>
      </c>
      <c r="K50" s="12">
        <v>900</v>
      </c>
      <c r="L50" s="12" t="s">
        <v>174</v>
      </c>
      <c r="M50" s="9" t="str">
        <f>CONCATENATE($I$1&amp;":"&amp;I50&amp;":"&amp;$J$1&amp;":"&amp;J50&amp;":"&amp;$K$1&amp;":"&amp;K50&amp;":"&amp;L50)</f>
        <v>Kim Cương:2:Vàng:850:Kinh Nghiệm:900:Sơn Đen:2</v>
      </c>
    </row>
    <row r="51" spans="1:13" x14ac:dyDescent="0.25">
      <c r="A51" s="10">
        <v>50</v>
      </c>
      <c r="B51" s="10">
        <v>17</v>
      </c>
      <c r="C51" s="10" t="s">
        <v>101</v>
      </c>
      <c r="D51" s="10"/>
      <c r="E51" s="14">
        <v>1</v>
      </c>
      <c r="F51" s="14">
        <v>-1</v>
      </c>
      <c r="G51" s="16" t="s">
        <v>100</v>
      </c>
      <c r="H51" s="16"/>
    </row>
    <row r="52" spans="1:13" x14ac:dyDescent="0.25">
      <c r="A52" s="10">
        <v>51</v>
      </c>
      <c r="B52" s="10">
        <v>17</v>
      </c>
      <c r="C52" s="10" t="s">
        <v>9</v>
      </c>
      <c r="D52" s="10"/>
      <c r="E52" s="14">
        <v>2</v>
      </c>
      <c r="F52" s="14">
        <v>-1</v>
      </c>
      <c r="G52" s="16" t="s">
        <v>44</v>
      </c>
      <c r="H52" s="16"/>
    </row>
    <row r="53" spans="1:13" x14ac:dyDescent="0.25">
      <c r="A53" s="11">
        <v>52</v>
      </c>
      <c r="B53" s="11">
        <v>18</v>
      </c>
      <c r="C53" s="11" t="s">
        <v>36</v>
      </c>
      <c r="D53" s="11"/>
      <c r="E53" s="15">
        <v>4</v>
      </c>
      <c r="F53" s="15">
        <v>-1</v>
      </c>
      <c r="G53" s="16" t="s">
        <v>102</v>
      </c>
      <c r="H53" s="16"/>
      <c r="I53" s="12">
        <v>2</v>
      </c>
      <c r="J53" s="12">
        <v>900</v>
      </c>
      <c r="K53" s="12">
        <v>950</v>
      </c>
      <c r="L53" s="12" t="s">
        <v>175</v>
      </c>
      <c r="M53" s="9" t="str">
        <f>CONCATENATE($I$1&amp;":"&amp;I53&amp;":"&amp;$J$1&amp;":"&amp;J53&amp;":"&amp;$K$1&amp;":"&amp;K53&amp;":"&amp;L53)</f>
        <v>Kim Cương:2:Vàng:900:Kinh Nghiệm:950:Sắt:2</v>
      </c>
    </row>
    <row r="54" spans="1:13" x14ac:dyDescent="0.25">
      <c r="A54" s="11">
        <v>53</v>
      </c>
      <c r="B54" s="11">
        <v>18</v>
      </c>
      <c r="C54" s="11" t="s">
        <v>157</v>
      </c>
      <c r="D54" s="11" t="s">
        <v>104</v>
      </c>
      <c r="E54" s="15">
        <v>2</v>
      </c>
      <c r="F54" s="15">
        <v>-1</v>
      </c>
      <c r="G54" s="16" t="s">
        <v>103</v>
      </c>
      <c r="H54" s="16"/>
    </row>
    <row r="55" spans="1:13" x14ac:dyDescent="0.25">
      <c r="A55" s="11">
        <v>54</v>
      </c>
      <c r="B55" s="11">
        <v>18</v>
      </c>
      <c r="C55" s="11" t="s">
        <v>57</v>
      </c>
      <c r="D55" s="11">
        <v>4</v>
      </c>
      <c r="E55" s="15">
        <v>1</v>
      </c>
      <c r="F55" s="15">
        <v>-1</v>
      </c>
      <c r="G55" s="16" t="s">
        <v>70</v>
      </c>
      <c r="H55" s="16"/>
    </row>
    <row r="56" spans="1:13" x14ac:dyDescent="0.25">
      <c r="A56" s="10">
        <v>55</v>
      </c>
      <c r="B56" s="10">
        <v>19</v>
      </c>
      <c r="C56" s="10" t="s">
        <v>6</v>
      </c>
      <c r="D56" s="10"/>
      <c r="E56" s="14">
        <v>2</v>
      </c>
      <c r="F56" s="14">
        <v>-1</v>
      </c>
      <c r="G56" s="16" t="s">
        <v>65</v>
      </c>
      <c r="H56" s="16"/>
      <c r="I56" s="12">
        <v>2</v>
      </c>
      <c r="J56" s="12">
        <v>950</v>
      </c>
      <c r="K56" s="12">
        <v>1000</v>
      </c>
      <c r="L56" s="12" t="s">
        <v>176</v>
      </c>
      <c r="M56" s="9" t="str">
        <f>CONCATENATE($I$1&amp;":"&amp;I56&amp;":"&amp;$J$1&amp;":"&amp;J56&amp;":"&amp;$K$1&amp;":"&amp;K56&amp;":"&amp;L56)</f>
        <v>Kim Cương:2:Vàng:950:Kinh Nghiệm:1000:Nước Thần:2</v>
      </c>
    </row>
    <row r="57" spans="1:13" x14ac:dyDescent="0.25">
      <c r="A57" s="10">
        <v>56</v>
      </c>
      <c r="B57" s="10">
        <v>19</v>
      </c>
      <c r="C57" s="10" t="s">
        <v>8</v>
      </c>
      <c r="D57" s="10"/>
      <c r="E57" s="14">
        <v>1</v>
      </c>
      <c r="F57" s="14">
        <v>-1</v>
      </c>
      <c r="G57" s="16" t="s">
        <v>58</v>
      </c>
      <c r="H57" s="16"/>
    </row>
    <row r="58" spans="1:13" x14ac:dyDescent="0.25">
      <c r="A58" s="10">
        <v>57</v>
      </c>
      <c r="B58" s="10">
        <v>19</v>
      </c>
      <c r="C58" s="10" t="s">
        <v>10</v>
      </c>
      <c r="D58" s="10"/>
      <c r="E58" s="14">
        <v>1</v>
      </c>
      <c r="F58" s="14">
        <v>-1</v>
      </c>
      <c r="G58" s="16" t="s">
        <v>72</v>
      </c>
      <c r="H58" s="16"/>
    </row>
    <row r="59" spans="1:13" s="19" customFormat="1" x14ac:dyDescent="0.25">
      <c r="A59" s="10">
        <v>58</v>
      </c>
      <c r="B59" s="20">
        <v>20</v>
      </c>
      <c r="C59" s="20" t="s">
        <v>37</v>
      </c>
      <c r="D59" s="20"/>
      <c r="E59" s="21">
        <v>10</v>
      </c>
      <c r="F59" s="21"/>
      <c r="G59" s="20"/>
      <c r="H59" s="20"/>
      <c r="I59" s="19">
        <v>2</v>
      </c>
      <c r="J59" s="19">
        <v>1000</v>
      </c>
      <c r="K59" s="19">
        <v>1200</v>
      </c>
      <c r="L59" s="19" t="s">
        <v>181</v>
      </c>
      <c r="M59" s="19" t="str">
        <f>CONCATENATE($I$1&amp;":"&amp;I59&amp;":"&amp;$J$1&amp;":"&amp;J59&amp;":"&amp;$K$1&amp;":"&amp;K59&amp;":"&amp;L59)</f>
        <v>Kim Cương:2:Vàng:1000:Kinh Nghiệm:1200:CAFÉ:2</v>
      </c>
    </row>
    <row r="60" spans="1:13" s="19" customFormat="1" x14ac:dyDescent="0.25">
      <c r="A60" s="10">
        <v>59</v>
      </c>
      <c r="B60" s="20">
        <v>20</v>
      </c>
      <c r="C60" s="20" t="s">
        <v>179</v>
      </c>
      <c r="D60" s="20"/>
      <c r="E60" s="21">
        <v>5</v>
      </c>
      <c r="F60" s="21"/>
      <c r="G60" s="20"/>
      <c r="H60" s="20"/>
    </row>
    <row r="61" spans="1:13" s="19" customFormat="1" x14ac:dyDescent="0.25">
      <c r="A61" s="10">
        <v>60</v>
      </c>
      <c r="B61" s="20">
        <v>20</v>
      </c>
      <c r="C61" s="20" t="s">
        <v>180</v>
      </c>
      <c r="D61" s="20"/>
      <c r="E61" s="21">
        <v>1</v>
      </c>
      <c r="F61" s="21"/>
      <c r="G61" s="20"/>
      <c r="H61" s="20"/>
    </row>
    <row r="62" spans="1:13" x14ac:dyDescent="0.25">
      <c r="A62" s="11">
        <v>61</v>
      </c>
      <c r="B62" s="11">
        <v>21</v>
      </c>
      <c r="C62" s="11" t="s">
        <v>28</v>
      </c>
      <c r="D62" s="11"/>
      <c r="E62" s="15">
        <v>4</v>
      </c>
      <c r="F62" s="15">
        <v>-1</v>
      </c>
      <c r="G62" s="16" t="s">
        <v>105</v>
      </c>
      <c r="H62" s="16"/>
      <c r="I62" s="12">
        <v>2</v>
      </c>
      <c r="J62" s="12">
        <v>1000</v>
      </c>
      <c r="K62" s="12">
        <v>1200</v>
      </c>
      <c r="L62" s="12" t="s">
        <v>177</v>
      </c>
      <c r="M62" s="9" t="str">
        <f>CONCATENATE($I$1&amp;":"&amp;I62&amp;":"&amp;$J$1&amp;":"&amp;J62&amp;":"&amp;$K$1&amp;":"&amp;K62&amp;":"&amp;L62)</f>
        <v>Kim Cương:2:Vàng:1000:Kinh Nghiệm:1200:Keo Dán Mây:2</v>
      </c>
    </row>
    <row r="63" spans="1:13" x14ac:dyDescent="0.25">
      <c r="A63" s="11">
        <v>62</v>
      </c>
      <c r="B63" s="11">
        <v>21</v>
      </c>
      <c r="C63" s="11" t="s">
        <v>12</v>
      </c>
      <c r="D63" s="11"/>
      <c r="E63" s="15">
        <v>3</v>
      </c>
      <c r="F63" s="15">
        <v>-1</v>
      </c>
      <c r="G63" s="16" t="s">
        <v>106</v>
      </c>
      <c r="H63" s="16"/>
    </row>
    <row r="64" spans="1:13" x14ac:dyDescent="0.25">
      <c r="A64" s="11">
        <v>63</v>
      </c>
      <c r="B64" s="11">
        <v>21</v>
      </c>
      <c r="C64" s="11" t="s">
        <v>7</v>
      </c>
      <c r="D64" s="11"/>
      <c r="E64" s="15">
        <v>1</v>
      </c>
      <c r="F64" s="15">
        <v>-1</v>
      </c>
      <c r="G64" s="16" t="s">
        <v>107</v>
      </c>
      <c r="H64" s="16"/>
    </row>
    <row r="65" spans="9:13" x14ac:dyDescent="0.25">
      <c r="I65" s="19">
        <f>SUM(I2:I64)</f>
        <v>33</v>
      </c>
      <c r="J65" s="19">
        <f t="shared" ref="J65:K65" si="0">SUM(J2:J64)</f>
        <v>11130</v>
      </c>
      <c r="K65" s="19">
        <f t="shared" si="0"/>
        <v>11700</v>
      </c>
      <c r="L65" s="19"/>
      <c r="M65" s="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62"/>
  <sheetViews>
    <sheetView topLeftCell="A7" workbookViewId="0">
      <selection activeCell="D14" sqref="D14"/>
    </sheetView>
  </sheetViews>
  <sheetFormatPr defaultColWidth="34.85546875" defaultRowHeight="15" x14ac:dyDescent="0.25"/>
  <cols>
    <col min="1" max="1" width="3" bestFit="1" customWidth="1"/>
    <col min="2" max="2" width="7.28515625" bestFit="1" customWidth="1"/>
    <col min="3" max="3" width="35" style="12" bestFit="1" customWidth="1"/>
    <col min="4" max="4" width="17.85546875" style="12" bestFit="1" customWidth="1"/>
    <col min="5" max="5" width="10" style="12" bestFit="1" customWidth="1"/>
    <col min="6" max="6" width="10.42578125" style="12" hidden="1" customWidth="1"/>
    <col min="7" max="7" width="81.42578125" style="12" hidden="1" customWidth="1"/>
    <col min="8" max="8" width="19.42578125" style="12" bestFit="1" customWidth="1"/>
    <col min="9" max="12" width="34.85546875" style="12"/>
    <col min="13" max="13" width="53.42578125" style="12" bestFit="1" customWidth="1"/>
    <col min="14" max="16384" width="34.85546875" style="12"/>
  </cols>
  <sheetData>
    <row r="1" spans="1:13" s="1" customFormat="1" x14ac:dyDescent="0.25">
      <c r="A1" s="8" t="s">
        <v>109</v>
      </c>
      <c r="B1" s="8" t="s">
        <v>108</v>
      </c>
      <c r="C1" s="8" t="s">
        <v>34</v>
      </c>
      <c r="D1" s="8" t="s">
        <v>35</v>
      </c>
      <c r="E1" s="8" t="s">
        <v>110</v>
      </c>
      <c r="F1" s="8" t="s">
        <v>42</v>
      </c>
      <c r="G1" s="13" t="s">
        <v>43</v>
      </c>
      <c r="H1" s="13" t="s">
        <v>17</v>
      </c>
      <c r="I1" s="18" t="s">
        <v>165</v>
      </c>
      <c r="J1" s="18" t="s">
        <v>163</v>
      </c>
      <c r="K1" s="18" t="s">
        <v>164</v>
      </c>
      <c r="L1" s="18" t="s">
        <v>166</v>
      </c>
    </row>
    <row r="2" spans="1:13" s="9" customFormat="1" x14ac:dyDescent="0.25">
      <c r="A2" s="10">
        <v>1</v>
      </c>
      <c r="B2" s="10">
        <v>1</v>
      </c>
      <c r="C2" s="10" t="s">
        <v>37</v>
      </c>
      <c r="D2" s="10"/>
      <c r="E2" s="14">
        <v>2</v>
      </c>
      <c r="F2" s="14">
        <v>-1</v>
      </c>
      <c r="G2" s="16" t="s">
        <v>44</v>
      </c>
      <c r="H2" s="16"/>
      <c r="I2" s="9">
        <v>1</v>
      </c>
      <c r="J2" s="9">
        <v>50</v>
      </c>
      <c r="K2" s="9">
        <v>20</v>
      </c>
      <c r="M2" s="9" t="str">
        <f>CONCATENATE($I$1&amp;":"&amp;I2&amp;":"&amp;$J$1&amp;":"&amp;J2&amp;":"&amp;$K$1&amp;":"&amp;K2)</f>
        <v>Kim Cương:1:Vàng:50:Kinh Nghiệm:20</v>
      </c>
    </row>
    <row r="3" spans="1:13" s="9" customFormat="1" x14ac:dyDescent="0.25">
      <c r="A3" s="10">
        <v>2</v>
      </c>
      <c r="B3" s="10">
        <v>1</v>
      </c>
      <c r="C3" s="10" t="s">
        <v>3</v>
      </c>
      <c r="D3" s="10" t="s">
        <v>161</v>
      </c>
      <c r="E3" s="14">
        <v>6</v>
      </c>
      <c r="F3" s="14">
        <v>-1</v>
      </c>
      <c r="G3" s="16" t="s">
        <v>162</v>
      </c>
      <c r="H3" s="16"/>
    </row>
    <row r="4" spans="1:13" s="9" customFormat="1" x14ac:dyDescent="0.25">
      <c r="A4" s="10">
        <v>3</v>
      </c>
      <c r="B4" s="10">
        <v>1</v>
      </c>
      <c r="C4" s="10" t="s">
        <v>26</v>
      </c>
      <c r="D4" s="10" t="s">
        <v>0</v>
      </c>
      <c r="E4" s="14">
        <v>6</v>
      </c>
      <c r="F4" s="14">
        <v>-1</v>
      </c>
      <c r="G4" s="16" t="s">
        <v>45</v>
      </c>
      <c r="H4" s="16"/>
    </row>
    <row r="5" spans="1:13" s="9" customFormat="1" x14ac:dyDescent="0.25">
      <c r="A5" s="11">
        <v>4</v>
      </c>
      <c r="B5" s="11">
        <v>2</v>
      </c>
      <c r="C5" s="11" t="s">
        <v>37</v>
      </c>
      <c r="D5" s="11"/>
      <c r="E5" s="15">
        <v>3</v>
      </c>
      <c r="F5" s="15">
        <v>-1</v>
      </c>
      <c r="G5" s="16" t="s">
        <v>44</v>
      </c>
      <c r="H5" s="16"/>
      <c r="I5" s="9">
        <v>1</v>
      </c>
      <c r="J5" s="9">
        <v>80</v>
      </c>
      <c r="K5" s="9">
        <v>50</v>
      </c>
      <c r="M5" s="9" t="str">
        <f>CONCATENATE($I$1&amp;":"&amp;I5&amp;":"&amp;$J$1&amp;":"&amp;J5&amp;":"&amp;$K$1&amp;":"&amp;K5)</f>
        <v>Kim Cương:1:Vàng:80:Kinh Nghiệm:50</v>
      </c>
    </row>
    <row r="6" spans="1:13" x14ac:dyDescent="0.25">
      <c r="A6" s="11">
        <v>5</v>
      </c>
      <c r="B6" s="11">
        <v>2</v>
      </c>
      <c r="C6" s="11" t="s">
        <v>27</v>
      </c>
      <c r="D6" s="11" t="s">
        <v>20</v>
      </c>
      <c r="E6" s="15">
        <v>1</v>
      </c>
      <c r="F6" s="15">
        <v>-1</v>
      </c>
      <c r="G6" s="16" t="s">
        <v>46</v>
      </c>
      <c r="H6" s="16"/>
    </row>
    <row r="7" spans="1:13" x14ac:dyDescent="0.25">
      <c r="A7" s="11">
        <v>6</v>
      </c>
      <c r="B7" s="11">
        <v>2</v>
      </c>
      <c r="C7" s="11" t="s">
        <v>4</v>
      </c>
      <c r="D7" s="11" t="s">
        <v>20</v>
      </c>
      <c r="E7" s="15">
        <v>1</v>
      </c>
      <c r="F7" s="15">
        <v>-1</v>
      </c>
      <c r="G7" s="16" t="s">
        <v>47</v>
      </c>
      <c r="H7" s="16"/>
    </row>
    <row r="8" spans="1:13" x14ac:dyDescent="0.25">
      <c r="A8" s="10">
        <v>7</v>
      </c>
      <c r="B8" s="10">
        <v>3</v>
      </c>
      <c r="C8" s="10" t="s">
        <v>5</v>
      </c>
      <c r="D8" s="10" t="s">
        <v>48</v>
      </c>
      <c r="E8" s="14">
        <v>1</v>
      </c>
      <c r="F8" s="14">
        <v>-1</v>
      </c>
      <c r="G8" s="16" t="s">
        <v>49</v>
      </c>
      <c r="H8" s="16"/>
      <c r="I8" s="12">
        <v>1</v>
      </c>
      <c r="J8" s="12">
        <v>100</v>
      </c>
      <c r="K8" s="12">
        <v>80</v>
      </c>
      <c r="M8" s="9" t="str">
        <f>CONCATENATE($I$1&amp;":"&amp;I8&amp;":"&amp;$J$1&amp;":"&amp;J8&amp;":"&amp;$K$1&amp;":"&amp;K8)</f>
        <v>Kim Cương:1:Vàng:100:Kinh Nghiệm:80</v>
      </c>
    </row>
    <row r="9" spans="1:13" x14ac:dyDescent="0.25">
      <c r="A9" s="10">
        <v>8</v>
      </c>
      <c r="B9" s="10">
        <v>3</v>
      </c>
      <c r="C9" s="10" t="s">
        <v>50</v>
      </c>
      <c r="D9" s="10" t="s">
        <v>51</v>
      </c>
      <c r="E9" s="14">
        <v>1</v>
      </c>
      <c r="F9" s="14">
        <v>-1</v>
      </c>
      <c r="G9" s="16" t="s">
        <v>52</v>
      </c>
      <c r="H9" s="16"/>
    </row>
    <row r="10" spans="1:13" x14ac:dyDescent="0.25">
      <c r="A10" s="10">
        <v>9</v>
      </c>
      <c r="B10" s="10">
        <v>3</v>
      </c>
      <c r="C10" s="10" t="s">
        <v>53</v>
      </c>
      <c r="D10" s="10" t="s">
        <v>51</v>
      </c>
      <c r="E10" s="14">
        <v>1</v>
      </c>
      <c r="F10" s="14">
        <v>-1</v>
      </c>
      <c r="G10" s="16" t="s">
        <v>54</v>
      </c>
      <c r="H10" s="16"/>
    </row>
    <row r="11" spans="1:13" x14ac:dyDescent="0.25">
      <c r="A11" s="11">
        <v>10</v>
      </c>
      <c r="B11" s="11">
        <v>4</v>
      </c>
      <c r="C11" s="11" t="s">
        <v>27</v>
      </c>
      <c r="D11" s="11" t="s">
        <v>21</v>
      </c>
      <c r="E11" s="15">
        <v>1</v>
      </c>
      <c r="F11" s="15">
        <v>-1</v>
      </c>
      <c r="G11" s="16" t="s">
        <v>55</v>
      </c>
      <c r="H11" s="16"/>
      <c r="I11" s="12">
        <v>1</v>
      </c>
      <c r="J11" s="12">
        <v>150</v>
      </c>
      <c r="K11" s="12">
        <v>100</v>
      </c>
      <c r="M11" s="9" t="str">
        <f>CONCATENATE($I$1&amp;":"&amp;I11&amp;":"&amp;$J$1&amp;":"&amp;J11&amp;":"&amp;$K$1&amp;":"&amp;K11)</f>
        <v>Kim Cương:1:Vàng:150:Kinh Nghiệm:100</v>
      </c>
    </row>
    <row r="12" spans="1:13" x14ac:dyDescent="0.25">
      <c r="A12" s="11">
        <v>11</v>
      </c>
      <c r="B12" s="11">
        <v>4</v>
      </c>
      <c r="C12" s="11" t="s">
        <v>4</v>
      </c>
      <c r="D12" s="11" t="s">
        <v>21</v>
      </c>
      <c r="E12" s="15">
        <v>1</v>
      </c>
      <c r="F12" s="15">
        <v>-1</v>
      </c>
      <c r="G12" s="16" t="s">
        <v>56</v>
      </c>
      <c r="H12" s="16"/>
    </row>
    <row r="13" spans="1:13" x14ac:dyDescent="0.25">
      <c r="A13" s="11">
        <v>12</v>
      </c>
      <c r="B13" s="11">
        <v>4</v>
      </c>
      <c r="C13" s="11" t="s">
        <v>57</v>
      </c>
      <c r="D13" s="11">
        <v>3</v>
      </c>
      <c r="E13" s="15">
        <v>1</v>
      </c>
      <c r="F13" s="15">
        <v>-1</v>
      </c>
      <c r="G13" s="16" t="s">
        <v>58</v>
      </c>
      <c r="H13" s="16"/>
    </row>
    <row r="14" spans="1:13" x14ac:dyDescent="0.25">
      <c r="A14" s="10">
        <v>13</v>
      </c>
      <c r="B14" s="10">
        <v>5</v>
      </c>
      <c r="C14" s="10" t="s">
        <v>26</v>
      </c>
      <c r="D14" s="10" t="s">
        <v>2</v>
      </c>
      <c r="E14" s="14">
        <v>6</v>
      </c>
      <c r="F14" s="14">
        <v>-1</v>
      </c>
      <c r="G14" s="16" t="s">
        <v>59</v>
      </c>
      <c r="H14" s="16"/>
      <c r="I14" s="12">
        <v>1</v>
      </c>
      <c r="J14" s="12">
        <v>200</v>
      </c>
      <c r="K14" s="12">
        <v>150</v>
      </c>
      <c r="M14" s="9" t="str">
        <f>CONCATENATE($I$1&amp;":"&amp;I14&amp;":"&amp;$J$1&amp;":"&amp;J14&amp;":"&amp;$K$1&amp;":"&amp;K14)</f>
        <v>Kim Cương:1:Vàng:200:Kinh Nghiệm:150</v>
      </c>
    </row>
    <row r="15" spans="1:13" x14ac:dyDescent="0.25">
      <c r="A15" s="10">
        <v>14</v>
      </c>
      <c r="B15" s="10">
        <v>5</v>
      </c>
      <c r="C15" s="10" t="s">
        <v>50</v>
      </c>
      <c r="D15" s="10" t="s">
        <v>60</v>
      </c>
      <c r="E15" s="14">
        <v>1</v>
      </c>
      <c r="F15" s="14">
        <v>-1</v>
      </c>
      <c r="G15" s="16" t="s">
        <v>61</v>
      </c>
      <c r="H15" s="16"/>
    </row>
    <row r="16" spans="1:13" x14ac:dyDescent="0.25">
      <c r="A16" s="10">
        <v>15</v>
      </c>
      <c r="B16" s="10">
        <v>5</v>
      </c>
      <c r="C16" s="10" t="s">
        <v>53</v>
      </c>
      <c r="D16" s="10" t="s">
        <v>60</v>
      </c>
      <c r="E16" s="14">
        <v>1</v>
      </c>
      <c r="F16" s="14">
        <v>-1</v>
      </c>
      <c r="G16" s="16" t="s">
        <v>54</v>
      </c>
      <c r="H16" s="16"/>
    </row>
    <row r="17" spans="1:13" x14ac:dyDescent="0.25">
      <c r="A17" s="11">
        <v>16</v>
      </c>
      <c r="B17" s="11">
        <v>6</v>
      </c>
      <c r="C17" s="11" t="s">
        <v>5</v>
      </c>
      <c r="D17" s="11" t="s">
        <v>62</v>
      </c>
      <c r="E17" s="15">
        <v>1</v>
      </c>
      <c r="F17" s="15">
        <v>-1</v>
      </c>
      <c r="G17" s="16" t="s">
        <v>63</v>
      </c>
      <c r="H17" s="16"/>
      <c r="I17" s="12">
        <v>1</v>
      </c>
      <c r="J17" s="12">
        <v>250</v>
      </c>
      <c r="K17" s="12">
        <v>200</v>
      </c>
      <c r="M17" s="9" t="str">
        <f>CONCATENATE($I$1&amp;":"&amp;I17&amp;":"&amp;$J$1&amp;":"&amp;J17&amp;":"&amp;$K$1&amp;":"&amp;K17)</f>
        <v>Kim Cương:1:Vàng:250:Kinh Nghiệm:200</v>
      </c>
    </row>
    <row r="18" spans="1:13" x14ac:dyDescent="0.25">
      <c r="A18" s="11">
        <v>17</v>
      </c>
      <c r="B18" s="11">
        <v>6</v>
      </c>
      <c r="C18" s="11" t="s">
        <v>157</v>
      </c>
      <c r="D18" s="11" t="s">
        <v>64</v>
      </c>
      <c r="E18" s="15">
        <v>2</v>
      </c>
      <c r="F18" s="15">
        <v>-1</v>
      </c>
      <c r="G18" s="16" t="s">
        <v>65</v>
      </c>
      <c r="H18" s="16"/>
    </row>
    <row r="19" spans="1:13" x14ac:dyDescent="0.25">
      <c r="A19" s="11">
        <v>18</v>
      </c>
      <c r="B19" s="11">
        <v>6</v>
      </c>
      <c r="C19" s="11" t="s">
        <v>157</v>
      </c>
      <c r="D19" s="11" t="s">
        <v>66</v>
      </c>
      <c r="E19" s="15">
        <v>1</v>
      </c>
      <c r="F19" s="15">
        <v>-1</v>
      </c>
      <c r="G19" s="16" t="s">
        <v>65</v>
      </c>
      <c r="H19" s="16"/>
    </row>
    <row r="20" spans="1:13" x14ac:dyDescent="0.25">
      <c r="A20" s="10">
        <v>19</v>
      </c>
      <c r="B20" s="10">
        <v>7</v>
      </c>
      <c r="C20" s="10" t="s">
        <v>29</v>
      </c>
      <c r="D20" s="10"/>
      <c r="E20" s="14">
        <v>2</v>
      </c>
      <c r="F20" s="14">
        <v>-1</v>
      </c>
      <c r="G20" s="16" t="s">
        <v>67</v>
      </c>
      <c r="H20" s="16"/>
      <c r="I20" s="12">
        <v>1</v>
      </c>
      <c r="J20" s="12">
        <v>300</v>
      </c>
      <c r="K20" s="12">
        <v>250</v>
      </c>
      <c r="M20" s="9" t="str">
        <f>CONCATENATE($I$1&amp;":"&amp;I20&amp;":"&amp;$J$1&amp;":"&amp;J20&amp;":"&amp;$K$1&amp;":"&amp;K20)</f>
        <v>Kim Cương:1:Vàng:300:Kinh Nghiệm:250</v>
      </c>
    </row>
    <row r="21" spans="1:13" x14ac:dyDescent="0.25">
      <c r="A21" s="10">
        <v>20</v>
      </c>
      <c r="B21" s="10">
        <v>7</v>
      </c>
      <c r="C21" s="10" t="s">
        <v>37</v>
      </c>
      <c r="D21" s="10"/>
      <c r="E21" s="14">
        <v>5</v>
      </c>
      <c r="F21" s="14">
        <v>-1</v>
      </c>
      <c r="G21" s="16" t="s">
        <v>44</v>
      </c>
      <c r="H21" s="16"/>
    </row>
    <row r="22" spans="1:13" x14ac:dyDescent="0.25">
      <c r="A22" s="10">
        <v>21</v>
      </c>
      <c r="B22" s="10">
        <v>7</v>
      </c>
      <c r="C22" s="10" t="s">
        <v>68</v>
      </c>
      <c r="D22" s="10"/>
      <c r="E22" s="14">
        <v>1</v>
      </c>
      <c r="F22" s="14">
        <v>-1</v>
      </c>
      <c r="G22" s="16" t="s">
        <v>69</v>
      </c>
      <c r="H22" s="16"/>
    </row>
    <row r="23" spans="1:13" x14ac:dyDescent="0.25">
      <c r="A23" s="11">
        <v>22</v>
      </c>
      <c r="B23" s="11">
        <v>8</v>
      </c>
      <c r="C23" s="11" t="s">
        <v>36</v>
      </c>
      <c r="D23" s="11"/>
      <c r="E23" s="15">
        <v>2</v>
      </c>
      <c r="F23" s="15">
        <v>-1</v>
      </c>
      <c r="G23" s="16" t="s">
        <v>70</v>
      </c>
      <c r="H23" s="16"/>
      <c r="I23" s="12">
        <v>1</v>
      </c>
      <c r="J23" s="12">
        <v>350</v>
      </c>
      <c r="K23" s="12">
        <v>350</v>
      </c>
      <c r="M23" s="9" t="str">
        <f>CONCATENATE($I$1&amp;":"&amp;I23&amp;":"&amp;$J$1&amp;":"&amp;J23&amp;":"&amp;$K$1&amp;":"&amp;K23)</f>
        <v>Kim Cương:1:Vàng:350:Kinh Nghiệm:350</v>
      </c>
    </row>
    <row r="24" spans="1:13" x14ac:dyDescent="0.25">
      <c r="A24" s="11">
        <v>23</v>
      </c>
      <c r="B24" s="11">
        <v>8</v>
      </c>
      <c r="C24" s="11" t="s">
        <v>157</v>
      </c>
      <c r="D24" s="11" t="s">
        <v>71</v>
      </c>
      <c r="E24" s="15">
        <v>1</v>
      </c>
      <c r="F24" s="15">
        <v>-1</v>
      </c>
      <c r="G24" s="16" t="s">
        <v>65</v>
      </c>
      <c r="H24" s="16"/>
    </row>
    <row r="25" spans="1:13" x14ac:dyDescent="0.25">
      <c r="A25" s="11">
        <v>24</v>
      </c>
      <c r="B25" s="11">
        <v>8</v>
      </c>
      <c r="C25" s="11" t="s">
        <v>11</v>
      </c>
      <c r="D25" s="11"/>
      <c r="E25" s="15">
        <v>5</v>
      </c>
      <c r="F25" s="15">
        <v>-1</v>
      </c>
      <c r="G25" s="16" t="s">
        <v>73</v>
      </c>
      <c r="H25" s="16"/>
    </row>
    <row r="26" spans="1:13" x14ac:dyDescent="0.25">
      <c r="A26" s="10">
        <v>25</v>
      </c>
      <c r="B26" s="10">
        <v>9</v>
      </c>
      <c r="C26" s="10" t="s">
        <v>155</v>
      </c>
      <c r="D26" s="10"/>
      <c r="E26" s="14">
        <v>2</v>
      </c>
      <c r="F26" s="14">
        <v>-1</v>
      </c>
      <c r="G26" s="17" t="s">
        <v>160</v>
      </c>
      <c r="H26" s="16"/>
      <c r="I26" s="12">
        <v>1</v>
      </c>
      <c r="J26" s="12">
        <v>400</v>
      </c>
      <c r="K26" s="12">
        <v>400</v>
      </c>
      <c r="M26" s="9" t="str">
        <f>CONCATENATE($I$1&amp;":"&amp;I26&amp;":"&amp;$J$1&amp;":"&amp;J26&amp;":"&amp;$K$1&amp;":"&amp;K26)</f>
        <v>Kim Cương:1:Vàng:400:Kinh Nghiệm:400</v>
      </c>
    </row>
    <row r="27" spans="1:13" x14ac:dyDescent="0.25">
      <c r="A27" s="10">
        <v>26</v>
      </c>
      <c r="B27" s="10">
        <v>9</v>
      </c>
      <c r="C27" s="10" t="s">
        <v>74</v>
      </c>
      <c r="D27" s="10" t="s">
        <v>75</v>
      </c>
      <c r="E27" s="14">
        <v>5</v>
      </c>
      <c r="F27" s="14">
        <v>-1</v>
      </c>
      <c r="G27" s="16" t="s">
        <v>76</v>
      </c>
      <c r="H27" s="16"/>
    </row>
    <row r="28" spans="1:13" x14ac:dyDescent="0.25">
      <c r="A28" s="10">
        <v>27</v>
      </c>
      <c r="B28" s="10">
        <v>9</v>
      </c>
      <c r="C28" s="10" t="s">
        <v>36</v>
      </c>
      <c r="D28" s="10"/>
      <c r="E28" s="14">
        <v>3</v>
      </c>
      <c r="F28" s="14">
        <v>-1</v>
      </c>
      <c r="G28" s="16" t="s">
        <v>70</v>
      </c>
      <c r="H28" s="16"/>
    </row>
    <row r="29" spans="1:13" x14ac:dyDescent="0.25">
      <c r="A29" s="11">
        <v>28</v>
      </c>
      <c r="B29" s="11">
        <v>10</v>
      </c>
      <c r="C29" s="11" t="s">
        <v>77</v>
      </c>
      <c r="D29" s="11"/>
      <c r="E29" s="15">
        <v>6</v>
      </c>
      <c r="F29" s="15">
        <v>-1</v>
      </c>
      <c r="G29" s="16" t="s">
        <v>78</v>
      </c>
      <c r="H29" s="16"/>
      <c r="I29" s="12">
        <v>2</v>
      </c>
      <c r="J29" s="12">
        <v>500</v>
      </c>
      <c r="K29" s="12">
        <v>500</v>
      </c>
      <c r="L29" s="12" t="s">
        <v>167</v>
      </c>
      <c r="M29" s="9" t="str">
        <f>CONCATENATE($I$1&amp;":"&amp;I29&amp;":"&amp;$J$1&amp;":"&amp;J29&amp;":"&amp;$K$1&amp;":"&amp;K29&amp;":"&amp;L29)</f>
        <v>Kim Cương:2:Vàng:500:Kinh Nghiệm:500:Gạch:2</v>
      </c>
    </row>
    <row r="30" spans="1:13" x14ac:dyDescent="0.25">
      <c r="A30" s="11">
        <v>29</v>
      </c>
      <c r="B30" s="11">
        <v>10</v>
      </c>
      <c r="C30" s="11" t="s">
        <v>4</v>
      </c>
      <c r="D30" s="11" t="s">
        <v>23</v>
      </c>
      <c r="E30" s="15">
        <v>1</v>
      </c>
      <c r="F30" s="15">
        <v>-1</v>
      </c>
      <c r="G30" s="16" t="s">
        <v>79</v>
      </c>
      <c r="H30" s="16"/>
    </row>
    <row r="31" spans="1:13" x14ac:dyDescent="0.25">
      <c r="A31" s="11">
        <v>30</v>
      </c>
      <c r="B31" s="11">
        <v>10</v>
      </c>
      <c r="C31" s="11" t="s">
        <v>37</v>
      </c>
      <c r="D31" s="11"/>
      <c r="E31" s="15">
        <v>5</v>
      </c>
      <c r="F31" s="15">
        <v>-1</v>
      </c>
      <c r="G31" s="16" t="s">
        <v>44</v>
      </c>
      <c r="H31" s="16"/>
    </row>
    <row r="32" spans="1:13" x14ac:dyDescent="0.25">
      <c r="A32" s="10">
        <v>31</v>
      </c>
      <c r="B32" s="10">
        <v>11</v>
      </c>
      <c r="C32" s="10" t="s">
        <v>80</v>
      </c>
      <c r="D32" s="10" t="s">
        <v>158</v>
      </c>
      <c r="E32" s="14">
        <v>1</v>
      </c>
      <c r="F32" s="14">
        <v>-1</v>
      </c>
      <c r="G32" s="16" t="s">
        <v>81</v>
      </c>
      <c r="H32" s="16"/>
      <c r="I32" s="12">
        <v>2</v>
      </c>
      <c r="J32" s="12">
        <v>550</v>
      </c>
      <c r="K32" s="12">
        <v>600</v>
      </c>
      <c r="L32" s="12" t="s">
        <v>168</v>
      </c>
      <c r="M32" s="9" t="str">
        <f>CONCATENATE($I$1&amp;":"&amp;I32&amp;":"&amp;$J$1&amp;":"&amp;J32&amp;":"&amp;$K$1&amp;":"&amp;K32&amp;":"&amp;L32)</f>
        <v>Kim Cương:2:Vàng:550:Kinh Nghiệm:600:Sơn Đỏ:2</v>
      </c>
    </row>
    <row r="33" spans="1:13" x14ac:dyDescent="0.25">
      <c r="A33" s="10">
        <v>32</v>
      </c>
      <c r="B33" s="10">
        <v>11</v>
      </c>
      <c r="C33" s="10" t="s">
        <v>3</v>
      </c>
      <c r="D33" s="10" t="s">
        <v>2</v>
      </c>
      <c r="E33" s="14">
        <v>12</v>
      </c>
      <c r="F33" s="14">
        <v>-1</v>
      </c>
      <c r="G33" s="16" t="s">
        <v>82</v>
      </c>
      <c r="H33" s="16"/>
    </row>
    <row r="34" spans="1:13" x14ac:dyDescent="0.25">
      <c r="A34" s="10">
        <v>33</v>
      </c>
      <c r="B34" s="10">
        <v>11</v>
      </c>
      <c r="C34" s="10" t="s">
        <v>156</v>
      </c>
      <c r="D34" s="10"/>
      <c r="E34" s="14">
        <v>1</v>
      </c>
      <c r="F34" s="14">
        <v>-1</v>
      </c>
      <c r="G34" s="16" t="s">
        <v>83</v>
      </c>
      <c r="H34" s="16"/>
    </row>
    <row r="35" spans="1:13" x14ac:dyDescent="0.25">
      <c r="A35" s="11">
        <v>34</v>
      </c>
      <c r="B35" s="11">
        <v>12</v>
      </c>
      <c r="C35" s="11" t="s">
        <v>27</v>
      </c>
      <c r="D35" s="11" t="s">
        <v>22</v>
      </c>
      <c r="E35" s="15">
        <v>4</v>
      </c>
      <c r="F35" s="15">
        <v>-1</v>
      </c>
      <c r="G35" s="16" t="s">
        <v>84</v>
      </c>
      <c r="H35" s="16"/>
      <c r="I35" s="12">
        <v>2</v>
      </c>
      <c r="J35" s="12">
        <v>600</v>
      </c>
      <c r="K35" s="12">
        <v>650</v>
      </c>
      <c r="L35" s="12" t="s">
        <v>169</v>
      </c>
      <c r="M35" s="9" t="str">
        <f>CONCATENATE($I$1&amp;":"&amp;I35&amp;":"&amp;$J$1&amp;":"&amp;J35&amp;":"&amp;$K$1&amp;":"&amp;K35&amp;":"&amp;L35)</f>
        <v>Kim Cương:2:Vàng:600:Kinh Nghiệm:650:Gỗ:2</v>
      </c>
    </row>
    <row r="36" spans="1:13" x14ac:dyDescent="0.25">
      <c r="A36" s="11">
        <v>35</v>
      </c>
      <c r="B36" s="11">
        <v>12</v>
      </c>
      <c r="C36" s="11" t="s">
        <v>26</v>
      </c>
      <c r="D36" s="11" t="s">
        <v>1</v>
      </c>
      <c r="E36" s="15">
        <v>6</v>
      </c>
      <c r="F36" s="15">
        <v>-1</v>
      </c>
      <c r="G36" s="16" t="s">
        <v>85</v>
      </c>
      <c r="H36" s="16"/>
    </row>
    <row r="37" spans="1:13" x14ac:dyDescent="0.25">
      <c r="A37" s="11">
        <v>36</v>
      </c>
      <c r="B37" s="11">
        <v>12</v>
      </c>
      <c r="C37" s="11" t="s">
        <v>3</v>
      </c>
      <c r="D37" s="11" t="s">
        <v>1</v>
      </c>
      <c r="E37" s="15">
        <v>6</v>
      </c>
      <c r="F37" s="15">
        <v>-1</v>
      </c>
      <c r="G37" s="16" t="s">
        <v>86</v>
      </c>
      <c r="H37" s="16"/>
    </row>
    <row r="38" spans="1:13" x14ac:dyDescent="0.25">
      <c r="A38" s="10">
        <v>37</v>
      </c>
      <c r="B38" s="10">
        <v>13</v>
      </c>
      <c r="C38" s="10" t="s">
        <v>27</v>
      </c>
      <c r="D38" s="10" t="s">
        <v>24</v>
      </c>
      <c r="E38" s="14">
        <v>2</v>
      </c>
      <c r="F38" s="14">
        <v>-1</v>
      </c>
      <c r="G38" s="16" t="s">
        <v>87</v>
      </c>
      <c r="H38" s="16"/>
      <c r="I38" s="12">
        <v>2</v>
      </c>
      <c r="J38" s="12">
        <v>650</v>
      </c>
      <c r="K38" s="12">
        <v>700</v>
      </c>
      <c r="L38" s="12" t="s">
        <v>170</v>
      </c>
      <c r="M38" s="9" t="str">
        <f>CONCATENATE($I$1&amp;":"&amp;I38&amp;":"&amp;$J$1&amp;":"&amp;J38&amp;":"&amp;$K$1&amp;":"&amp;K38&amp;":"&amp;L38)</f>
        <v>Kim Cương:2:Vàng:650:Kinh Nghiệm:700:Đá:2</v>
      </c>
    </row>
    <row r="39" spans="1:13" x14ac:dyDescent="0.25">
      <c r="A39" s="10">
        <v>38</v>
      </c>
      <c r="B39" s="10">
        <v>13</v>
      </c>
      <c r="C39" s="10" t="s">
        <v>5</v>
      </c>
      <c r="D39" s="10" t="s">
        <v>88</v>
      </c>
      <c r="E39" s="14">
        <v>2</v>
      </c>
      <c r="F39" s="14">
        <v>-1</v>
      </c>
      <c r="G39" s="16" t="s">
        <v>89</v>
      </c>
      <c r="H39" s="16"/>
    </row>
    <row r="40" spans="1:13" x14ac:dyDescent="0.25">
      <c r="A40" s="10">
        <v>39</v>
      </c>
      <c r="B40" s="10">
        <v>13</v>
      </c>
      <c r="C40" s="10" t="s">
        <v>13</v>
      </c>
      <c r="D40" s="10"/>
      <c r="E40" s="14">
        <v>3</v>
      </c>
      <c r="F40" s="14">
        <v>-1</v>
      </c>
      <c r="G40" s="16" t="s">
        <v>90</v>
      </c>
      <c r="H40" s="16"/>
    </row>
    <row r="41" spans="1:13" x14ac:dyDescent="0.25">
      <c r="A41" s="11">
        <v>40</v>
      </c>
      <c r="B41" s="11">
        <v>14</v>
      </c>
      <c r="C41" s="11" t="s">
        <v>31</v>
      </c>
      <c r="D41" s="11"/>
      <c r="E41" s="15">
        <v>1</v>
      </c>
      <c r="F41" s="15">
        <v>-1</v>
      </c>
      <c r="G41" s="16" t="s">
        <v>91</v>
      </c>
      <c r="H41" s="16"/>
      <c r="I41" s="12">
        <v>2</v>
      </c>
      <c r="J41" s="12">
        <v>700</v>
      </c>
      <c r="K41" s="12">
        <v>750</v>
      </c>
      <c r="L41" s="12" t="s">
        <v>171</v>
      </c>
      <c r="M41" s="9" t="str">
        <f>CONCATENATE($I$1&amp;":"&amp;I41&amp;":"&amp;$J$1&amp;":"&amp;J41&amp;":"&amp;$K$1&amp;":"&amp;K41&amp;":"&amp;L41)</f>
        <v>Kim Cương:2:Vàng:700:Kinh Nghiệm:750:Sơn Vàng:2</v>
      </c>
    </row>
    <row r="42" spans="1:13" x14ac:dyDescent="0.25">
      <c r="A42" s="11">
        <v>41</v>
      </c>
      <c r="B42" s="11">
        <v>14</v>
      </c>
      <c r="C42" s="11" t="s">
        <v>157</v>
      </c>
      <c r="D42" s="11" t="s">
        <v>71</v>
      </c>
      <c r="E42" s="15">
        <v>2</v>
      </c>
      <c r="F42" s="15">
        <v>-1</v>
      </c>
      <c r="G42" s="16"/>
      <c r="H42" s="16"/>
    </row>
    <row r="43" spans="1:13" x14ac:dyDescent="0.25">
      <c r="A43" s="11">
        <v>42</v>
      </c>
      <c r="B43" s="11">
        <v>14</v>
      </c>
      <c r="C43" s="11" t="s">
        <v>4</v>
      </c>
      <c r="D43" s="11" t="s">
        <v>21</v>
      </c>
      <c r="E43" s="15">
        <v>5</v>
      </c>
      <c r="F43" s="15">
        <v>-1</v>
      </c>
      <c r="G43" s="16" t="s">
        <v>92</v>
      </c>
      <c r="H43" s="16"/>
    </row>
    <row r="44" spans="1:13" x14ac:dyDescent="0.25">
      <c r="A44" s="10">
        <v>43</v>
      </c>
      <c r="B44" s="10">
        <v>15</v>
      </c>
      <c r="C44" s="10" t="s">
        <v>94</v>
      </c>
      <c r="D44" s="10"/>
      <c r="E44" s="14">
        <v>1</v>
      </c>
      <c r="F44" s="14">
        <v>-1</v>
      </c>
      <c r="G44" s="16" t="s">
        <v>93</v>
      </c>
      <c r="H44" s="16"/>
      <c r="I44" s="12">
        <v>2</v>
      </c>
      <c r="J44" s="12">
        <v>750</v>
      </c>
      <c r="K44" s="12">
        <v>800</v>
      </c>
      <c r="L44" s="12" t="s">
        <v>172</v>
      </c>
      <c r="M44" s="9" t="str">
        <f>CONCATENATE($I$1&amp;":"&amp;I44&amp;":"&amp;$J$1&amp;":"&amp;J44&amp;":"&amp;$K$1&amp;":"&amp;K44&amp;":"&amp;L44)</f>
        <v>Kim Cương:2:Vàng:750:Kinh Nghiệm:800:Đinh:2</v>
      </c>
    </row>
    <row r="45" spans="1:13" x14ac:dyDescent="0.25">
      <c r="A45" s="10">
        <v>44</v>
      </c>
      <c r="B45" s="10">
        <v>15</v>
      </c>
      <c r="C45" s="10" t="s">
        <v>4</v>
      </c>
      <c r="D45" s="10" t="s">
        <v>25</v>
      </c>
      <c r="E45" s="14">
        <v>2</v>
      </c>
      <c r="F45" s="14">
        <v>-1</v>
      </c>
      <c r="G45" s="16" t="s">
        <v>95</v>
      </c>
      <c r="H45" s="16"/>
      <c r="M45" s="9"/>
    </row>
    <row r="46" spans="1:13" x14ac:dyDescent="0.25">
      <c r="A46" s="10">
        <v>45</v>
      </c>
      <c r="B46" s="10">
        <v>15</v>
      </c>
      <c r="C46" s="10" t="s">
        <v>26</v>
      </c>
      <c r="D46" s="10" t="s">
        <v>178</v>
      </c>
      <c r="E46" s="14">
        <v>6</v>
      </c>
      <c r="F46" s="14">
        <v>-1</v>
      </c>
      <c r="G46" s="16" t="s">
        <v>56</v>
      </c>
      <c r="H46" s="16"/>
    </row>
    <row r="47" spans="1:13" x14ac:dyDescent="0.25">
      <c r="A47" s="11">
        <v>46</v>
      </c>
      <c r="B47" s="11">
        <v>16</v>
      </c>
      <c r="C47" s="11" t="s">
        <v>30</v>
      </c>
      <c r="D47" s="11" t="s">
        <v>158</v>
      </c>
      <c r="E47" s="15">
        <v>1</v>
      </c>
      <c r="F47" s="15">
        <v>-1</v>
      </c>
      <c r="G47" s="16" t="s">
        <v>96</v>
      </c>
      <c r="H47" s="16"/>
      <c r="I47" s="12">
        <v>2</v>
      </c>
      <c r="J47" s="12">
        <v>800</v>
      </c>
      <c r="K47" s="12">
        <v>850</v>
      </c>
      <c r="L47" s="12" t="s">
        <v>173</v>
      </c>
      <c r="M47" s="9" t="str">
        <f>CONCATENATE($I$1&amp;":"&amp;I47&amp;":"&amp;$J$1&amp;":"&amp;J47&amp;":"&amp;$K$1&amp;":"&amp;K47&amp;":"&amp;L47)</f>
        <v>Kim Cương:2:Vàng:800:Kinh Nghiệm:850:Ngói:2</v>
      </c>
    </row>
    <row r="48" spans="1:13" x14ac:dyDescent="0.25">
      <c r="A48" s="11">
        <v>47</v>
      </c>
      <c r="B48" s="11">
        <v>16</v>
      </c>
      <c r="C48" s="11" t="s">
        <v>30</v>
      </c>
      <c r="D48" s="11" t="s">
        <v>51</v>
      </c>
      <c r="E48" s="15">
        <v>1</v>
      </c>
      <c r="F48" s="15">
        <v>-1</v>
      </c>
      <c r="G48" s="16" t="s">
        <v>97</v>
      </c>
      <c r="H48" s="16"/>
    </row>
    <row r="49" spans="1:13" x14ac:dyDescent="0.25">
      <c r="A49" s="11">
        <v>48</v>
      </c>
      <c r="B49" s="11">
        <v>16</v>
      </c>
      <c r="C49" s="11" t="s">
        <v>32</v>
      </c>
      <c r="D49" s="11"/>
      <c r="E49" s="15">
        <v>1</v>
      </c>
      <c r="F49" s="15">
        <v>-1</v>
      </c>
      <c r="G49" s="16" t="s">
        <v>98</v>
      </c>
      <c r="H49" s="16"/>
    </row>
    <row r="50" spans="1:13" x14ac:dyDescent="0.25">
      <c r="A50" s="10">
        <v>49</v>
      </c>
      <c r="B50" s="10">
        <v>17</v>
      </c>
      <c r="C50" s="10" t="s">
        <v>37</v>
      </c>
      <c r="D50" s="10"/>
      <c r="E50" s="14">
        <v>10</v>
      </c>
      <c r="F50" s="14">
        <v>-1</v>
      </c>
      <c r="G50" s="16" t="s">
        <v>99</v>
      </c>
      <c r="H50" s="16"/>
      <c r="I50" s="12">
        <v>2</v>
      </c>
      <c r="J50" s="12">
        <v>850</v>
      </c>
      <c r="K50" s="12">
        <v>900</v>
      </c>
      <c r="L50" s="12" t="s">
        <v>174</v>
      </c>
      <c r="M50" s="9" t="str">
        <f>CONCATENATE($I$1&amp;":"&amp;I50&amp;":"&amp;$J$1&amp;":"&amp;J50&amp;":"&amp;$K$1&amp;":"&amp;K50&amp;":"&amp;L50)</f>
        <v>Kim Cương:2:Vàng:850:Kinh Nghiệm:900:Sơn Đen:2</v>
      </c>
    </row>
    <row r="51" spans="1:13" x14ac:dyDescent="0.25">
      <c r="A51" s="10">
        <v>50</v>
      </c>
      <c r="B51" s="10">
        <v>17</v>
      </c>
      <c r="C51" s="10" t="s">
        <v>101</v>
      </c>
      <c r="D51" s="10"/>
      <c r="E51" s="14">
        <v>1</v>
      </c>
      <c r="F51" s="14">
        <v>-1</v>
      </c>
      <c r="G51" s="16" t="s">
        <v>100</v>
      </c>
      <c r="H51" s="16"/>
    </row>
    <row r="52" spans="1:13" x14ac:dyDescent="0.25">
      <c r="A52" s="10">
        <v>51</v>
      </c>
      <c r="B52" s="10">
        <v>17</v>
      </c>
      <c r="C52" s="10" t="s">
        <v>9</v>
      </c>
      <c r="D52" s="10"/>
      <c r="E52" s="14">
        <v>2</v>
      </c>
      <c r="F52" s="14">
        <v>-1</v>
      </c>
      <c r="G52" s="16" t="s">
        <v>44</v>
      </c>
      <c r="H52" s="16"/>
    </row>
    <row r="53" spans="1:13" x14ac:dyDescent="0.25">
      <c r="A53" s="11">
        <v>52</v>
      </c>
      <c r="B53" s="11">
        <v>18</v>
      </c>
      <c r="C53" s="11" t="s">
        <v>36</v>
      </c>
      <c r="D53" s="11"/>
      <c r="E53" s="15">
        <v>4</v>
      </c>
      <c r="F53" s="15">
        <v>-1</v>
      </c>
      <c r="G53" s="16" t="s">
        <v>102</v>
      </c>
      <c r="H53" s="16"/>
      <c r="I53" s="12">
        <v>2</v>
      </c>
      <c r="J53" s="12">
        <v>900</v>
      </c>
      <c r="K53" s="12">
        <v>950</v>
      </c>
      <c r="L53" s="12" t="s">
        <v>175</v>
      </c>
      <c r="M53" s="9" t="str">
        <f>CONCATENATE($I$1&amp;":"&amp;I53&amp;":"&amp;$J$1&amp;":"&amp;J53&amp;":"&amp;$K$1&amp;":"&amp;K53&amp;":"&amp;L53)</f>
        <v>Kim Cương:2:Vàng:900:Kinh Nghiệm:950:Sắt:2</v>
      </c>
    </row>
    <row r="54" spans="1:13" x14ac:dyDescent="0.25">
      <c r="A54" s="11">
        <v>53</v>
      </c>
      <c r="B54" s="11">
        <v>18</v>
      </c>
      <c r="C54" s="11" t="s">
        <v>157</v>
      </c>
      <c r="D54" s="11" t="s">
        <v>104</v>
      </c>
      <c r="E54" s="15">
        <v>2</v>
      </c>
      <c r="F54" s="15">
        <v>-1</v>
      </c>
      <c r="G54" s="16" t="s">
        <v>103</v>
      </c>
      <c r="H54" s="16"/>
    </row>
    <row r="55" spans="1:13" x14ac:dyDescent="0.25">
      <c r="A55" s="11">
        <v>54</v>
      </c>
      <c r="B55" s="11">
        <v>18</v>
      </c>
      <c r="C55" s="11" t="s">
        <v>57</v>
      </c>
      <c r="D55" s="11">
        <v>4</v>
      </c>
      <c r="E55" s="15">
        <v>1</v>
      </c>
      <c r="F55" s="15">
        <v>-1</v>
      </c>
      <c r="G55" s="16" t="s">
        <v>70</v>
      </c>
      <c r="H55" s="16"/>
    </row>
    <row r="56" spans="1:13" x14ac:dyDescent="0.25">
      <c r="A56" s="10">
        <v>55</v>
      </c>
      <c r="B56" s="10">
        <v>19</v>
      </c>
      <c r="C56" s="10" t="s">
        <v>6</v>
      </c>
      <c r="D56" s="10"/>
      <c r="E56" s="14">
        <v>2</v>
      </c>
      <c r="F56" s="14">
        <v>-1</v>
      </c>
      <c r="G56" s="16" t="s">
        <v>65</v>
      </c>
      <c r="H56" s="16"/>
      <c r="I56" s="12">
        <v>2</v>
      </c>
      <c r="J56" s="12">
        <v>950</v>
      </c>
      <c r="K56" s="12">
        <v>1000</v>
      </c>
      <c r="L56" s="12" t="s">
        <v>176</v>
      </c>
      <c r="M56" s="9" t="str">
        <f>CONCATENATE($I$1&amp;":"&amp;I56&amp;":"&amp;$J$1&amp;":"&amp;J56&amp;":"&amp;$K$1&amp;":"&amp;K56&amp;":"&amp;L56)</f>
        <v>Kim Cương:2:Vàng:950:Kinh Nghiệm:1000:Nước Thần:2</v>
      </c>
    </row>
    <row r="57" spans="1:13" x14ac:dyDescent="0.25">
      <c r="A57" s="10">
        <v>56</v>
      </c>
      <c r="B57" s="10">
        <v>19</v>
      </c>
      <c r="C57" s="10" t="s">
        <v>8</v>
      </c>
      <c r="D57" s="10"/>
      <c r="E57" s="14">
        <v>1</v>
      </c>
      <c r="F57" s="14">
        <v>-1</v>
      </c>
      <c r="G57" s="16" t="s">
        <v>58</v>
      </c>
      <c r="H57" s="16"/>
    </row>
    <row r="58" spans="1:13" x14ac:dyDescent="0.25">
      <c r="A58" s="10">
        <v>57</v>
      </c>
      <c r="B58" s="10">
        <v>19</v>
      </c>
      <c r="C58" s="10" t="s">
        <v>10</v>
      </c>
      <c r="D58" s="10"/>
      <c r="E58" s="14">
        <v>1</v>
      </c>
      <c r="F58" s="14">
        <v>-1</v>
      </c>
      <c r="G58" s="16" t="s">
        <v>72</v>
      </c>
      <c r="H58" s="16"/>
    </row>
    <row r="59" spans="1:13" x14ac:dyDescent="0.25">
      <c r="A59" s="11">
        <v>58</v>
      </c>
      <c r="B59" s="11">
        <v>20</v>
      </c>
      <c r="C59" s="11" t="s">
        <v>28</v>
      </c>
      <c r="D59" s="11"/>
      <c r="E59" s="15">
        <v>4</v>
      </c>
      <c r="F59" s="15">
        <v>-1</v>
      </c>
      <c r="G59" s="16" t="s">
        <v>105</v>
      </c>
      <c r="H59" s="16"/>
      <c r="I59" s="12">
        <v>2</v>
      </c>
      <c r="J59" s="12">
        <v>1000</v>
      </c>
      <c r="K59" s="12">
        <v>1200</v>
      </c>
      <c r="L59" s="12" t="s">
        <v>177</v>
      </c>
      <c r="M59" s="9" t="str">
        <f>CONCATENATE($I$1&amp;":"&amp;I59&amp;":"&amp;$J$1&amp;":"&amp;J59&amp;":"&amp;$K$1&amp;":"&amp;K59&amp;":"&amp;L59)</f>
        <v>Kim Cương:2:Vàng:1000:Kinh Nghiệm:1200:Keo Dán Mây:2</v>
      </c>
    </row>
    <row r="60" spans="1:13" x14ac:dyDescent="0.25">
      <c r="A60" s="11">
        <v>59</v>
      </c>
      <c r="B60" s="11">
        <v>20</v>
      </c>
      <c r="C60" s="11" t="s">
        <v>12</v>
      </c>
      <c r="D60" s="11"/>
      <c r="E60" s="15">
        <v>3</v>
      </c>
      <c r="F60" s="15">
        <v>-1</v>
      </c>
      <c r="G60" s="16" t="s">
        <v>106</v>
      </c>
      <c r="H60" s="16"/>
    </row>
    <row r="61" spans="1:13" x14ac:dyDescent="0.25">
      <c r="A61" s="11">
        <v>60</v>
      </c>
      <c r="B61" s="11">
        <v>20</v>
      </c>
      <c r="C61" s="11" t="s">
        <v>7</v>
      </c>
      <c r="D61" s="11"/>
      <c r="E61" s="15">
        <v>1</v>
      </c>
      <c r="F61" s="15">
        <v>-1</v>
      </c>
      <c r="G61" s="16" t="s">
        <v>107</v>
      </c>
      <c r="H61" s="16"/>
    </row>
    <row r="62" spans="1:13" x14ac:dyDescent="0.25">
      <c r="I62" s="19">
        <f>SUM(I2:I61)</f>
        <v>31</v>
      </c>
      <c r="J62" s="19">
        <f t="shared" ref="J62:K62" si="0">SUM(J2:J61)</f>
        <v>10130</v>
      </c>
      <c r="K62" s="19">
        <f t="shared" si="0"/>
        <v>10500</v>
      </c>
      <c r="L62" s="19"/>
      <c r="M62" s="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 Info</vt:lpstr>
      <vt:lpstr>Group</vt:lpstr>
      <vt:lpstr>Mission</vt:lpstr>
      <vt:lpstr>Mission (2)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2018-08-22T08:42:23Z</dcterms:created>
  <dcterms:modified xsi:type="dcterms:W3CDTF">2019-09-26T07:36:19Z</dcterms:modified>
</cp:coreProperties>
</file>