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6635" yWindow="0" windowWidth="28800" windowHeight="11700" activeTab="7"/>
  </bookViews>
  <sheets>
    <sheet name="MiscDefine" sheetId="7" r:id="rId1"/>
    <sheet name="Info" sheetId="5" r:id="rId2"/>
    <sheet name="RuleLocal" sheetId="11" r:id="rId3"/>
    <sheet name="TAB_COIN" sheetId="4" r:id="rId4"/>
    <sheet name="TAB_GOLD" sheetId="3" r:id="rId5"/>
    <sheet name="TAB_OFFER" sheetId="6" r:id="rId6"/>
    <sheet name="OfferConfig" sheetId="9" r:id="rId7"/>
    <sheet name="OfferInfo" sheetId="10" r:id="rId8"/>
  </sheets>
  <definedNames>
    <definedName name="_xlnm._FilterDatabase" localSheetId="3">TAB_COIN!$E$1:$R$6</definedName>
    <definedName name="_xlnm._FilterDatabase" localSheetId="4">TAB_GOLD!$E$1:$Q$1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6" i="3" l="1"/>
  <c r="G5" i="3"/>
  <c r="G4" i="3"/>
  <c r="G3" i="3"/>
  <c r="G2" i="3"/>
  <c r="K11" i="4"/>
  <c r="G11" i="4"/>
  <c r="K10" i="4"/>
  <c r="G10" i="4"/>
  <c r="K9" i="4"/>
  <c r="G9" i="4"/>
  <c r="K8" i="4"/>
  <c r="G8" i="4"/>
  <c r="K7" i="4"/>
  <c r="G7" i="4"/>
  <c r="K3" i="4" l="1"/>
  <c r="K4" i="4"/>
  <c r="K5" i="4"/>
  <c r="K6" i="4"/>
  <c r="K2" i="4"/>
  <c r="G3" i="4"/>
  <c r="G4" i="4"/>
  <c r="G5" i="4"/>
  <c r="G6" i="4"/>
  <c r="G2" i="4"/>
  <c r="H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</calcChain>
</file>

<file path=xl/comments1.xml><?xml version="1.0" encoding="utf-8"?>
<comments xmlns="http://schemas.openxmlformats.org/spreadsheetml/2006/main">
  <authors>
    <author>CPU10479-local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3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<sst xmlns="http://schemas.openxmlformats.org/spreadsheetml/2006/main" count="445" uniqueCount="261">
  <si>
    <t>IS_HOT</t>
  </si>
  <si>
    <t>PROMOTION_PERCENT</t>
  </si>
  <si>
    <t>GÓI KIM CƯƠNG</t>
  </si>
  <si>
    <t>HŨ KIM CƯƠNG</t>
  </si>
  <si>
    <t>HỘP KIM CƯƠNG</t>
  </si>
  <si>
    <t>THÙNG KIM CƯƠNG</t>
  </si>
  <si>
    <t>HÒM KIM CƯƠNG</t>
  </si>
  <si>
    <t>PACK_DESCRIPTION</t>
  </si>
  <si>
    <t>IAP</t>
  </si>
  <si>
    <t>PROMOTION_DURATION</t>
  </si>
  <si>
    <t>NEXT_PAY_COUNTDOWN</t>
  </si>
  <si>
    <t>LIMIT_DAY</t>
  </si>
  <si>
    <t>PRICE_VND</t>
  </si>
  <si>
    <t>IS_ACTIVE</t>
  </si>
  <si>
    <t>ID</t>
  </si>
  <si>
    <t>NAME</t>
  </si>
  <si>
    <t>QUANTITY</t>
  </si>
  <si>
    <t>TYPE</t>
  </si>
  <si>
    <t>DEFINE</t>
  </si>
  <si>
    <t>VALUE</t>
  </si>
  <si>
    <t>NOTE</t>
  </si>
  <si>
    <t>ACTIVE_IAP</t>
  </si>
  <si>
    <t>ACTIVE_ATM</t>
  </si>
  <si>
    <t>SUB_TYPE</t>
  </si>
  <si>
    <t>ACTIVE_CARD_ZING</t>
  </si>
  <si>
    <t>TAB_COIN</t>
  </si>
  <si>
    <t>TAB_GOLD</t>
  </si>
  <si>
    <t>FIRST_CHARGE_PERCENT</t>
  </si>
  <si>
    <t>RATE_VND_TO_COIN</t>
  </si>
  <si>
    <t>RATE_COIN_TO_GOLD</t>
  </si>
  <si>
    <t>RATE_SMS_PERCENT</t>
  </si>
  <si>
    <t>CHÚ Ý: KHÔNG ĐƯỢC ĐỔI TỈ LỆ NÀY</t>
  </si>
  <si>
    <t>TAB_OFFER</t>
  </si>
  <si>
    <t>BONUS_QUANTITY</t>
  </si>
  <si>
    <t>FIRST_CHARGE_ITEM_IAP</t>
  </si>
  <si>
    <t>FIRST_CHARGE_ITEM_SMS</t>
  </si>
  <si>
    <t>FIRST_CHARGE_ITEM_ZING</t>
  </si>
  <si>
    <t>FIRST_CHARGE_ITEM_CARD</t>
  </si>
  <si>
    <t>FIRST_CHARGE_ITEM_ATM</t>
  </si>
  <si>
    <t>quà tặng nạp lần đầu của kênh IAP</t>
  </si>
  <si>
    <t>quà tặng nạp lần đầu của kênh SMS</t>
  </si>
  <si>
    <t>quà tặng nạp lần đầu của kênh ZING</t>
  </si>
  <si>
    <t>quà tặng nạp lần đầu của kênh ATM</t>
  </si>
  <si>
    <t xml:space="preserve">quà tặng nạp lần đầu của kênh CARD </t>
  </si>
  <si>
    <t>FIRST_CHARGE_ITEM_ACTIVE</t>
  </si>
  <si>
    <t>RATE_LOCAL_TO_VND</t>
  </si>
  <si>
    <t>USE_PRICE_CENT</t>
  </si>
  <si>
    <t>CHÚ Ý: KHÔNG ĐƯỢC ĐỔI GIÁ TRỊ NÀY</t>
  </si>
  <si>
    <t>PRICE_LOCAL</t>
  </si>
  <si>
    <t>ACTIVE_SMS</t>
  </si>
  <si>
    <t>CHANNEL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</si>
  <si>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</si>
  <si>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</si>
  <si>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</si>
  <si>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</si>
  <si>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</si>
  <si>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</si>
  <si>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</si>
  <si>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Mốc xu đã nạp vào game, thấp &amp; lớn hơn hoặc bằng mốc này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</si>
  <si>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</si>
  <si>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</si>
  <si>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</si>
  <si>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</si>
  <si>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</si>
  <si>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</si>
  <si>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</si>
  <si>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</si>
  <si>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</si>
  <si>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</si>
  <si>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</si>
  <si>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</si>
  <si>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</si>
  <si>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</si>
  <si>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</si>
  <si>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REWARDS</t>
  </si>
  <si>
    <t>REPEAT_DAY</t>
  </si>
  <si>
    <t>COOLDOWN_MIN</t>
  </si>
  <si>
    <t>COOLDOWN_MAX</t>
  </si>
  <si>
    <t>COOLDOWN_ACTIVE</t>
  </si>
  <si>
    <t>DURATION</t>
  </si>
  <si>
    <t>DURATION_ACTIVE_PURCHASE</t>
  </si>
  <si>
    <t>DURATION_ACTIVE_NO_PURCHASE</t>
  </si>
  <si>
    <t>GFX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</si>
  <si>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</si>
  <si>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</si>
  <si>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</si>
  <si>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</si>
  <si>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</si>
  <si>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</si>
  <si>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</si>
  <si>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</si>
  <si>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</si>
  <si>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</si>
  <si>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</si>
  <si>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</si>
  <si>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</si>
  <si>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OFFER_SPECIAL_3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</si>
  <si>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</si>
  <si>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</si>
  <si>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</si>
  <si>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</si>
  <si>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</si>
  <si>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</si>
  <si>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</si>
  <si>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</si>
  <si>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</si>
  <si>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ACTIVE_CARD</t>
  </si>
  <si>
    <t>Danh sách nhà mạng đang mở</t>
  </si>
  <si>
    <t>RATE_CENT_TO_VND</t>
  </si>
  <si>
    <t>BR_SMS_OI</t>
  </si>
  <si>
    <t>BR_SMS_TIM</t>
  </si>
  <si>
    <t>BR_SMS_VIVO</t>
  </si>
  <si>
    <t>String</t>
  </si>
  <si>
    <t>check level của user</t>
  </si>
  <si>
    <t>check thời gian chơi trong ngày. Tính theo giây</t>
  </si>
  <si>
    <t>check ip theo quốc gia. Tên các quốc gia cách nhau bởi dấu ,</t>
  </si>
  <si>
    <t>các package name cần check rule</t>
  </si>
  <si>
    <t>các type không check level, time</t>
  </si>
  <si>
    <t>Brazil</t>
  </si>
  <si>
    <t>USER_LEVEL</t>
  </si>
  <si>
    <t>DAILY_PLAYING_TIME</t>
  </si>
  <si>
    <t>SKIP_TYPE</t>
  </si>
  <si>
    <t>ALLOW_COUNTRY</t>
  </si>
  <si>
    <t>CHECK_PACKAGE_NAME</t>
  </si>
  <si>
    <t>CHECK_ACTIVE</t>
  </si>
  <si>
    <t>ACTIVE_WALLET</t>
  </si>
  <si>
    <t>ACTIVE_BANKING</t>
  </si>
  <si>
    <t>FIRST_CHARGE_ITEM_WALLET</t>
  </si>
  <si>
    <t>quà tặng nạp lần đầu của kênh WALLET</t>
  </si>
  <si>
    <t>FIRST_CHARGE_ITEM_BANKING</t>
  </si>
  <si>
    <t>quà tặng nạp lần đầu của kênh BANKING</t>
  </si>
  <si>
    <t>Kim Cương:100:Vàng:25000:Nước Thần:5:Keo Dán Mây:5:Gạch:5:Sơn Đỏ:5:Gỗ:5</t>
  </si>
  <si>
    <t>Kim Cương:100:Vàng:25000:Nước Thần:5:Keo Dán Mây:5:Đá:5:Sơn Vàng:5:Đinh:5</t>
  </si>
  <si>
    <t>Kim Cương:100:Vàng:25000:Nước Thần:5:Keo Dán Mây:5:Ngói:5:Sơn Đen:5:Sắt:5</t>
  </si>
  <si>
    <t>Kim Cương:100:Vàng:25000:Nước Thần:5:Keo Dán Mây:5:Đá:5:Sơn Vàng:5:Đinh:6</t>
  </si>
  <si>
    <t>Kim Cương:100:Vàng:25000:Nước Thần:5:Keo Dán Mây:5:Đá:5:Sơn Vàng:5:Đinh:7</t>
  </si>
  <si>
    <t>br.kvtm.js</t>
  </si>
  <si>
    <t>int</t>
  </si>
  <si>
    <t>VISA,MASTER,AE,DINNER,ELO,HIPER,DISCOVER</t>
  </si>
  <si>
    <t>ACTIVE_CREDIT</t>
  </si>
  <si>
    <t>BR_CREDIT_VISA</t>
  </si>
  <si>
    <t>BR_CREDIT_MASTER</t>
  </si>
  <si>
    <t>BR_CREDIT_AE</t>
  </si>
  <si>
    <t>BR_CREDIT_DINNER</t>
  </si>
  <si>
    <t>BR_CREDIT_ELO</t>
  </si>
  <si>
    <t>BR_CREDIT_HIPER</t>
  </si>
  <si>
    <t>BR_CREDIT_DISCOVER</t>
  </si>
  <si>
    <t>FIRST_CHARGE_ITEM_CREDIT</t>
  </si>
  <si>
    <t>quà tặng nạp lần đầu của kênh CREDIT</t>
  </si>
  <si>
    <t>CREDIT</t>
  </si>
  <si>
    <t>credit.coin.br.3</t>
  </si>
  <si>
    <t>credit.coin.br.7</t>
  </si>
  <si>
    <t>credit.coin.br.15</t>
  </si>
  <si>
    <t>credit.coin.br.30</t>
  </si>
  <si>
    <t>credit.coin.br.50</t>
  </si>
  <si>
    <t>credit.gold.br.3</t>
  </si>
  <si>
    <t>credit.gold.br.7</t>
  </si>
  <si>
    <t>credit.gold.br.15</t>
  </si>
  <si>
    <t>credit.gold.br.30</t>
  </si>
  <si>
    <t>credit.gold.br.50</t>
  </si>
  <si>
    <t>credit.offer.br.3</t>
  </si>
  <si>
    <t>credit.offer.br.7</t>
  </si>
  <si>
    <t>credit.offer.br.15</t>
  </si>
  <si>
    <t>credit.offer.br.30</t>
  </si>
  <si>
    <t>credit.offer.br.50</t>
  </si>
  <si>
    <t>OFFER_SPECIAL_6</t>
  </si>
  <si>
    <t>OFFER_SPECIAL_7</t>
  </si>
  <si>
    <t>OFFER_SPECIAL_8</t>
  </si>
  <si>
    <t>OFFER_SPECIAL_9</t>
  </si>
  <si>
    <t>OFFER_SPECIAL_10</t>
  </si>
  <si>
    <t>OFFER_SPECIAL_11</t>
  </si>
  <si>
    <t>OFFER_SPECIAL_12</t>
  </si>
  <si>
    <t>OFFER_SPECIAL_13</t>
  </si>
  <si>
    <t>OFFER_SPECIAL_14</t>
  </si>
  <si>
    <t>OFFER_SPECIAL_15</t>
  </si>
  <si>
    <t>OFFER_SPECIAL_16</t>
  </si>
  <si>
    <t>OFFER_SUPER_8</t>
  </si>
  <si>
    <t>OFFER_SUPER_9</t>
  </si>
  <si>
    <t>OFFER_SUPER_10</t>
  </si>
  <si>
    <t>OFFER_SUPER_11</t>
  </si>
  <si>
    <t>OFFER_SUPER_12</t>
  </si>
  <si>
    <t>OFFER_SUPER_13</t>
  </si>
  <si>
    <t>OFFER_SUPER_14</t>
  </si>
  <si>
    <t>OFFER_SUPER_15</t>
  </si>
  <si>
    <t>OFFER_SUPER_16</t>
  </si>
  <si>
    <t>OFFER_SUPER_17</t>
  </si>
  <si>
    <t>OFFER_SUPER_18</t>
  </si>
  <si>
    <t>OFFER_SUPER_19</t>
  </si>
  <si>
    <t>OFFER_SUPER_20</t>
  </si>
  <si>
    <t>OFFER_SUPER_21</t>
  </si>
  <si>
    <t>OFFER_PIG_BANK</t>
  </si>
  <si>
    <t>OFFER_VIP_0</t>
  </si>
  <si>
    <t>OFFER_VIP_1</t>
  </si>
  <si>
    <t>OFFER_VIP_2</t>
  </si>
  <si>
    <t>OFFER_VIP_3</t>
  </si>
  <si>
    <t>OFFER_VIP_4</t>
  </si>
  <si>
    <t>OFFER_VIP_5</t>
  </si>
  <si>
    <t>KIM CƯƠNG:200:Vàng:25000:CHẬU HỒNG NGỌC:3:Vợt Trắng:10:Chuồn Chuồn:5:Bướm:5:Ong:5:Gạch:5:Sơn Đỏ:5:Gỗ:5</t>
  </si>
  <si>
    <t>KIM CƯƠNG:300:Vàng:25000:CHẬU HỒNG NGỌC:3:Vợt Trắng:10:Gạch:5:Sơn Đỏ:5:Gỗ:5:Đá:5:Sơn Vàng:5:Đinh:5</t>
  </si>
  <si>
    <t>KIM CƯƠNG:400:Vàng:80000:CHẬU SAN HÔ:1:CHẬU SÓNG BIỂN:1:CHẬU TẢO XANH:1:CHẬU HOA BIỂN:1:CHẬU SAO BIỂN:1:CHẬU MÂY BIỂN:1</t>
  </si>
  <si>
    <t>KIM CƯƠNG:500:Vàng:100000:CHẬU SAN HÔ:1:CHẬU SÓNG BIỂN:1:CHẬU TẢO XANH:1:CHẬU HOA BIỂN:1:CHẬU SAO BIỂN:1:CHẬU MÂY BIỂN:1</t>
  </si>
  <si>
    <t>KIM CƯƠNG:1000:Vàng:125000:CHẬU TRÂU:1:CHẬU HEO:1:CHẬU DÊ:1:CHẬU CỪU:1:CHẬU NGỰA:1:CHẬU BÒ:1</t>
  </si>
  <si>
    <t>KIM CƯƠNG:1500:Vàng:125000:CHẬU TRĂNG NON:1:CHẬU NGUYỆT THỰC:1:CHẬU TRĂNG NGŨ SẮC:1:CHẬU TRĂNG TÍM:1:CHẬU TRĂNG THANH:1:CHẬU TRĂNG ĐỎ:1</t>
  </si>
  <si>
    <t>KIM CƯƠNG:2000:Vàng:250000:Vòng Giấc Mơ Gió:1:Vòng Giấc Mơ Sét:1:Vòng Giấc Mơ Nước:1:Vòng Giấc Mơ Trăng:1:Vòng Giấc Mơ Sao:1:Vòng Giấc Mơ Mặt Trời:1</t>
  </si>
  <si>
    <t>KIM CƯƠNG:2500:Vàng:250000:CHẬU MẶT TRỜI:1:CHẬU THỦY TINH:1:CHẬU KIM TINH:1:CHẬU HỎA TINH:1:CHẬU MỘC TINH:1:CHẬU THỔ TINH:1</t>
  </si>
  <si>
    <t>KIM CƯƠNG:4000:Vàng:1000000:CHẬU HOA TUYẾT:1:CHẬU HOA BÚP:1:CHẬU HOA ÁNH KIM:1:CHẬU HOA LỒNG ĐÈN:1:CHẬU HOA ĐÀI SEN:1:CHẬU HOA BỌT BIỂN:1</t>
  </si>
  <si>
    <t>Kim Cương:250:Vàng:60000</t>
  </si>
  <si>
    <t>Kim Cương:500:Vàng:125000</t>
  </si>
  <si>
    <t>Kim Cương:1000:Vàng:250000</t>
  </si>
  <si>
    <t>OFFER_SPECIAL_1:15:OFFER_SPECIAL_2:15:OFFER_SPECIAL_6:15:OFFER_SPECIAL_7:10:OFFER_SPECIAL_8:10:OFFER_SPECIAL_9:15:OFFER_SPECIAL_10:20</t>
  </si>
  <si>
    <t>OFFER_SPECIAL_3:20:OFFER_SPECIAL_4:10:OFFER_SPECIAL_11:20:OFFER_SPECIAL_12:20:OFFER_SPECIAL_13:15:OFFER_SPECIAL_15:15</t>
  </si>
  <si>
    <t>OFFER_SPECIAL_3:10:OFFER_SPECIAL_4:5:OFFER_SPECIAL_5:5:OFFER_SPECIAL_11:10:OFFER_SPECIAL_12:10:OFFER_SPECIAL_13:20:OFFER_SPECIAL_14:20:OFFER_SPECIAL_15:10:OFFER_SPECIAL_16:10</t>
  </si>
  <si>
    <t>OFFER_SUPER_1:10:OFFER_SUPER_2:10:OFFER_SUPER_3:10:OFFER_SUPER_8:10:OFFER_SUPER_9:10:OFFER_SUPER_10:10:OFFER_SUPER_11:10:OFFER_SUPER_12:5:OFFER_SUPER_17:10:OFFER_SUPER_18:10:OFFER_SUPER_19:5</t>
  </si>
  <si>
    <t>OFFER_SUPER_3:15:OFFER_SUPER_4:5:OFFER_SUPER_5:10:OFFER_SUPER_6:5:OFFER_SUPER_7:10:OFFER_SUPER_12:10:OFFER_SUPER_13:5:OFFER_SUPER_14:5:OFFER_SUPER_15:5:OFFER_SUPER_16:5:OFFER_SUPER_19:10:OFFER_SUPER_20:10:OFFER_SUPER_21:5</t>
  </si>
  <si>
    <t>OFFER_SUPER_3:10:OFFER_SUPER_4:10:OFFER_SUPER_5:10:OFFER_SUPER_6:5:OFFER_SUPER_7:10:OFFER_SUPER_12:5:OFFER_SUPER_13:10:OFFER_SUPER_14:10:OFFER_SUPER_15:5:OFFER_SUPER_16:5:OFFER_SUPER_19:5:OFFER_SUPER_20:5:OFFER_SUPER_21:10</t>
  </si>
  <si>
    <t>KIM CƯƠNG:400:Vàng:100000:CHẬU TRÂU:1:CHẬU HEO:1:CHẬU DÊ:1:CHẬU CỪU:1:CHẬU NGỰA:1:CHẬU BÒ:1</t>
  </si>
  <si>
    <t>KIM CƯƠNG:800:Vàng:250000:Chong Chóng Trơn:1:Chong Chóng Sọc:1:Chong Chóng Xoắn:1:Chong Chóng Bi:1:Chong Chóng Hoa:1:Chong Chóng Viền:1</t>
  </si>
  <si>
    <t>KIM CƯƠNG:400:Vàng:100000:NGỌC ĐỎ:20:NGỌC XANH BIỂN:20:NGỌC VÀNG:20:NGỌC TÍM:20</t>
  </si>
  <si>
    <t>KIM CƯƠNG:400:Vàng:50000:CHẬU MÙA HÈ 1:1:CHẬU MÙA HÈ 2:1:CHẬU MÙA HÈ 3:1:CHẬU MÙA HÈ 4:1:CHẬU MÙA HÈ 5:1:CHẬU MÙA HÈ 6:1</t>
  </si>
  <si>
    <t>KIM CƯƠNG:800:Vàng:500000:Vòng Giấc Mơ Gió:1:Vòng Giấc Mơ Sét:1:Vòng Giấc Mơ Nước:1:Vòng Giấc Mơ Trăng:1:Vòng Giấc Mơ Sao:1:Vòng Giấc Mơ Mặt Trời:1</t>
  </si>
  <si>
    <t>KIM CƯƠNG:800:Vàng:500000:Chuông Gió Hồng:1:Chuông Gió Lục:1:Chuông Gió Vàng:1:Chuông Gió Đỏ:1:Chuông Gió Tím:1:Chuông Gió Cam:1</t>
  </si>
  <si>
    <t>KIM CƯƠNG:400:Vàng:50000:NGỌC ĐỎ:20:NGỌC XANH BIỂN:20:NGỌC VÀNG:20:NGỌC TÍM:20</t>
  </si>
  <si>
    <t>KIM CƯƠNG:800:Vàng:500000:Bọ Rùa:15:Ốc Sên:15:Đom Đóm:15:Sâu Xanh:15:Bướm:15:Ong:15:Chuồn Chuồn:15</t>
  </si>
  <si>
    <t>KIM CƯƠNG:150:VÀNG:75000</t>
  </si>
  <si>
    <t>KIM CƯƠNG:400:VÀNG:200000</t>
  </si>
  <si>
    <t>KIM CƯƠNG:800:VÀNG:625000</t>
  </si>
  <si>
    <t>KIM CƯƠNG:1500:VÀNG:1500000</t>
  </si>
  <si>
    <t>KIM CƯƠNG:2500:VÀNG:4000000</t>
  </si>
  <si>
    <t>Kim Cương:150:Vàng:12000</t>
  </si>
  <si>
    <t>Kim Cương:400:Vàng:25000</t>
  </si>
  <si>
    <t>Kim Cương:800:Vàng:50000</t>
  </si>
  <si>
    <t>3R_A</t>
  </si>
  <si>
    <t>7R_A</t>
  </si>
  <si>
    <t>15R_A</t>
  </si>
  <si>
    <t>30R_A</t>
  </si>
  <si>
    <t>50R_A</t>
  </si>
  <si>
    <t>3R_B</t>
  </si>
  <si>
    <t>7R_B</t>
  </si>
  <si>
    <t>15R_B</t>
  </si>
  <si>
    <t>30R_B</t>
  </si>
  <si>
    <t>50R_B</t>
  </si>
  <si>
    <t>KIM CƯƠNG:150:Vàng:50000:Nước Thần:10:Keo Dán Mây:10:Gạch:10:Sơn Đỏ:10:Gỗ:10</t>
  </si>
  <si>
    <t>COIN:900</t>
  </si>
  <si>
    <t>COIN:700</t>
  </si>
  <si>
    <t>KIM CƯƠNG:150:Vàng:50000:Nước Thần:10:Keo Dán Mây:10:Đá:10:Sơn Vàng:10:Đinh:10</t>
  </si>
  <si>
    <t>KIM CƯƠNG:150:Vàng:50000:Nước Thần:10:Keo Dán Mây:10:Ngói:10:Sơn Đen:10:Sắt:10</t>
  </si>
  <si>
    <t>KIM CƯƠNG:150:Vàng:50000:Bọ Rùa:10:Ốc Sên:10:Đom Đóm:10:Bướm:10:Ong:10:Chuồn Chuồn:10</t>
  </si>
  <si>
    <t>KIM CƯƠNG:1500:Vàng:750000:CHẬU HOA TUYẾT:1:CHẬU HOA BÚP:1:CHẬU HOA ÁNH KIM:1:CHẬU HOA LỒNG ĐÈN:1:CHẬU HOA ĐÀI SEN:1:CHẬU HOA BỌT BIỂN:1</t>
  </si>
  <si>
    <t>KIM CƯƠNG:2500:Vàng:1000000:CHẬU CHU TƯỚC:1:CHẬU THANH LONG:1:CHẬU BẠCH HỔ:1:CHẬU HUYỀN VŨ:1:CHẬU HOÀNG NGHÊ:1:CHẬU CỬU TƯỢNG:1</t>
  </si>
  <si>
    <t>COIN:1250</t>
  </si>
  <si>
    <t>COIN:1665</t>
  </si>
  <si>
    <t>KIM CƯƠNG:150:Vàng:25000:Gạch:10:Sơn Đỏ:10:Gỗ:10:Đá:10:Sơn Vàng:10:Đinh:10</t>
  </si>
  <si>
    <t>KIM CƯƠNG:400:Vàng:50000:Gạch:15:Sơn Đỏ:15:Gỗ:15:Đá:15:Sơn Vàng:15:Đinh:15</t>
  </si>
  <si>
    <t>KIM CƯƠNG:800:Vàng:500000:Gạch:15:Sơn Đỏ:15:Gỗ:15:Đá:15:Sơn Vàng:15:Đinh:15:Ngói:15:Sơn Đen:15:Sắt:15</t>
  </si>
  <si>
    <t>KIM CƯƠNG:1500:Vàng:750000:CHẬU HOA TUYẾT:1:CHẬU HOA BÚP:1:CHẬU HOA ÁNH KIM:1</t>
  </si>
  <si>
    <t>KIM CƯƠNG:150:Vàng:25000:Gạch:10:Sơn Đỏ:10:Gỗ:10:Ngói:10:Sơn Đen:10:Sắt:10</t>
  </si>
  <si>
    <t>KIM CƯƠNG:150:Vàng:25000:Bọ Rùa:10:Ốc Sên:10:Đom Đóm:10:Bướm:10:Ong:10:Chuồn Chuồn:10</t>
  </si>
  <si>
    <t>KIM CƯƠNG:400:Vàng:50000:Gạch:10:Sơn Đỏ:10:Gỗ:10:Ngói:10:Sơn Đen:10:Sắt:10</t>
  </si>
  <si>
    <t>KIM CƯƠNG:1500:Vàng:750000:NGỌC ĐỎ:15:NGỌC XANH BIỂN:15:NGỌC VÀNG:15:NGỌC TÍM:15:NGỌC CAM:15:NGỌC XANH LÁ:15</t>
  </si>
  <si>
    <t>KIM CƯƠNG:2500:Vàng:1500000:THỎI ĐỒNG:15:THỎI BẠCH KIM:15:CHẬU CHU TƯỚC:3</t>
  </si>
  <si>
    <t>KIM CƯƠNG:2500:Vàng:1000000:CHẬU CHU TƯỚC:2:CHẬU THANH LONG:1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</si>
</sst>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5" fillId="4" borderId="1" xfId="0" applyFont="1" applyFill="1" applyBorder="1"/>
    <xf numFmtId="0" fontId="0" fillId="5" borderId="1" xfId="0" applyFill="1" applyBorder="1"/>
    <xf numFmtId="0" fontId="0" fillId="0" borderId="0" xfId="0" applyNumberFormat="1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right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0" fillId="0" borderId="1" xfId="0" applyNumberFormat="1" applyFill="1" applyBorder="1"/>
    <xf numFmtId="49" fontId="0" fillId="9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165" fontId="0" fillId="0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right"/>
    </xf>
    <xf numFmtId="0" fontId="0" fillId="4" borderId="1" xfId="0" applyNumberFormat="1" applyFill="1" applyBorder="1"/>
    <xf numFmtId="49" fontId="0" fillId="10" borderId="1" xfId="0" applyNumberFormat="1" applyFill="1" applyBorder="1"/>
    <xf numFmtId="49" fontId="0" fillId="11" borderId="1" xfId="0" applyNumberFormat="1" applyFill="1" applyBorder="1"/>
    <xf numFmtId="0" fontId="0" fillId="11" borderId="1" xfId="0" applyFill="1" applyBorder="1"/>
    <xf numFmtId="49" fontId="0" fillId="12" borderId="1" xfId="0" applyNumberFormat="1" applyFill="1" applyBorder="1"/>
    <xf numFmtId="0" fontId="0" fillId="12" borderId="1" xfId="0" applyFill="1" applyBorder="1"/>
    <xf numFmtId="164" fontId="6" fillId="7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49" fontId="0" fillId="13" borderId="1" xfId="0" applyNumberFormat="1" applyFill="1" applyBorder="1"/>
    <xf numFmtId="0" fontId="0" fillId="13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36" sqref="H36"/>
    </sheetView>
  </sheetViews>
  <sheetFormatPr defaultRowHeight="15" x14ac:dyDescent="0.25"/>
  <cols>
    <col min="1" max="1" width="20.5703125" bestFit="1" customWidth="1"/>
    <col min="2" max="2" width="8.85546875" customWidth="1"/>
    <col min="3" max="3" width="15.140625" bestFit="1" customWidth="1"/>
    <col min="4" max="4" width="20" customWidth="1"/>
  </cols>
  <sheetData>
    <row r="1" spans="1:4" x14ac:dyDescent="0.25">
      <c r="A1" s="25" t="s">
        <v>18</v>
      </c>
      <c r="B1" s="26" t="s">
        <v>17</v>
      </c>
      <c r="C1" s="26" t="s">
        <v>19</v>
      </c>
      <c r="D1" s="27" t="s">
        <v>20</v>
      </c>
    </row>
    <row r="2" spans="1:4" x14ac:dyDescent="0.25">
      <c r="A2" t="s">
        <v>109</v>
      </c>
      <c r="B2" s="24" t="s">
        <v>112</v>
      </c>
      <c r="C2">
        <v>111</v>
      </c>
      <c r="D2" s="24"/>
    </row>
    <row r="3" spans="1:4" x14ac:dyDescent="0.25">
      <c r="A3" t="s">
        <v>110</v>
      </c>
      <c r="B3" s="24" t="s">
        <v>112</v>
      </c>
      <c r="C3">
        <v>112</v>
      </c>
      <c r="D3" s="24"/>
    </row>
    <row r="4" spans="1:4" x14ac:dyDescent="0.25">
      <c r="A4" t="s">
        <v>111</v>
      </c>
      <c r="B4" s="24" t="s">
        <v>112</v>
      </c>
      <c r="C4">
        <v>113</v>
      </c>
      <c r="D4" s="24"/>
    </row>
    <row r="5" spans="1:4" x14ac:dyDescent="0.25">
      <c r="A5" t="s">
        <v>140</v>
      </c>
      <c r="B5" s="24" t="s">
        <v>137</v>
      </c>
      <c r="C5">
        <v>4001</v>
      </c>
    </row>
    <row r="6" spans="1:4" x14ac:dyDescent="0.25">
      <c r="A6" t="s">
        <v>141</v>
      </c>
      <c r="B6" s="24" t="s">
        <v>137</v>
      </c>
      <c r="C6">
        <v>4002</v>
      </c>
    </row>
    <row r="7" spans="1:4" x14ac:dyDescent="0.25">
      <c r="A7" t="s">
        <v>142</v>
      </c>
      <c r="B7" s="24" t="s">
        <v>137</v>
      </c>
      <c r="C7">
        <v>4003</v>
      </c>
    </row>
    <row r="8" spans="1:4" x14ac:dyDescent="0.25">
      <c r="A8" t="s">
        <v>143</v>
      </c>
      <c r="B8" s="24" t="s">
        <v>137</v>
      </c>
      <c r="C8">
        <v>4004</v>
      </c>
    </row>
    <row r="9" spans="1:4" x14ac:dyDescent="0.25">
      <c r="A9" t="s">
        <v>144</v>
      </c>
      <c r="B9" s="24" t="s">
        <v>137</v>
      </c>
      <c r="C9">
        <v>4005</v>
      </c>
    </row>
    <row r="10" spans="1:4" x14ac:dyDescent="0.25">
      <c r="A10" t="s">
        <v>145</v>
      </c>
      <c r="B10" s="24" t="s">
        <v>137</v>
      </c>
      <c r="C10">
        <v>4006</v>
      </c>
    </row>
    <row r="11" spans="1:4" x14ac:dyDescent="0.25">
      <c r="A11" t="s">
        <v>146</v>
      </c>
      <c r="B11" s="24" t="s">
        <v>137</v>
      </c>
      <c r="C11">
        <v>4007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2.7109375" bestFit="1" customWidth="1"/>
    <col min="2" max="2" width="73.42578125" bestFit="1" customWidth="1"/>
    <col min="3" max="3" width="72.85546875" bestFit="1" customWidth="1"/>
  </cols>
  <sheetData>
    <row r="1" spans="1:3" x14ac:dyDescent="0.25">
      <c r="A1" s="15" t="s">
        <v>18</v>
      </c>
      <c r="B1" s="16" t="s">
        <v>19</v>
      </c>
      <c r="C1" s="17" t="s">
        <v>20</v>
      </c>
    </row>
    <row r="2" spans="1:3" x14ac:dyDescent="0.25">
      <c r="A2" s="20" t="s">
        <v>28</v>
      </c>
      <c r="B2" s="21">
        <v>100</v>
      </c>
      <c r="C2" s="22" t="s">
        <v>31</v>
      </c>
    </row>
    <row r="3" spans="1:3" x14ac:dyDescent="0.25">
      <c r="A3" s="20" t="s">
        <v>30</v>
      </c>
      <c r="B3" s="21">
        <v>100</v>
      </c>
      <c r="C3" s="22" t="s">
        <v>31</v>
      </c>
    </row>
    <row r="4" spans="1:3" x14ac:dyDescent="0.25">
      <c r="A4" s="20" t="s">
        <v>29</v>
      </c>
      <c r="B4" s="21">
        <v>500</v>
      </c>
      <c r="C4" s="22" t="s">
        <v>31</v>
      </c>
    </row>
    <row r="5" spans="1:3" x14ac:dyDescent="0.25">
      <c r="A5" s="20" t="s">
        <v>45</v>
      </c>
      <c r="B5" s="21">
        <v>5577</v>
      </c>
      <c r="C5" s="22" t="s">
        <v>47</v>
      </c>
    </row>
    <row r="6" spans="1:3" x14ac:dyDescent="0.25">
      <c r="A6" s="20" t="s">
        <v>46</v>
      </c>
      <c r="B6" s="21" t="b">
        <v>1</v>
      </c>
      <c r="C6" s="22" t="s">
        <v>47</v>
      </c>
    </row>
    <row r="7" spans="1:3" x14ac:dyDescent="0.25">
      <c r="A7" s="18" t="s">
        <v>21</v>
      </c>
      <c r="B7" s="19" t="b">
        <v>1</v>
      </c>
      <c r="C7" s="19"/>
    </row>
    <row r="8" spans="1:3" x14ac:dyDescent="0.25">
      <c r="A8" s="18" t="s">
        <v>49</v>
      </c>
      <c r="B8" s="19"/>
      <c r="C8" s="43" t="s">
        <v>107</v>
      </c>
    </row>
    <row r="9" spans="1:3" x14ac:dyDescent="0.25">
      <c r="A9" s="18" t="s">
        <v>24</v>
      </c>
      <c r="B9" s="19" t="b">
        <v>0</v>
      </c>
      <c r="C9" s="7"/>
    </row>
    <row r="10" spans="1:3" x14ac:dyDescent="0.25">
      <c r="A10" s="18" t="s">
        <v>106</v>
      </c>
      <c r="B10" s="19"/>
      <c r="C10" s="43" t="s">
        <v>107</v>
      </c>
    </row>
    <row r="11" spans="1:3" x14ac:dyDescent="0.25">
      <c r="A11" s="18" t="s">
        <v>22</v>
      </c>
      <c r="B11" s="19" t="b">
        <v>0</v>
      </c>
      <c r="C11" s="7"/>
    </row>
    <row r="12" spans="1:3" x14ac:dyDescent="0.25">
      <c r="A12" s="18" t="s">
        <v>125</v>
      </c>
      <c r="B12" s="19"/>
      <c r="C12" s="43" t="s">
        <v>107</v>
      </c>
    </row>
    <row r="13" spans="1:3" x14ac:dyDescent="0.25">
      <c r="A13" s="18" t="s">
        <v>126</v>
      </c>
      <c r="B13" s="19"/>
      <c r="C13" s="43" t="s">
        <v>107</v>
      </c>
    </row>
    <row r="14" spans="1:3" x14ac:dyDescent="0.25">
      <c r="A14" s="18" t="s">
        <v>139</v>
      </c>
      <c r="B14" s="19" t="s">
        <v>138</v>
      </c>
      <c r="C14" s="43"/>
    </row>
    <row r="15" spans="1:3" x14ac:dyDescent="0.25">
      <c r="A15" s="18" t="s">
        <v>44</v>
      </c>
      <c r="B15" s="19" t="b">
        <v>1</v>
      </c>
      <c r="C15" s="7"/>
    </row>
    <row r="16" spans="1:3" x14ac:dyDescent="0.25">
      <c r="A16" s="18" t="s">
        <v>34</v>
      </c>
      <c r="B16" s="19" t="s">
        <v>131</v>
      </c>
      <c r="C16" s="7" t="s">
        <v>39</v>
      </c>
    </row>
    <row r="17" spans="1:3" x14ac:dyDescent="0.25">
      <c r="A17" s="14" t="s">
        <v>35</v>
      </c>
      <c r="B17" s="19" t="s">
        <v>131</v>
      </c>
      <c r="C17" s="7" t="s">
        <v>40</v>
      </c>
    </row>
    <row r="18" spans="1:3" x14ac:dyDescent="0.25">
      <c r="A18" s="14" t="s">
        <v>36</v>
      </c>
      <c r="B18" s="19" t="s">
        <v>132</v>
      </c>
      <c r="C18" s="7" t="s">
        <v>41</v>
      </c>
    </row>
    <row r="19" spans="1:3" x14ac:dyDescent="0.25">
      <c r="A19" s="14" t="s">
        <v>37</v>
      </c>
      <c r="B19" s="19" t="s">
        <v>133</v>
      </c>
      <c r="C19" s="7" t="s">
        <v>43</v>
      </c>
    </row>
    <row r="20" spans="1:3" x14ac:dyDescent="0.25">
      <c r="A20" s="14" t="s">
        <v>38</v>
      </c>
      <c r="B20" s="19" t="s">
        <v>132</v>
      </c>
      <c r="C20" s="7" t="s">
        <v>42</v>
      </c>
    </row>
    <row r="21" spans="1:3" x14ac:dyDescent="0.25">
      <c r="A21" s="14" t="s">
        <v>127</v>
      </c>
      <c r="B21" s="19" t="s">
        <v>134</v>
      </c>
      <c r="C21" s="7" t="s">
        <v>128</v>
      </c>
    </row>
    <row r="22" spans="1:3" x14ac:dyDescent="0.25">
      <c r="A22" s="14" t="s">
        <v>129</v>
      </c>
      <c r="B22" s="19" t="s">
        <v>135</v>
      </c>
      <c r="C22" s="7" t="s">
        <v>130</v>
      </c>
    </row>
    <row r="23" spans="1:3" x14ac:dyDescent="0.25">
      <c r="A23" s="14" t="s">
        <v>147</v>
      </c>
      <c r="B23" s="19" t="s">
        <v>135</v>
      </c>
      <c r="C23" s="7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9" sqref="B39"/>
    </sheetView>
  </sheetViews>
  <sheetFormatPr defaultRowHeight="15" x14ac:dyDescent="0.25"/>
  <cols>
    <col min="1" max="1" width="22.85546875" bestFit="1" customWidth="1"/>
    <col min="2" max="2" width="39.5703125" customWidth="1"/>
    <col min="3" max="3" width="72.85546875" bestFit="1" customWidth="1"/>
  </cols>
  <sheetData>
    <row r="1" spans="1:3" x14ac:dyDescent="0.25">
      <c r="A1" s="15" t="s">
        <v>18</v>
      </c>
      <c r="B1" s="16" t="s">
        <v>19</v>
      </c>
      <c r="C1" s="17" t="s">
        <v>20</v>
      </c>
    </row>
    <row r="2" spans="1:3" x14ac:dyDescent="0.25">
      <c r="A2" s="18" t="s">
        <v>119</v>
      </c>
      <c r="B2" s="19">
        <v>8</v>
      </c>
      <c r="C2" s="7" t="s">
        <v>113</v>
      </c>
    </row>
    <row r="3" spans="1:3" x14ac:dyDescent="0.25">
      <c r="A3" s="18" t="s">
        <v>120</v>
      </c>
      <c r="B3" s="19">
        <v>500</v>
      </c>
      <c r="C3" s="7" t="s">
        <v>114</v>
      </c>
    </row>
    <row r="4" spans="1:3" x14ac:dyDescent="0.25">
      <c r="A4" s="18" t="s">
        <v>122</v>
      </c>
      <c r="B4" s="19" t="s">
        <v>118</v>
      </c>
      <c r="C4" s="7" t="s">
        <v>115</v>
      </c>
    </row>
    <row r="5" spans="1:3" x14ac:dyDescent="0.25">
      <c r="A5" s="18" t="s">
        <v>123</v>
      </c>
      <c r="B5" s="19" t="s">
        <v>136</v>
      </c>
      <c r="C5" s="7" t="s">
        <v>116</v>
      </c>
    </row>
    <row r="6" spans="1:3" x14ac:dyDescent="0.25">
      <c r="A6" s="18" t="s">
        <v>121</v>
      </c>
      <c r="B6" s="19"/>
      <c r="C6" s="7" t="s">
        <v>117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zoomScaleNormal="100" workbookViewId="0">
      <pane ySplit="1" topLeftCell="A2" activePane="bottomLeft" state="frozen"/>
      <selection pane="bottomLeft" activeCell="E39" sqref="E39"/>
    </sheetView>
  </sheetViews>
  <sheetFormatPr defaultRowHeight="15" x14ac:dyDescent="0.25"/>
  <cols>
    <col min="1" max="1" width="19.7109375" customWidth="1"/>
    <col min="2" max="2" width="10" bestFit="1" customWidth="1"/>
    <col min="3" max="3" width="9.5703125" bestFit="1" customWidth="1"/>
    <col min="4" max="4" width="13.28515625" bestFit="1" customWidth="1"/>
    <col min="5" max="5" width="18.7109375" style="10" bestFit="1" customWidth="1"/>
    <col min="6" max="6" width="14.7109375" customWidth="1"/>
    <col min="7" max="7" width="15.42578125" bestFit="1" customWidth="1"/>
    <col min="8" max="8" width="22.140625" bestFit="1" customWidth="1"/>
    <col min="9" max="10" width="16" bestFit="1" customWidth="1"/>
    <col min="11" max="11" width="24.28515625" bestFit="1" customWidth="1"/>
    <col min="12" max="12" width="27.7109375" bestFit="1" customWidth="1"/>
    <col min="13" max="13" width="26.140625" bestFit="1" customWidth="1"/>
    <col min="14" max="14" width="34.140625" bestFit="1" customWidth="1"/>
    <col min="15" max="15" width="28.28515625" bestFit="1" customWidth="1"/>
    <col min="16" max="16" width="14.85546875" bestFit="1" customWidth="1"/>
    <col min="17" max="17" width="12.140625" customWidth="1"/>
    <col min="18" max="18" width="23.28515625" style="11" bestFit="1" customWidth="1"/>
    <col min="264" max="264" width="23.28515625" bestFit="1" customWidth="1"/>
    <col min="265" max="265" width="15.42578125" bestFit="1" customWidth="1"/>
    <col min="266" max="266" width="14.42578125" bestFit="1" customWidth="1"/>
    <col min="267" max="267" width="43" bestFit="1" customWidth="1"/>
    <col min="268" max="268" width="18.7109375" bestFit="1" customWidth="1"/>
    <col min="269" max="270" width="12.140625" customWidth="1"/>
    <col min="271" max="271" width="15.7109375" bestFit="1" customWidth="1"/>
    <col min="272" max="273" width="16" bestFit="1" customWidth="1"/>
    <col min="274" max="274" width="41.28515625" customWidth="1"/>
    <col min="520" max="520" width="23.28515625" bestFit="1" customWidth="1"/>
    <col min="521" max="521" width="15.42578125" bestFit="1" customWidth="1"/>
    <col min="522" max="522" width="14.42578125" bestFit="1" customWidth="1"/>
    <col min="523" max="523" width="43" bestFit="1" customWidth="1"/>
    <col min="524" max="524" width="18.7109375" bestFit="1" customWidth="1"/>
    <col min="525" max="526" width="12.140625" customWidth="1"/>
    <col min="527" max="527" width="15.7109375" bestFit="1" customWidth="1"/>
    <col min="528" max="529" width="16" bestFit="1" customWidth="1"/>
    <col min="530" max="530" width="41.28515625" customWidth="1"/>
    <col min="776" max="776" width="23.28515625" bestFit="1" customWidth="1"/>
    <col min="777" max="777" width="15.42578125" bestFit="1" customWidth="1"/>
    <col min="778" max="778" width="14.42578125" bestFit="1" customWidth="1"/>
    <col min="779" max="779" width="43" bestFit="1" customWidth="1"/>
    <col min="780" max="780" width="18.7109375" bestFit="1" customWidth="1"/>
    <col min="781" max="782" width="12.140625" customWidth="1"/>
    <col min="783" max="783" width="15.7109375" bestFit="1" customWidth="1"/>
    <col min="784" max="785" width="16" bestFit="1" customWidth="1"/>
    <col min="786" max="786" width="41.28515625" customWidth="1"/>
    <col min="1032" max="1032" width="23.28515625" bestFit="1" customWidth="1"/>
    <col min="1033" max="1033" width="15.42578125" bestFit="1" customWidth="1"/>
    <col min="1034" max="1034" width="14.42578125" bestFit="1" customWidth="1"/>
    <col min="1035" max="1035" width="43" bestFit="1" customWidth="1"/>
    <col min="1036" max="1036" width="18.7109375" bestFit="1" customWidth="1"/>
    <col min="1037" max="1038" width="12.140625" customWidth="1"/>
    <col min="1039" max="1039" width="15.7109375" bestFit="1" customWidth="1"/>
    <col min="1040" max="1041" width="16" bestFit="1" customWidth="1"/>
    <col min="1042" max="1042" width="41.28515625" customWidth="1"/>
    <col min="1288" max="1288" width="23.28515625" bestFit="1" customWidth="1"/>
    <col min="1289" max="1289" width="15.42578125" bestFit="1" customWidth="1"/>
    <col min="1290" max="1290" width="14.42578125" bestFit="1" customWidth="1"/>
    <col min="1291" max="1291" width="43" bestFit="1" customWidth="1"/>
    <col min="1292" max="1292" width="18.7109375" bestFit="1" customWidth="1"/>
    <col min="1293" max="1294" width="12.140625" customWidth="1"/>
    <col min="1295" max="1295" width="15.7109375" bestFit="1" customWidth="1"/>
    <col min="1296" max="1297" width="16" bestFit="1" customWidth="1"/>
    <col min="1298" max="1298" width="41.28515625" customWidth="1"/>
    <col min="1544" max="1544" width="23.28515625" bestFit="1" customWidth="1"/>
    <col min="1545" max="1545" width="15.42578125" bestFit="1" customWidth="1"/>
    <col min="1546" max="1546" width="14.42578125" bestFit="1" customWidth="1"/>
    <col min="1547" max="1547" width="43" bestFit="1" customWidth="1"/>
    <col min="1548" max="1548" width="18.7109375" bestFit="1" customWidth="1"/>
    <col min="1549" max="1550" width="12.140625" customWidth="1"/>
    <col min="1551" max="1551" width="15.7109375" bestFit="1" customWidth="1"/>
    <col min="1552" max="1553" width="16" bestFit="1" customWidth="1"/>
    <col min="1554" max="1554" width="41.28515625" customWidth="1"/>
    <col min="1800" max="1800" width="23.28515625" bestFit="1" customWidth="1"/>
    <col min="1801" max="1801" width="15.42578125" bestFit="1" customWidth="1"/>
    <col min="1802" max="1802" width="14.42578125" bestFit="1" customWidth="1"/>
    <col min="1803" max="1803" width="43" bestFit="1" customWidth="1"/>
    <col min="1804" max="1804" width="18.7109375" bestFit="1" customWidth="1"/>
    <col min="1805" max="1806" width="12.140625" customWidth="1"/>
    <col min="1807" max="1807" width="15.7109375" bestFit="1" customWidth="1"/>
    <col min="1808" max="1809" width="16" bestFit="1" customWidth="1"/>
    <col min="1810" max="1810" width="41.28515625" customWidth="1"/>
    <col min="2056" max="2056" width="23.28515625" bestFit="1" customWidth="1"/>
    <col min="2057" max="2057" width="15.42578125" bestFit="1" customWidth="1"/>
    <col min="2058" max="2058" width="14.42578125" bestFit="1" customWidth="1"/>
    <col min="2059" max="2059" width="43" bestFit="1" customWidth="1"/>
    <col min="2060" max="2060" width="18.7109375" bestFit="1" customWidth="1"/>
    <col min="2061" max="2062" width="12.140625" customWidth="1"/>
    <col min="2063" max="2063" width="15.7109375" bestFit="1" customWidth="1"/>
    <col min="2064" max="2065" width="16" bestFit="1" customWidth="1"/>
    <col min="2066" max="2066" width="41.28515625" customWidth="1"/>
    <col min="2312" max="2312" width="23.28515625" bestFit="1" customWidth="1"/>
    <col min="2313" max="2313" width="15.42578125" bestFit="1" customWidth="1"/>
    <col min="2314" max="2314" width="14.42578125" bestFit="1" customWidth="1"/>
    <col min="2315" max="2315" width="43" bestFit="1" customWidth="1"/>
    <col min="2316" max="2316" width="18.7109375" bestFit="1" customWidth="1"/>
    <col min="2317" max="2318" width="12.140625" customWidth="1"/>
    <col min="2319" max="2319" width="15.7109375" bestFit="1" customWidth="1"/>
    <col min="2320" max="2321" width="16" bestFit="1" customWidth="1"/>
    <col min="2322" max="2322" width="41.28515625" customWidth="1"/>
    <col min="2568" max="2568" width="23.28515625" bestFit="1" customWidth="1"/>
    <col min="2569" max="2569" width="15.42578125" bestFit="1" customWidth="1"/>
    <col min="2570" max="2570" width="14.42578125" bestFit="1" customWidth="1"/>
    <col min="2571" max="2571" width="43" bestFit="1" customWidth="1"/>
    <col min="2572" max="2572" width="18.7109375" bestFit="1" customWidth="1"/>
    <col min="2573" max="2574" width="12.140625" customWidth="1"/>
    <col min="2575" max="2575" width="15.7109375" bestFit="1" customWidth="1"/>
    <col min="2576" max="2577" width="16" bestFit="1" customWidth="1"/>
    <col min="2578" max="2578" width="41.28515625" customWidth="1"/>
    <col min="2824" max="2824" width="23.28515625" bestFit="1" customWidth="1"/>
    <col min="2825" max="2825" width="15.42578125" bestFit="1" customWidth="1"/>
    <col min="2826" max="2826" width="14.42578125" bestFit="1" customWidth="1"/>
    <col min="2827" max="2827" width="43" bestFit="1" customWidth="1"/>
    <col min="2828" max="2828" width="18.7109375" bestFit="1" customWidth="1"/>
    <col min="2829" max="2830" width="12.140625" customWidth="1"/>
    <col min="2831" max="2831" width="15.7109375" bestFit="1" customWidth="1"/>
    <col min="2832" max="2833" width="16" bestFit="1" customWidth="1"/>
    <col min="2834" max="2834" width="41.28515625" customWidth="1"/>
    <col min="3080" max="3080" width="23.28515625" bestFit="1" customWidth="1"/>
    <col min="3081" max="3081" width="15.42578125" bestFit="1" customWidth="1"/>
    <col min="3082" max="3082" width="14.42578125" bestFit="1" customWidth="1"/>
    <col min="3083" max="3083" width="43" bestFit="1" customWidth="1"/>
    <col min="3084" max="3084" width="18.7109375" bestFit="1" customWidth="1"/>
    <col min="3085" max="3086" width="12.140625" customWidth="1"/>
    <col min="3087" max="3087" width="15.7109375" bestFit="1" customWidth="1"/>
    <col min="3088" max="3089" width="16" bestFit="1" customWidth="1"/>
    <col min="3090" max="3090" width="41.28515625" customWidth="1"/>
    <col min="3336" max="3336" width="23.28515625" bestFit="1" customWidth="1"/>
    <col min="3337" max="3337" width="15.42578125" bestFit="1" customWidth="1"/>
    <col min="3338" max="3338" width="14.42578125" bestFit="1" customWidth="1"/>
    <col min="3339" max="3339" width="43" bestFit="1" customWidth="1"/>
    <col min="3340" max="3340" width="18.7109375" bestFit="1" customWidth="1"/>
    <col min="3341" max="3342" width="12.140625" customWidth="1"/>
    <col min="3343" max="3343" width="15.7109375" bestFit="1" customWidth="1"/>
    <col min="3344" max="3345" width="16" bestFit="1" customWidth="1"/>
    <col min="3346" max="3346" width="41.28515625" customWidth="1"/>
    <col min="3592" max="3592" width="23.28515625" bestFit="1" customWidth="1"/>
    <col min="3593" max="3593" width="15.42578125" bestFit="1" customWidth="1"/>
    <col min="3594" max="3594" width="14.42578125" bestFit="1" customWidth="1"/>
    <col min="3595" max="3595" width="43" bestFit="1" customWidth="1"/>
    <col min="3596" max="3596" width="18.7109375" bestFit="1" customWidth="1"/>
    <col min="3597" max="3598" width="12.140625" customWidth="1"/>
    <col min="3599" max="3599" width="15.7109375" bestFit="1" customWidth="1"/>
    <col min="3600" max="3601" width="16" bestFit="1" customWidth="1"/>
    <col min="3602" max="3602" width="41.28515625" customWidth="1"/>
    <col min="3848" max="3848" width="23.28515625" bestFit="1" customWidth="1"/>
    <col min="3849" max="3849" width="15.42578125" bestFit="1" customWidth="1"/>
    <col min="3850" max="3850" width="14.42578125" bestFit="1" customWidth="1"/>
    <col min="3851" max="3851" width="43" bestFit="1" customWidth="1"/>
    <col min="3852" max="3852" width="18.7109375" bestFit="1" customWidth="1"/>
    <col min="3853" max="3854" width="12.140625" customWidth="1"/>
    <col min="3855" max="3855" width="15.7109375" bestFit="1" customWidth="1"/>
    <col min="3856" max="3857" width="16" bestFit="1" customWidth="1"/>
    <col min="3858" max="3858" width="41.28515625" customWidth="1"/>
    <col min="4104" max="4104" width="23.28515625" bestFit="1" customWidth="1"/>
    <col min="4105" max="4105" width="15.42578125" bestFit="1" customWidth="1"/>
    <col min="4106" max="4106" width="14.42578125" bestFit="1" customWidth="1"/>
    <col min="4107" max="4107" width="43" bestFit="1" customWidth="1"/>
    <col min="4108" max="4108" width="18.7109375" bestFit="1" customWidth="1"/>
    <col min="4109" max="4110" width="12.140625" customWidth="1"/>
    <col min="4111" max="4111" width="15.7109375" bestFit="1" customWidth="1"/>
    <col min="4112" max="4113" width="16" bestFit="1" customWidth="1"/>
    <col min="4114" max="4114" width="41.28515625" customWidth="1"/>
    <col min="4360" max="4360" width="23.28515625" bestFit="1" customWidth="1"/>
    <col min="4361" max="4361" width="15.42578125" bestFit="1" customWidth="1"/>
    <col min="4362" max="4362" width="14.42578125" bestFit="1" customWidth="1"/>
    <col min="4363" max="4363" width="43" bestFit="1" customWidth="1"/>
    <col min="4364" max="4364" width="18.7109375" bestFit="1" customWidth="1"/>
    <col min="4365" max="4366" width="12.140625" customWidth="1"/>
    <col min="4367" max="4367" width="15.7109375" bestFit="1" customWidth="1"/>
    <col min="4368" max="4369" width="16" bestFit="1" customWidth="1"/>
    <col min="4370" max="4370" width="41.28515625" customWidth="1"/>
    <col min="4616" max="4616" width="23.28515625" bestFit="1" customWidth="1"/>
    <col min="4617" max="4617" width="15.42578125" bestFit="1" customWidth="1"/>
    <col min="4618" max="4618" width="14.42578125" bestFit="1" customWidth="1"/>
    <col min="4619" max="4619" width="43" bestFit="1" customWidth="1"/>
    <col min="4620" max="4620" width="18.7109375" bestFit="1" customWidth="1"/>
    <col min="4621" max="4622" width="12.140625" customWidth="1"/>
    <col min="4623" max="4623" width="15.7109375" bestFit="1" customWidth="1"/>
    <col min="4624" max="4625" width="16" bestFit="1" customWidth="1"/>
    <col min="4626" max="4626" width="41.28515625" customWidth="1"/>
    <col min="4872" max="4872" width="23.28515625" bestFit="1" customWidth="1"/>
    <col min="4873" max="4873" width="15.42578125" bestFit="1" customWidth="1"/>
    <col min="4874" max="4874" width="14.42578125" bestFit="1" customWidth="1"/>
    <col min="4875" max="4875" width="43" bestFit="1" customWidth="1"/>
    <col min="4876" max="4876" width="18.7109375" bestFit="1" customWidth="1"/>
    <col min="4877" max="4878" width="12.140625" customWidth="1"/>
    <col min="4879" max="4879" width="15.7109375" bestFit="1" customWidth="1"/>
    <col min="4880" max="4881" width="16" bestFit="1" customWidth="1"/>
    <col min="4882" max="4882" width="41.28515625" customWidth="1"/>
    <col min="5128" max="5128" width="23.28515625" bestFit="1" customWidth="1"/>
    <col min="5129" max="5129" width="15.42578125" bestFit="1" customWidth="1"/>
    <col min="5130" max="5130" width="14.42578125" bestFit="1" customWidth="1"/>
    <col min="5131" max="5131" width="43" bestFit="1" customWidth="1"/>
    <col min="5132" max="5132" width="18.7109375" bestFit="1" customWidth="1"/>
    <col min="5133" max="5134" width="12.140625" customWidth="1"/>
    <col min="5135" max="5135" width="15.7109375" bestFit="1" customWidth="1"/>
    <col min="5136" max="5137" width="16" bestFit="1" customWidth="1"/>
    <col min="5138" max="5138" width="41.28515625" customWidth="1"/>
    <col min="5384" max="5384" width="23.28515625" bestFit="1" customWidth="1"/>
    <col min="5385" max="5385" width="15.42578125" bestFit="1" customWidth="1"/>
    <col min="5386" max="5386" width="14.42578125" bestFit="1" customWidth="1"/>
    <col min="5387" max="5387" width="43" bestFit="1" customWidth="1"/>
    <col min="5388" max="5388" width="18.7109375" bestFit="1" customWidth="1"/>
    <col min="5389" max="5390" width="12.140625" customWidth="1"/>
    <col min="5391" max="5391" width="15.7109375" bestFit="1" customWidth="1"/>
    <col min="5392" max="5393" width="16" bestFit="1" customWidth="1"/>
    <col min="5394" max="5394" width="41.28515625" customWidth="1"/>
    <col min="5640" max="5640" width="23.28515625" bestFit="1" customWidth="1"/>
    <col min="5641" max="5641" width="15.42578125" bestFit="1" customWidth="1"/>
    <col min="5642" max="5642" width="14.42578125" bestFit="1" customWidth="1"/>
    <col min="5643" max="5643" width="43" bestFit="1" customWidth="1"/>
    <col min="5644" max="5644" width="18.7109375" bestFit="1" customWidth="1"/>
    <col min="5645" max="5646" width="12.140625" customWidth="1"/>
    <col min="5647" max="5647" width="15.7109375" bestFit="1" customWidth="1"/>
    <col min="5648" max="5649" width="16" bestFit="1" customWidth="1"/>
    <col min="5650" max="5650" width="41.28515625" customWidth="1"/>
    <col min="5896" max="5896" width="23.28515625" bestFit="1" customWidth="1"/>
    <col min="5897" max="5897" width="15.42578125" bestFit="1" customWidth="1"/>
    <col min="5898" max="5898" width="14.42578125" bestFit="1" customWidth="1"/>
    <col min="5899" max="5899" width="43" bestFit="1" customWidth="1"/>
    <col min="5900" max="5900" width="18.7109375" bestFit="1" customWidth="1"/>
    <col min="5901" max="5902" width="12.140625" customWidth="1"/>
    <col min="5903" max="5903" width="15.7109375" bestFit="1" customWidth="1"/>
    <col min="5904" max="5905" width="16" bestFit="1" customWidth="1"/>
    <col min="5906" max="5906" width="41.28515625" customWidth="1"/>
    <col min="6152" max="6152" width="23.28515625" bestFit="1" customWidth="1"/>
    <col min="6153" max="6153" width="15.42578125" bestFit="1" customWidth="1"/>
    <col min="6154" max="6154" width="14.42578125" bestFit="1" customWidth="1"/>
    <col min="6155" max="6155" width="43" bestFit="1" customWidth="1"/>
    <col min="6156" max="6156" width="18.7109375" bestFit="1" customWidth="1"/>
    <col min="6157" max="6158" width="12.140625" customWidth="1"/>
    <col min="6159" max="6159" width="15.7109375" bestFit="1" customWidth="1"/>
    <col min="6160" max="6161" width="16" bestFit="1" customWidth="1"/>
    <col min="6162" max="6162" width="41.28515625" customWidth="1"/>
    <col min="6408" max="6408" width="23.28515625" bestFit="1" customWidth="1"/>
    <col min="6409" max="6409" width="15.42578125" bestFit="1" customWidth="1"/>
    <col min="6410" max="6410" width="14.42578125" bestFit="1" customWidth="1"/>
    <col min="6411" max="6411" width="43" bestFit="1" customWidth="1"/>
    <col min="6412" max="6412" width="18.7109375" bestFit="1" customWidth="1"/>
    <col min="6413" max="6414" width="12.140625" customWidth="1"/>
    <col min="6415" max="6415" width="15.7109375" bestFit="1" customWidth="1"/>
    <col min="6416" max="6417" width="16" bestFit="1" customWidth="1"/>
    <col min="6418" max="6418" width="41.28515625" customWidth="1"/>
    <col min="6664" max="6664" width="23.28515625" bestFit="1" customWidth="1"/>
    <col min="6665" max="6665" width="15.42578125" bestFit="1" customWidth="1"/>
    <col min="6666" max="6666" width="14.42578125" bestFit="1" customWidth="1"/>
    <col min="6667" max="6667" width="43" bestFit="1" customWidth="1"/>
    <col min="6668" max="6668" width="18.7109375" bestFit="1" customWidth="1"/>
    <col min="6669" max="6670" width="12.140625" customWidth="1"/>
    <col min="6671" max="6671" width="15.7109375" bestFit="1" customWidth="1"/>
    <col min="6672" max="6673" width="16" bestFit="1" customWidth="1"/>
    <col min="6674" max="6674" width="41.28515625" customWidth="1"/>
    <col min="6920" max="6920" width="23.28515625" bestFit="1" customWidth="1"/>
    <col min="6921" max="6921" width="15.42578125" bestFit="1" customWidth="1"/>
    <col min="6922" max="6922" width="14.42578125" bestFit="1" customWidth="1"/>
    <col min="6923" max="6923" width="43" bestFit="1" customWidth="1"/>
    <col min="6924" max="6924" width="18.7109375" bestFit="1" customWidth="1"/>
    <col min="6925" max="6926" width="12.140625" customWidth="1"/>
    <col min="6927" max="6927" width="15.7109375" bestFit="1" customWidth="1"/>
    <col min="6928" max="6929" width="16" bestFit="1" customWidth="1"/>
    <col min="6930" max="6930" width="41.28515625" customWidth="1"/>
    <col min="7176" max="7176" width="23.28515625" bestFit="1" customWidth="1"/>
    <col min="7177" max="7177" width="15.42578125" bestFit="1" customWidth="1"/>
    <col min="7178" max="7178" width="14.42578125" bestFit="1" customWidth="1"/>
    <col min="7179" max="7179" width="43" bestFit="1" customWidth="1"/>
    <col min="7180" max="7180" width="18.7109375" bestFit="1" customWidth="1"/>
    <col min="7181" max="7182" width="12.140625" customWidth="1"/>
    <col min="7183" max="7183" width="15.7109375" bestFit="1" customWidth="1"/>
    <col min="7184" max="7185" width="16" bestFit="1" customWidth="1"/>
    <col min="7186" max="7186" width="41.28515625" customWidth="1"/>
    <col min="7432" max="7432" width="23.28515625" bestFit="1" customWidth="1"/>
    <col min="7433" max="7433" width="15.42578125" bestFit="1" customWidth="1"/>
    <col min="7434" max="7434" width="14.42578125" bestFit="1" customWidth="1"/>
    <col min="7435" max="7435" width="43" bestFit="1" customWidth="1"/>
    <col min="7436" max="7436" width="18.7109375" bestFit="1" customWidth="1"/>
    <col min="7437" max="7438" width="12.140625" customWidth="1"/>
    <col min="7439" max="7439" width="15.7109375" bestFit="1" customWidth="1"/>
    <col min="7440" max="7441" width="16" bestFit="1" customWidth="1"/>
    <col min="7442" max="7442" width="41.28515625" customWidth="1"/>
    <col min="7688" max="7688" width="23.28515625" bestFit="1" customWidth="1"/>
    <col min="7689" max="7689" width="15.42578125" bestFit="1" customWidth="1"/>
    <col min="7690" max="7690" width="14.42578125" bestFit="1" customWidth="1"/>
    <col min="7691" max="7691" width="43" bestFit="1" customWidth="1"/>
    <col min="7692" max="7692" width="18.7109375" bestFit="1" customWidth="1"/>
    <col min="7693" max="7694" width="12.140625" customWidth="1"/>
    <col min="7695" max="7695" width="15.7109375" bestFit="1" customWidth="1"/>
    <col min="7696" max="7697" width="16" bestFit="1" customWidth="1"/>
    <col min="7698" max="7698" width="41.28515625" customWidth="1"/>
    <col min="7944" max="7944" width="23.28515625" bestFit="1" customWidth="1"/>
    <col min="7945" max="7945" width="15.42578125" bestFit="1" customWidth="1"/>
    <col min="7946" max="7946" width="14.42578125" bestFit="1" customWidth="1"/>
    <col min="7947" max="7947" width="43" bestFit="1" customWidth="1"/>
    <col min="7948" max="7948" width="18.7109375" bestFit="1" customWidth="1"/>
    <col min="7949" max="7950" width="12.140625" customWidth="1"/>
    <col min="7951" max="7951" width="15.7109375" bestFit="1" customWidth="1"/>
    <col min="7952" max="7953" width="16" bestFit="1" customWidth="1"/>
    <col min="7954" max="7954" width="41.28515625" customWidth="1"/>
    <col min="8200" max="8200" width="23.28515625" bestFit="1" customWidth="1"/>
    <col min="8201" max="8201" width="15.42578125" bestFit="1" customWidth="1"/>
    <col min="8202" max="8202" width="14.42578125" bestFit="1" customWidth="1"/>
    <col min="8203" max="8203" width="43" bestFit="1" customWidth="1"/>
    <col min="8204" max="8204" width="18.7109375" bestFit="1" customWidth="1"/>
    <col min="8205" max="8206" width="12.140625" customWidth="1"/>
    <col min="8207" max="8207" width="15.7109375" bestFit="1" customWidth="1"/>
    <col min="8208" max="8209" width="16" bestFit="1" customWidth="1"/>
    <col min="8210" max="8210" width="41.28515625" customWidth="1"/>
    <col min="8456" max="8456" width="23.28515625" bestFit="1" customWidth="1"/>
    <col min="8457" max="8457" width="15.42578125" bestFit="1" customWidth="1"/>
    <col min="8458" max="8458" width="14.42578125" bestFit="1" customWidth="1"/>
    <col min="8459" max="8459" width="43" bestFit="1" customWidth="1"/>
    <col min="8460" max="8460" width="18.7109375" bestFit="1" customWidth="1"/>
    <col min="8461" max="8462" width="12.140625" customWidth="1"/>
    <col min="8463" max="8463" width="15.7109375" bestFit="1" customWidth="1"/>
    <col min="8464" max="8465" width="16" bestFit="1" customWidth="1"/>
    <col min="8466" max="8466" width="41.28515625" customWidth="1"/>
    <col min="8712" max="8712" width="23.28515625" bestFit="1" customWidth="1"/>
    <col min="8713" max="8713" width="15.42578125" bestFit="1" customWidth="1"/>
    <col min="8714" max="8714" width="14.42578125" bestFit="1" customWidth="1"/>
    <col min="8715" max="8715" width="43" bestFit="1" customWidth="1"/>
    <col min="8716" max="8716" width="18.7109375" bestFit="1" customWidth="1"/>
    <col min="8717" max="8718" width="12.140625" customWidth="1"/>
    <col min="8719" max="8719" width="15.7109375" bestFit="1" customWidth="1"/>
    <col min="8720" max="8721" width="16" bestFit="1" customWidth="1"/>
    <col min="8722" max="8722" width="41.28515625" customWidth="1"/>
    <col min="8968" max="8968" width="23.28515625" bestFit="1" customWidth="1"/>
    <col min="8969" max="8969" width="15.42578125" bestFit="1" customWidth="1"/>
    <col min="8970" max="8970" width="14.42578125" bestFit="1" customWidth="1"/>
    <col min="8971" max="8971" width="43" bestFit="1" customWidth="1"/>
    <col min="8972" max="8972" width="18.7109375" bestFit="1" customWidth="1"/>
    <col min="8973" max="8974" width="12.140625" customWidth="1"/>
    <col min="8975" max="8975" width="15.7109375" bestFit="1" customWidth="1"/>
    <col min="8976" max="8977" width="16" bestFit="1" customWidth="1"/>
    <col min="8978" max="8978" width="41.28515625" customWidth="1"/>
    <col min="9224" max="9224" width="23.28515625" bestFit="1" customWidth="1"/>
    <col min="9225" max="9225" width="15.42578125" bestFit="1" customWidth="1"/>
    <col min="9226" max="9226" width="14.42578125" bestFit="1" customWidth="1"/>
    <col min="9227" max="9227" width="43" bestFit="1" customWidth="1"/>
    <col min="9228" max="9228" width="18.7109375" bestFit="1" customWidth="1"/>
    <col min="9229" max="9230" width="12.140625" customWidth="1"/>
    <col min="9231" max="9231" width="15.7109375" bestFit="1" customWidth="1"/>
    <col min="9232" max="9233" width="16" bestFit="1" customWidth="1"/>
    <col min="9234" max="9234" width="41.28515625" customWidth="1"/>
    <col min="9480" max="9480" width="23.28515625" bestFit="1" customWidth="1"/>
    <col min="9481" max="9481" width="15.42578125" bestFit="1" customWidth="1"/>
    <col min="9482" max="9482" width="14.42578125" bestFit="1" customWidth="1"/>
    <col min="9483" max="9483" width="43" bestFit="1" customWidth="1"/>
    <col min="9484" max="9484" width="18.7109375" bestFit="1" customWidth="1"/>
    <col min="9485" max="9486" width="12.140625" customWidth="1"/>
    <col min="9487" max="9487" width="15.7109375" bestFit="1" customWidth="1"/>
    <col min="9488" max="9489" width="16" bestFit="1" customWidth="1"/>
    <col min="9490" max="9490" width="41.28515625" customWidth="1"/>
    <col min="9736" max="9736" width="23.28515625" bestFit="1" customWidth="1"/>
    <col min="9737" max="9737" width="15.42578125" bestFit="1" customWidth="1"/>
    <col min="9738" max="9738" width="14.42578125" bestFit="1" customWidth="1"/>
    <col min="9739" max="9739" width="43" bestFit="1" customWidth="1"/>
    <col min="9740" max="9740" width="18.7109375" bestFit="1" customWidth="1"/>
    <col min="9741" max="9742" width="12.140625" customWidth="1"/>
    <col min="9743" max="9743" width="15.7109375" bestFit="1" customWidth="1"/>
    <col min="9744" max="9745" width="16" bestFit="1" customWidth="1"/>
    <col min="9746" max="9746" width="41.28515625" customWidth="1"/>
    <col min="9992" max="9992" width="23.28515625" bestFit="1" customWidth="1"/>
    <col min="9993" max="9993" width="15.42578125" bestFit="1" customWidth="1"/>
    <col min="9994" max="9994" width="14.42578125" bestFit="1" customWidth="1"/>
    <col min="9995" max="9995" width="43" bestFit="1" customWidth="1"/>
    <col min="9996" max="9996" width="18.7109375" bestFit="1" customWidth="1"/>
    <col min="9997" max="9998" width="12.140625" customWidth="1"/>
    <col min="9999" max="9999" width="15.7109375" bestFit="1" customWidth="1"/>
    <col min="10000" max="10001" width="16" bestFit="1" customWidth="1"/>
    <col min="10002" max="10002" width="41.28515625" customWidth="1"/>
    <col min="10248" max="10248" width="23.28515625" bestFit="1" customWidth="1"/>
    <col min="10249" max="10249" width="15.42578125" bestFit="1" customWidth="1"/>
    <col min="10250" max="10250" width="14.42578125" bestFit="1" customWidth="1"/>
    <col min="10251" max="10251" width="43" bestFit="1" customWidth="1"/>
    <col min="10252" max="10252" width="18.7109375" bestFit="1" customWidth="1"/>
    <col min="10253" max="10254" width="12.140625" customWidth="1"/>
    <col min="10255" max="10255" width="15.7109375" bestFit="1" customWidth="1"/>
    <col min="10256" max="10257" width="16" bestFit="1" customWidth="1"/>
    <col min="10258" max="10258" width="41.28515625" customWidth="1"/>
    <col min="10504" max="10504" width="23.28515625" bestFit="1" customWidth="1"/>
    <col min="10505" max="10505" width="15.42578125" bestFit="1" customWidth="1"/>
    <col min="10506" max="10506" width="14.42578125" bestFit="1" customWidth="1"/>
    <col min="10507" max="10507" width="43" bestFit="1" customWidth="1"/>
    <col min="10508" max="10508" width="18.7109375" bestFit="1" customWidth="1"/>
    <col min="10509" max="10510" width="12.140625" customWidth="1"/>
    <col min="10511" max="10511" width="15.7109375" bestFit="1" customWidth="1"/>
    <col min="10512" max="10513" width="16" bestFit="1" customWidth="1"/>
    <col min="10514" max="10514" width="41.28515625" customWidth="1"/>
    <col min="10760" max="10760" width="23.28515625" bestFit="1" customWidth="1"/>
    <col min="10761" max="10761" width="15.42578125" bestFit="1" customWidth="1"/>
    <col min="10762" max="10762" width="14.42578125" bestFit="1" customWidth="1"/>
    <col min="10763" max="10763" width="43" bestFit="1" customWidth="1"/>
    <col min="10764" max="10764" width="18.7109375" bestFit="1" customWidth="1"/>
    <col min="10765" max="10766" width="12.140625" customWidth="1"/>
    <col min="10767" max="10767" width="15.7109375" bestFit="1" customWidth="1"/>
    <col min="10768" max="10769" width="16" bestFit="1" customWidth="1"/>
    <col min="10770" max="10770" width="41.28515625" customWidth="1"/>
    <col min="11016" max="11016" width="23.28515625" bestFit="1" customWidth="1"/>
    <col min="11017" max="11017" width="15.42578125" bestFit="1" customWidth="1"/>
    <col min="11018" max="11018" width="14.42578125" bestFit="1" customWidth="1"/>
    <col min="11019" max="11019" width="43" bestFit="1" customWidth="1"/>
    <col min="11020" max="11020" width="18.7109375" bestFit="1" customWidth="1"/>
    <col min="11021" max="11022" width="12.140625" customWidth="1"/>
    <col min="11023" max="11023" width="15.7109375" bestFit="1" customWidth="1"/>
    <col min="11024" max="11025" width="16" bestFit="1" customWidth="1"/>
    <col min="11026" max="11026" width="41.28515625" customWidth="1"/>
    <col min="11272" max="11272" width="23.28515625" bestFit="1" customWidth="1"/>
    <col min="11273" max="11273" width="15.42578125" bestFit="1" customWidth="1"/>
    <col min="11274" max="11274" width="14.42578125" bestFit="1" customWidth="1"/>
    <col min="11275" max="11275" width="43" bestFit="1" customWidth="1"/>
    <col min="11276" max="11276" width="18.7109375" bestFit="1" customWidth="1"/>
    <col min="11277" max="11278" width="12.140625" customWidth="1"/>
    <col min="11279" max="11279" width="15.7109375" bestFit="1" customWidth="1"/>
    <col min="11280" max="11281" width="16" bestFit="1" customWidth="1"/>
    <col min="11282" max="11282" width="41.28515625" customWidth="1"/>
    <col min="11528" max="11528" width="23.28515625" bestFit="1" customWidth="1"/>
    <col min="11529" max="11529" width="15.42578125" bestFit="1" customWidth="1"/>
    <col min="11530" max="11530" width="14.42578125" bestFit="1" customWidth="1"/>
    <col min="11531" max="11531" width="43" bestFit="1" customWidth="1"/>
    <col min="11532" max="11532" width="18.7109375" bestFit="1" customWidth="1"/>
    <col min="11533" max="11534" width="12.140625" customWidth="1"/>
    <col min="11535" max="11535" width="15.7109375" bestFit="1" customWidth="1"/>
    <col min="11536" max="11537" width="16" bestFit="1" customWidth="1"/>
    <col min="11538" max="11538" width="41.28515625" customWidth="1"/>
    <col min="11784" max="11784" width="23.28515625" bestFit="1" customWidth="1"/>
    <col min="11785" max="11785" width="15.42578125" bestFit="1" customWidth="1"/>
    <col min="11786" max="11786" width="14.42578125" bestFit="1" customWidth="1"/>
    <col min="11787" max="11787" width="43" bestFit="1" customWidth="1"/>
    <col min="11788" max="11788" width="18.7109375" bestFit="1" customWidth="1"/>
    <col min="11789" max="11790" width="12.140625" customWidth="1"/>
    <col min="11791" max="11791" width="15.7109375" bestFit="1" customWidth="1"/>
    <col min="11792" max="11793" width="16" bestFit="1" customWidth="1"/>
    <col min="11794" max="11794" width="41.28515625" customWidth="1"/>
    <col min="12040" max="12040" width="23.28515625" bestFit="1" customWidth="1"/>
    <col min="12041" max="12041" width="15.42578125" bestFit="1" customWidth="1"/>
    <col min="12042" max="12042" width="14.42578125" bestFit="1" customWidth="1"/>
    <col min="12043" max="12043" width="43" bestFit="1" customWidth="1"/>
    <col min="12044" max="12044" width="18.7109375" bestFit="1" customWidth="1"/>
    <col min="12045" max="12046" width="12.140625" customWidth="1"/>
    <col min="12047" max="12047" width="15.7109375" bestFit="1" customWidth="1"/>
    <col min="12048" max="12049" width="16" bestFit="1" customWidth="1"/>
    <col min="12050" max="12050" width="41.28515625" customWidth="1"/>
    <col min="12296" max="12296" width="23.28515625" bestFit="1" customWidth="1"/>
    <col min="12297" max="12297" width="15.42578125" bestFit="1" customWidth="1"/>
    <col min="12298" max="12298" width="14.42578125" bestFit="1" customWidth="1"/>
    <col min="12299" max="12299" width="43" bestFit="1" customWidth="1"/>
    <col min="12300" max="12300" width="18.7109375" bestFit="1" customWidth="1"/>
    <col min="12301" max="12302" width="12.140625" customWidth="1"/>
    <col min="12303" max="12303" width="15.7109375" bestFit="1" customWidth="1"/>
    <col min="12304" max="12305" width="16" bestFit="1" customWidth="1"/>
    <col min="12306" max="12306" width="41.28515625" customWidth="1"/>
    <col min="12552" max="12552" width="23.28515625" bestFit="1" customWidth="1"/>
    <col min="12553" max="12553" width="15.42578125" bestFit="1" customWidth="1"/>
    <col min="12554" max="12554" width="14.42578125" bestFit="1" customWidth="1"/>
    <col min="12555" max="12555" width="43" bestFit="1" customWidth="1"/>
    <col min="12556" max="12556" width="18.7109375" bestFit="1" customWidth="1"/>
    <col min="12557" max="12558" width="12.140625" customWidth="1"/>
    <col min="12559" max="12559" width="15.7109375" bestFit="1" customWidth="1"/>
    <col min="12560" max="12561" width="16" bestFit="1" customWidth="1"/>
    <col min="12562" max="12562" width="41.28515625" customWidth="1"/>
    <col min="12808" max="12808" width="23.28515625" bestFit="1" customWidth="1"/>
    <col min="12809" max="12809" width="15.42578125" bestFit="1" customWidth="1"/>
    <col min="12810" max="12810" width="14.42578125" bestFit="1" customWidth="1"/>
    <col min="12811" max="12811" width="43" bestFit="1" customWidth="1"/>
    <col min="12812" max="12812" width="18.7109375" bestFit="1" customWidth="1"/>
    <col min="12813" max="12814" width="12.140625" customWidth="1"/>
    <col min="12815" max="12815" width="15.7109375" bestFit="1" customWidth="1"/>
    <col min="12816" max="12817" width="16" bestFit="1" customWidth="1"/>
    <col min="12818" max="12818" width="41.28515625" customWidth="1"/>
    <col min="13064" max="13064" width="23.28515625" bestFit="1" customWidth="1"/>
    <col min="13065" max="13065" width="15.42578125" bestFit="1" customWidth="1"/>
    <col min="13066" max="13066" width="14.42578125" bestFit="1" customWidth="1"/>
    <col min="13067" max="13067" width="43" bestFit="1" customWidth="1"/>
    <col min="13068" max="13068" width="18.7109375" bestFit="1" customWidth="1"/>
    <col min="13069" max="13070" width="12.140625" customWidth="1"/>
    <col min="13071" max="13071" width="15.7109375" bestFit="1" customWidth="1"/>
    <col min="13072" max="13073" width="16" bestFit="1" customWidth="1"/>
    <col min="13074" max="13074" width="41.28515625" customWidth="1"/>
    <col min="13320" max="13320" width="23.28515625" bestFit="1" customWidth="1"/>
    <col min="13321" max="13321" width="15.42578125" bestFit="1" customWidth="1"/>
    <col min="13322" max="13322" width="14.42578125" bestFit="1" customWidth="1"/>
    <col min="13323" max="13323" width="43" bestFit="1" customWidth="1"/>
    <col min="13324" max="13324" width="18.7109375" bestFit="1" customWidth="1"/>
    <col min="13325" max="13326" width="12.140625" customWidth="1"/>
    <col min="13327" max="13327" width="15.7109375" bestFit="1" customWidth="1"/>
    <col min="13328" max="13329" width="16" bestFit="1" customWidth="1"/>
    <col min="13330" max="13330" width="41.28515625" customWidth="1"/>
    <col min="13576" max="13576" width="23.28515625" bestFit="1" customWidth="1"/>
    <col min="13577" max="13577" width="15.42578125" bestFit="1" customWidth="1"/>
    <col min="13578" max="13578" width="14.42578125" bestFit="1" customWidth="1"/>
    <col min="13579" max="13579" width="43" bestFit="1" customWidth="1"/>
    <col min="13580" max="13580" width="18.7109375" bestFit="1" customWidth="1"/>
    <col min="13581" max="13582" width="12.140625" customWidth="1"/>
    <col min="13583" max="13583" width="15.7109375" bestFit="1" customWidth="1"/>
    <col min="13584" max="13585" width="16" bestFit="1" customWidth="1"/>
    <col min="13586" max="13586" width="41.28515625" customWidth="1"/>
    <col min="13832" max="13832" width="23.28515625" bestFit="1" customWidth="1"/>
    <col min="13833" max="13833" width="15.42578125" bestFit="1" customWidth="1"/>
    <col min="13834" max="13834" width="14.42578125" bestFit="1" customWidth="1"/>
    <col min="13835" max="13835" width="43" bestFit="1" customWidth="1"/>
    <col min="13836" max="13836" width="18.7109375" bestFit="1" customWidth="1"/>
    <col min="13837" max="13838" width="12.140625" customWidth="1"/>
    <col min="13839" max="13839" width="15.7109375" bestFit="1" customWidth="1"/>
    <col min="13840" max="13841" width="16" bestFit="1" customWidth="1"/>
    <col min="13842" max="13842" width="41.28515625" customWidth="1"/>
    <col min="14088" max="14088" width="23.28515625" bestFit="1" customWidth="1"/>
    <col min="14089" max="14089" width="15.42578125" bestFit="1" customWidth="1"/>
    <col min="14090" max="14090" width="14.42578125" bestFit="1" customWidth="1"/>
    <col min="14091" max="14091" width="43" bestFit="1" customWidth="1"/>
    <col min="14092" max="14092" width="18.7109375" bestFit="1" customWidth="1"/>
    <col min="14093" max="14094" width="12.140625" customWidth="1"/>
    <col min="14095" max="14095" width="15.7109375" bestFit="1" customWidth="1"/>
    <col min="14096" max="14097" width="16" bestFit="1" customWidth="1"/>
    <col min="14098" max="14098" width="41.28515625" customWidth="1"/>
    <col min="14344" max="14344" width="23.28515625" bestFit="1" customWidth="1"/>
    <col min="14345" max="14345" width="15.42578125" bestFit="1" customWidth="1"/>
    <col min="14346" max="14346" width="14.42578125" bestFit="1" customWidth="1"/>
    <col min="14347" max="14347" width="43" bestFit="1" customWidth="1"/>
    <col min="14348" max="14348" width="18.7109375" bestFit="1" customWidth="1"/>
    <col min="14349" max="14350" width="12.140625" customWidth="1"/>
    <col min="14351" max="14351" width="15.7109375" bestFit="1" customWidth="1"/>
    <col min="14352" max="14353" width="16" bestFit="1" customWidth="1"/>
    <col min="14354" max="14354" width="41.28515625" customWidth="1"/>
    <col min="14600" max="14600" width="23.28515625" bestFit="1" customWidth="1"/>
    <col min="14601" max="14601" width="15.42578125" bestFit="1" customWidth="1"/>
    <col min="14602" max="14602" width="14.42578125" bestFit="1" customWidth="1"/>
    <col min="14603" max="14603" width="43" bestFit="1" customWidth="1"/>
    <col min="14604" max="14604" width="18.7109375" bestFit="1" customWidth="1"/>
    <col min="14605" max="14606" width="12.140625" customWidth="1"/>
    <col min="14607" max="14607" width="15.7109375" bestFit="1" customWidth="1"/>
    <col min="14608" max="14609" width="16" bestFit="1" customWidth="1"/>
    <col min="14610" max="14610" width="41.28515625" customWidth="1"/>
    <col min="14856" max="14856" width="23.28515625" bestFit="1" customWidth="1"/>
    <col min="14857" max="14857" width="15.42578125" bestFit="1" customWidth="1"/>
    <col min="14858" max="14858" width="14.42578125" bestFit="1" customWidth="1"/>
    <col min="14859" max="14859" width="43" bestFit="1" customWidth="1"/>
    <col min="14860" max="14860" width="18.7109375" bestFit="1" customWidth="1"/>
    <col min="14861" max="14862" width="12.140625" customWidth="1"/>
    <col min="14863" max="14863" width="15.7109375" bestFit="1" customWidth="1"/>
    <col min="14864" max="14865" width="16" bestFit="1" customWidth="1"/>
    <col min="14866" max="14866" width="41.28515625" customWidth="1"/>
    <col min="15112" max="15112" width="23.28515625" bestFit="1" customWidth="1"/>
    <col min="15113" max="15113" width="15.42578125" bestFit="1" customWidth="1"/>
    <col min="15114" max="15114" width="14.42578125" bestFit="1" customWidth="1"/>
    <col min="15115" max="15115" width="43" bestFit="1" customWidth="1"/>
    <col min="15116" max="15116" width="18.7109375" bestFit="1" customWidth="1"/>
    <col min="15117" max="15118" width="12.140625" customWidth="1"/>
    <col min="15119" max="15119" width="15.7109375" bestFit="1" customWidth="1"/>
    <col min="15120" max="15121" width="16" bestFit="1" customWidth="1"/>
    <col min="15122" max="15122" width="41.28515625" customWidth="1"/>
    <col min="15368" max="15368" width="23.28515625" bestFit="1" customWidth="1"/>
    <col min="15369" max="15369" width="15.42578125" bestFit="1" customWidth="1"/>
    <col min="15370" max="15370" width="14.42578125" bestFit="1" customWidth="1"/>
    <col min="15371" max="15371" width="43" bestFit="1" customWidth="1"/>
    <col min="15372" max="15372" width="18.7109375" bestFit="1" customWidth="1"/>
    <col min="15373" max="15374" width="12.140625" customWidth="1"/>
    <col min="15375" max="15375" width="15.7109375" bestFit="1" customWidth="1"/>
    <col min="15376" max="15377" width="16" bestFit="1" customWidth="1"/>
    <col min="15378" max="15378" width="41.28515625" customWidth="1"/>
    <col min="15624" max="15624" width="23.28515625" bestFit="1" customWidth="1"/>
    <col min="15625" max="15625" width="15.42578125" bestFit="1" customWidth="1"/>
    <col min="15626" max="15626" width="14.42578125" bestFit="1" customWidth="1"/>
    <col min="15627" max="15627" width="43" bestFit="1" customWidth="1"/>
    <col min="15628" max="15628" width="18.7109375" bestFit="1" customWidth="1"/>
    <col min="15629" max="15630" width="12.140625" customWidth="1"/>
    <col min="15631" max="15631" width="15.7109375" bestFit="1" customWidth="1"/>
    <col min="15632" max="15633" width="16" bestFit="1" customWidth="1"/>
    <col min="15634" max="15634" width="41.28515625" customWidth="1"/>
    <col min="15880" max="15880" width="23.28515625" bestFit="1" customWidth="1"/>
    <col min="15881" max="15881" width="15.42578125" bestFit="1" customWidth="1"/>
    <col min="15882" max="15882" width="14.42578125" bestFit="1" customWidth="1"/>
    <col min="15883" max="15883" width="43" bestFit="1" customWidth="1"/>
    <col min="15884" max="15884" width="18.7109375" bestFit="1" customWidth="1"/>
    <col min="15885" max="15886" width="12.140625" customWidth="1"/>
    <col min="15887" max="15887" width="15.7109375" bestFit="1" customWidth="1"/>
    <col min="15888" max="15889" width="16" bestFit="1" customWidth="1"/>
    <col min="15890" max="15890" width="41.28515625" customWidth="1"/>
    <col min="16136" max="16136" width="23.28515625" bestFit="1" customWidth="1"/>
    <col min="16137" max="16137" width="15.42578125" bestFit="1" customWidth="1"/>
    <col min="16138" max="16138" width="14.42578125" bestFit="1" customWidth="1"/>
    <col min="16139" max="16139" width="43" bestFit="1" customWidth="1"/>
    <col min="16140" max="16140" width="18.7109375" bestFit="1" customWidth="1"/>
    <col min="16141" max="16142" width="12.140625" customWidth="1"/>
    <col min="16143" max="16143" width="15.7109375" bestFit="1" customWidth="1"/>
    <col min="16144" max="16145" width="16" bestFit="1" customWidth="1"/>
    <col min="16146" max="16146" width="41.28515625" customWidth="1"/>
  </cols>
  <sheetData>
    <row r="1" spans="1:18" s="2" customFormat="1" x14ac:dyDescent="0.25">
      <c r="A1" s="2" t="s">
        <v>14</v>
      </c>
      <c r="B1" s="2" t="s">
        <v>17</v>
      </c>
      <c r="C1" s="1" t="s">
        <v>23</v>
      </c>
      <c r="D1" s="1" t="s">
        <v>50</v>
      </c>
      <c r="E1" s="1" t="s">
        <v>15</v>
      </c>
      <c r="F1" s="1" t="s">
        <v>13</v>
      </c>
      <c r="G1" s="1" t="s">
        <v>16</v>
      </c>
      <c r="H1" s="1" t="s">
        <v>33</v>
      </c>
      <c r="I1" s="1" t="s">
        <v>12</v>
      </c>
      <c r="J1" s="1" t="s">
        <v>48</v>
      </c>
      <c r="K1" s="1" t="s">
        <v>108</v>
      </c>
      <c r="L1" s="1" t="s">
        <v>27</v>
      </c>
      <c r="M1" s="1" t="s">
        <v>1</v>
      </c>
      <c r="N1" s="1" t="s">
        <v>9</v>
      </c>
      <c r="O1" s="1" t="s">
        <v>10</v>
      </c>
      <c r="P1" s="1" t="s">
        <v>11</v>
      </c>
      <c r="Q1" s="1" t="s">
        <v>0</v>
      </c>
      <c r="R1" s="1" t="s">
        <v>7</v>
      </c>
    </row>
    <row r="2" spans="1:18" s="7" customFormat="1" x14ac:dyDescent="0.25">
      <c r="A2" s="7" t="s">
        <v>231</v>
      </c>
      <c r="B2" s="7" t="s">
        <v>25</v>
      </c>
      <c r="C2" s="5" t="s">
        <v>8</v>
      </c>
      <c r="D2" s="5"/>
      <c r="E2" s="3" t="s">
        <v>2</v>
      </c>
      <c r="F2" s="5" t="b">
        <v>1</v>
      </c>
      <c r="G2" s="4">
        <f>$I2/100</f>
        <v>166.74</v>
      </c>
      <c r="H2" s="4">
        <v>0</v>
      </c>
      <c r="I2" s="12">
        <v>16674</v>
      </c>
      <c r="J2" s="42">
        <v>299</v>
      </c>
      <c r="K2" s="44">
        <f>I2/J2</f>
        <v>55.76588628762542</v>
      </c>
      <c r="L2" s="12">
        <v>100</v>
      </c>
      <c r="M2" s="44"/>
      <c r="N2" s="6"/>
      <c r="O2" s="5"/>
      <c r="P2" s="13"/>
      <c r="Q2" s="5"/>
      <c r="R2" s="3"/>
    </row>
    <row r="3" spans="1:18" s="7" customFormat="1" x14ac:dyDescent="0.25">
      <c r="A3" s="7" t="s">
        <v>232</v>
      </c>
      <c r="B3" s="7" t="s">
        <v>25</v>
      </c>
      <c r="C3" s="5" t="s">
        <v>8</v>
      </c>
      <c r="D3" s="5"/>
      <c r="E3" s="3" t="s">
        <v>3</v>
      </c>
      <c r="F3" s="5" t="b">
        <v>1</v>
      </c>
      <c r="G3" s="4">
        <f t="shared" ref="G3:G6" si="0">$I3/100</f>
        <v>389.81</v>
      </c>
      <c r="H3" s="4">
        <v>0</v>
      </c>
      <c r="I3" s="12">
        <v>38981</v>
      </c>
      <c r="J3" s="42">
        <v>699</v>
      </c>
      <c r="K3" s="44">
        <f t="shared" ref="K3:K6" si="1">I3/J3</f>
        <v>55.766809728183119</v>
      </c>
      <c r="L3" s="12">
        <v>100</v>
      </c>
      <c r="M3" s="44"/>
      <c r="N3" s="8"/>
      <c r="O3" s="5"/>
      <c r="P3" s="13"/>
      <c r="Q3" s="5"/>
      <c r="R3" s="3"/>
    </row>
    <row r="4" spans="1:18" s="7" customFormat="1" x14ac:dyDescent="0.25">
      <c r="A4" s="7" t="s">
        <v>233</v>
      </c>
      <c r="B4" s="7" t="s">
        <v>25</v>
      </c>
      <c r="C4" s="5" t="s">
        <v>8</v>
      </c>
      <c r="D4" s="5"/>
      <c r="E4" s="3" t="s">
        <v>4</v>
      </c>
      <c r="F4" s="5" t="b">
        <v>1</v>
      </c>
      <c r="G4" s="4">
        <f t="shared" si="0"/>
        <v>835.95</v>
      </c>
      <c r="H4" s="4">
        <v>0</v>
      </c>
      <c r="I4" s="12">
        <v>83595</v>
      </c>
      <c r="J4" s="42">
        <v>1499</v>
      </c>
      <c r="K4" s="44">
        <f t="shared" si="1"/>
        <v>55.767178118745832</v>
      </c>
      <c r="L4" s="12">
        <v>100</v>
      </c>
      <c r="M4" s="44"/>
      <c r="N4" s="8"/>
      <c r="O4" s="5"/>
      <c r="P4" s="13"/>
      <c r="Q4" s="5"/>
      <c r="R4" s="3"/>
    </row>
    <row r="5" spans="1:18" s="7" customFormat="1" x14ac:dyDescent="0.25">
      <c r="A5" s="7" t="s">
        <v>234</v>
      </c>
      <c r="B5" s="7" t="s">
        <v>25</v>
      </c>
      <c r="C5" s="5" t="s">
        <v>8</v>
      </c>
      <c r="D5" s="5"/>
      <c r="E5" s="3" t="s">
        <v>5</v>
      </c>
      <c r="F5" s="5" t="b">
        <v>1</v>
      </c>
      <c r="G5" s="4">
        <f t="shared" si="0"/>
        <v>1672.46</v>
      </c>
      <c r="H5" s="4">
        <v>0</v>
      </c>
      <c r="I5" s="12">
        <v>167246</v>
      </c>
      <c r="J5" s="42">
        <v>2999</v>
      </c>
      <c r="K5" s="44">
        <f t="shared" si="1"/>
        <v>55.767255751917304</v>
      </c>
      <c r="L5" s="12">
        <v>100</v>
      </c>
      <c r="M5" s="44"/>
      <c r="N5" s="8"/>
      <c r="O5" s="5"/>
      <c r="P5" s="13"/>
      <c r="Q5" s="5"/>
      <c r="R5" s="3"/>
    </row>
    <row r="6" spans="1:18" s="7" customFormat="1" x14ac:dyDescent="0.25">
      <c r="A6" s="7" t="s">
        <v>235</v>
      </c>
      <c r="B6" s="7" t="s">
        <v>25</v>
      </c>
      <c r="C6" s="5" t="s">
        <v>8</v>
      </c>
      <c r="D6" s="5"/>
      <c r="E6" s="3" t="s">
        <v>6</v>
      </c>
      <c r="F6" s="5" t="b">
        <v>1</v>
      </c>
      <c r="G6" s="4">
        <f t="shared" si="0"/>
        <v>2787.81</v>
      </c>
      <c r="H6" s="4">
        <v>0</v>
      </c>
      <c r="I6" s="12">
        <v>278781</v>
      </c>
      <c r="J6" s="42">
        <v>4999</v>
      </c>
      <c r="K6" s="44">
        <f t="shared" si="1"/>
        <v>55.76735347069414</v>
      </c>
      <c r="L6" s="12">
        <v>100</v>
      </c>
      <c r="M6" s="44"/>
      <c r="N6" s="8"/>
      <c r="O6" s="5"/>
      <c r="P6" s="13"/>
      <c r="Q6" s="5"/>
      <c r="R6" s="3"/>
    </row>
    <row r="7" spans="1:18" s="7" customFormat="1" x14ac:dyDescent="0.25">
      <c r="A7" s="7" t="s">
        <v>150</v>
      </c>
      <c r="B7" s="7" t="s">
        <v>25</v>
      </c>
      <c r="C7" s="5" t="s">
        <v>149</v>
      </c>
      <c r="D7" s="19"/>
      <c r="E7" s="3"/>
      <c r="F7" s="5" t="b">
        <v>1</v>
      </c>
      <c r="G7" s="4">
        <f>I7*Info!$B$3/10000</f>
        <v>166.74</v>
      </c>
      <c r="H7" s="4">
        <v>0</v>
      </c>
      <c r="I7" s="12">
        <v>16674</v>
      </c>
      <c r="J7" s="42">
        <v>299</v>
      </c>
      <c r="K7" s="44">
        <f t="shared" ref="K7:K11" si="2">I7/J7</f>
        <v>55.76588628762542</v>
      </c>
      <c r="L7" s="12">
        <v>100</v>
      </c>
      <c r="M7" s="44"/>
      <c r="N7" s="8"/>
      <c r="O7" s="5"/>
      <c r="P7" s="12"/>
      <c r="Q7" s="5"/>
      <c r="R7" s="3"/>
    </row>
    <row r="8" spans="1:18" s="9" customFormat="1" x14ac:dyDescent="0.25">
      <c r="A8" s="7" t="s">
        <v>151</v>
      </c>
      <c r="B8" s="7" t="s">
        <v>25</v>
      </c>
      <c r="C8" s="5" t="s">
        <v>149</v>
      </c>
      <c r="D8" s="19"/>
      <c r="E8" s="3"/>
      <c r="F8" s="5" t="b">
        <v>1</v>
      </c>
      <c r="G8" s="4">
        <f>I8*Info!$B$3/10000</f>
        <v>389.81</v>
      </c>
      <c r="H8" s="4">
        <v>0</v>
      </c>
      <c r="I8" s="12">
        <v>38981</v>
      </c>
      <c r="J8" s="42">
        <v>699</v>
      </c>
      <c r="K8" s="44">
        <f t="shared" si="2"/>
        <v>55.766809728183119</v>
      </c>
      <c r="L8" s="12">
        <v>100</v>
      </c>
      <c r="M8" s="44"/>
      <c r="N8" s="8"/>
      <c r="O8" s="5"/>
      <c r="P8" s="12"/>
      <c r="Q8" s="5"/>
      <c r="R8" s="3"/>
    </row>
    <row r="9" spans="1:18" s="9" customFormat="1" x14ac:dyDescent="0.25">
      <c r="A9" s="23" t="s">
        <v>152</v>
      </c>
      <c r="B9" s="7" t="s">
        <v>25</v>
      </c>
      <c r="C9" s="5" t="s">
        <v>149</v>
      </c>
      <c r="D9" s="19"/>
      <c r="E9" s="3"/>
      <c r="F9" s="5" t="b">
        <v>1</v>
      </c>
      <c r="G9" s="4">
        <f>I9*Info!$B$3/10000</f>
        <v>835.95</v>
      </c>
      <c r="H9" s="4">
        <v>0</v>
      </c>
      <c r="I9" s="12">
        <v>83595</v>
      </c>
      <c r="J9" s="42">
        <v>1499</v>
      </c>
      <c r="K9" s="44">
        <f t="shared" si="2"/>
        <v>55.767178118745832</v>
      </c>
      <c r="L9" s="12">
        <v>100</v>
      </c>
      <c r="M9" s="44"/>
      <c r="N9" s="8"/>
      <c r="O9" s="5"/>
      <c r="P9" s="12"/>
      <c r="Q9" s="5"/>
      <c r="R9" s="3"/>
    </row>
    <row r="10" spans="1:18" s="9" customFormat="1" x14ac:dyDescent="0.25">
      <c r="A10" s="23" t="s">
        <v>153</v>
      </c>
      <c r="B10" s="7" t="s">
        <v>25</v>
      </c>
      <c r="C10" s="5" t="s">
        <v>149</v>
      </c>
      <c r="D10" s="19"/>
      <c r="E10" s="3"/>
      <c r="F10" s="5" t="b">
        <v>1</v>
      </c>
      <c r="G10" s="4">
        <f>I10*Info!$B$3/10000</f>
        <v>1672.46</v>
      </c>
      <c r="H10" s="4">
        <v>0</v>
      </c>
      <c r="I10" s="12">
        <v>167246</v>
      </c>
      <c r="J10" s="42">
        <v>2999</v>
      </c>
      <c r="K10" s="44">
        <f t="shared" si="2"/>
        <v>55.767255751917304</v>
      </c>
      <c r="L10" s="12">
        <v>100</v>
      </c>
      <c r="M10" s="44"/>
      <c r="N10" s="8"/>
      <c r="O10" s="5"/>
      <c r="P10" s="12"/>
      <c r="Q10" s="5"/>
      <c r="R10" s="3"/>
    </row>
    <row r="11" spans="1:18" s="9" customFormat="1" x14ac:dyDescent="0.25">
      <c r="A11" s="23" t="s">
        <v>154</v>
      </c>
      <c r="B11" s="7" t="s">
        <v>25</v>
      </c>
      <c r="C11" s="5" t="s">
        <v>149</v>
      </c>
      <c r="D11" s="19"/>
      <c r="E11" s="3"/>
      <c r="F11" s="5" t="b">
        <v>1</v>
      </c>
      <c r="G11" s="4">
        <f>I11*Info!$B$3/10000</f>
        <v>2787.81</v>
      </c>
      <c r="H11" s="4">
        <v>0</v>
      </c>
      <c r="I11" s="12">
        <v>278781</v>
      </c>
      <c r="J11" s="42">
        <v>4999</v>
      </c>
      <c r="K11" s="44">
        <f t="shared" si="2"/>
        <v>55.76735347069414</v>
      </c>
      <c r="L11" s="12">
        <v>100</v>
      </c>
      <c r="M11" s="44"/>
      <c r="N11" s="8"/>
      <c r="O11" s="5"/>
      <c r="P11" s="12"/>
      <c r="Q11" s="5"/>
      <c r="R11" s="3"/>
    </row>
  </sheetData>
  <autoFilter ref="E1:R6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"/>
  <sheetViews>
    <sheetView zoomScaleNormal="100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17.85546875" bestFit="1" customWidth="1"/>
    <col min="2" max="2" width="10.28515625" bestFit="1" customWidth="1"/>
    <col min="3" max="3" width="9.5703125" bestFit="1" customWidth="1"/>
    <col min="4" max="4" width="13.28515625" bestFit="1" customWidth="1"/>
    <col min="5" max="5" width="11" style="10" bestFit="1" customWidth="1"/>
    <col min="6" max="6" width="14" customWidth="1"/>
    <col min="7" max="7" width="15.42578125" bestFit="1" customWidth="1"/>
    <col min="8" max="8" width="22.1406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41.28515625" customWidth="1"/>
    <col min="14" max="14" width="28.28515625" bestFit="1" customWidth="1"/>
    <col min="15" max="15" width="28.28515625" customWidth="1"/>
    <col min="16" max="16" width="12.140625" customWidth="1"/>
    <col min="17" max="17" width="43" style="11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14</v>
      </c>
      <c r="B1" s="2" t="s">
        <v>17</v>
      </c>
      <c r="C1" s="1" t="s">
        <v>23</v>
      </c>
      <c r="D1" s="1" t="s">
        <v>50</v>
      </c>
      <c r="E1" s="1" t="s">
        <v>15</v>
      </c>
      <c r="F1" s="1" t="s">
        <v>13</v>
      </c>
      <c r="G1" s="1" t="s">
        <v>16</v>
      </c>
      <c r="H1" s="1" t="s">
        <v>33</v>
      </c>
      <c r="I1" s="1" t="s">
        <v>12</v>
      </c>
      <c r="J1" s="1" t="s">
        <v>48</v>
      </c>
      <c r="K1" s="1" t="s">
        <v>27</v>
      </c>
      <c r="L1" s="1" t="s">
        <v>1</v>
      </c>
      <c r="M1" s="1" t="s">
        <v>9</v>
      </c>
      <c r="N1" s="1" t="s">
        <v>10</v>
      </c>
      <c r="O1" s="1" t="s">
        <v>11</v>
      </c>
      <c r="P1" s="1" t="s">
        <v>0</v>
      </c>
      <c r="Q1" s="1" t="s">
        <v>7</v>
      </c>
    </row>
    <row r="2" spans="1:17" s="7" customFormat="1" x14ac:dyDescent="0.25">
      <c r="A2" s="7" t="s">
        <v>155</v>
      </c>
      <c r="B2" s="7" t="s">
        <v>26</v>
      </c>
      <c r="C2" s="5" t="s">
        <v>149</v>
      </c>
      <c r="D2" s="19"/>
      <c r="E2" s="3"/>
      <c r="F2" s="5" t="b">
        <v>1</v>
      </c>
      <c r="G2" s="4">
        <f>$I2*5*Info!$B$3/100</f>
        <v>83370</v>
      </c>
      <c r="H2" s="4">
        <v>0</v>
      </c>
      <c r="I2" s="12">
        <v>16674</v>
      </c>
      <c r="J2" s="42">
        <v>299</v>
      </c>
      <c r="K2" s="12">
        <v>100</v>
      </c>
      <c r="L2" s="5"/>
      <c r="M2" s="8"/>
      <c r="N2" s="12"/>
      <c r="O2" s="12"/>
      <c r="P2" s="5"/>
      <c r="Q2" s="3"/>
    </row>
    <row r="3" spans="1:17" s="9" customFormat="1" x14ac:dyDescent="0.25">
      <c r="A3" s="7" t="s">
        <v>156</v>
      </c>
      <c r="B3" s="7" t="s">
        <v>26</v>
      </c>
      <c r="C3" s="5" t="s">
        <v>149</v>
      </c>
      <c r="D3" s="19"/>
      <c r="E3" s="3"/>
      <c r="F3" s="5" t="b">
        <v>1</v>
      </c>
      <c r="G3" s="4">
        <f>$I3*5*Info!$B$3/100</f>
        <v>194905</v>
      </c>
      <c r="H3" s="4">
        <v>0</v>
      </c>
      <c r="I3" s="12">
        <v>38981</v>
      </c>
      <c r="J3" s="42">
        <v>699</v>
      </c>
      <c r="K3" s="12">
        <v>100</v>
      </c>
      <c r="L3" s="5"/>
      <c r="M3" s="8"/>
      <c r="N3" s="12"/>
      <c r="O3" s="12"/>
      <c r="P3" s="5"/>
      <c r="Q3" s="3"/>
    </row>
    <row r="4" spans="1:17" s="9" customFormat="1" x14ac:dyDescent="0.25">
      <c r="A4" s="23" t="s">
        <v>157</v>
      </c>
      <c r="B4" s="7" t="s">
        <v>26</v>
      </c>
      <c r="C4" s="5" t="s">
        <v>149</v>
      </c>
      <c r="D4" s="19"/>
      <c r="E4" s="3"/>
      <c r="F4" s="5" t="b">
        <v>1</v>
      </c>
      <c r="G4" s="4">
        <f>$I4*5*Info!$B$3/100</f>
        <v>417975</v>
      </c>
      <c r="H4" s="4">
        <v>0</v>
      </c>
      <c r="I4" s="12">
        <v>83595</v>
      </c>
      <c r="J4" s="42">
        <v>1499</v>
      </c>
      <c r="K4" s="12">
        <v>100</v>
      </c>
      <c r="L4" s="5"/>
      <c r="M4" s="8"/>
      <c r="N4" s="12"/>
      <c r="O4" s="12"/>
      <c r="P4" s="5"/>
      <c r="Q4" s="3"/>
    </row>
    <row r="5" spans="1:17" s="9" customFormat="1" x14ac:dyDescent="0.25">
      <c r="A5" s="23" t="s">
        <v>158</v>
      </c>
      <c r="B5" s="7" t="s">
        <v>26</v>
      </c>
      <c r="C5" s="5" t="s">
        <v>149</v>
      </c>
      <c r="D5" s="19"/>
      <c r="E5" s="3"/>
      <c r="F5" s="5" t="b">
        <v>1</v>
      </c>
      <c r="G5" s="4">
        <f>$I5*5*Info!$B$3/100</f>
        <v>836230</v>
      </c>
      <c r="H5" s="4">
        <v>0</v>
      </c>
      <c r="I5" s="12">
        <v>167246</v>
      </c>
      <c r="J5" s="42">
        <v>2999</v>
      </c>
      <c r="K5" s="12">
        <v>100</v>
      </c>
      <c r="L5" s="5"/>
      <c r="M5" s="8"/>
      <c r="N5" s="12"/>
      <c r="O5" s="12"/>
      <c r="P5" s="5"/>
      <c r="Q5" s="3"/>
    </row>
    <row r="6" spans="1:17" s="9" customFormat="1" x14ac:dyDescent="0.25">
      <c r="A6" s="23" t="s">
        <v>159</v>
      </c>
      <c r="B6" s="7" t="s">
        <v>26</v>
      </c>
      <c r="C6" s="5" t="s">
        <v>149</v>
      </c>
      <c r="D6" s="19"/>
      <c r="E6" s="3"/>
      <c r="F6" s="5" t="b">
        <v>1</v>
      </c>
      <c r="G6" s="4">
        <f>$I6*5*Info!$B$3/100</f>
        <v>1393905</v>
      </c>
      <c r="H6" s="4">
        <v>0</v>
      </c>
      <c r="I6" s="12">
        <v>278781</v>
      </c>
      <c r="J6" s="42">
        <v>4999</v>
      </c>
      <c r="K6" s="12">
        <v>100</v>
      </c>
      <c r="L6" s="5"/>
      <c r="M6" s="8"/>
      <c r="N6" s="12"/>
      <c r="O6" s="12"/>
      <c r="P6" s="5"/>
      <c r="Q6" s="3"/>
    </row>
    <row r="13" spans="1:17" x14ac:dyDescent="0.25">
      <c r="H13" s="54">
        <f>I2*500/100</f>
        <v>83370</v>
      </c>
    </row>
  </sheetData>
  <autoFilter ref="E1:Q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I4" sqref="I4:J4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9.5703125" bestFit="1" customWidth="1"/>
    <col min="4" max="4" width="13.28515625" bestFit="1" customWidth="1"/>
    <col min="5" max="5" width="18.7109375" style="10" bestFit="1" customWidth="1"/>
    <col min="6" max="6" width="14.7109375" customWidth="1"/>
    <col min="7" max="7" width="15.42578125" bestFit="1" customWidth="1"/>
    <col min="8" max="8" width="17.57031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34.140625" bestFit="1" customWidth="1"/>
    <col min="14" max="14" width="28.28515625" bestFit="1" customWidth="1"/>
    <col min="15" max="15" width="14.85546875" bestFit="1" customWidth="1"/>
    <col min="16" max="16" width="12.140625" customWidth="1"/>
    <col min="17" max="17" width="23.28515625" style="11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14</v>
      </c>
      <c r="B1" s="2" t="s">
        <v>17</v>
      </c>
      <c r="C1" s="1" t="s">
        <v>23</v>
      </c>
      <c r="D1" s="1" t="s">
        <v>50</v>
      </c>
      <c r="E1" s="1" t="s">
        <v>15</v>
      </c>
      <c r="F1" s="1" t="s">
        <v>13</v>
      </c>
      <c r="G1" s="1" t="s">
        <v>16</v>
      </c>
      <c r="H1" s="1" t="s">
        <v>33</v>
      </c>
      <c r="I1" s="1" t="s">
        <v>12</v>
      </c>
      <c r="J1" s="1" t="s">
        <v>48</v>
      </c>
      <c r="K1" s="1" t="s">
        <v>27</v>
      </c>
      <c r="L1" s="1" t="s">
        <v>1</v>
      </c>
      <c r="M1" s="1" t="s">
        <v>9</v>
      </c>
      <c r="N1" s="1" t="s">
        <v>10</v>
      </c>
      <c r="O1" s="1" t="s">
        <v>11</v>
      </c>
      <c r="P1" s="1" t="s">
        <v>0</v>
      </c>
      <c r="Q1" s="1" t="s">
        <v>7</v>
      </c>
    </row>
    <row r="2" spans="1:17" s="7" customFormat="1" x14ac:dyDescent="0.25">
      <c r="A2" s="7" t="s">
        <v>236</v>
      </c>
      <c r="B2" s="7" t="s">
        <v>32</v>
      </c>
      <c r="C2" s="5" t="s">
        <v>8</v>
      </c>
      <c r="D2" s="5"/>
      <c r="E2" s="3"/>
      <c r="F2" s="5" t="b">
        <v>1</v>
      </c>
      <c r="G2" s="4">
        <v>0</v>
      </c>
      <c r="H2" s="4"/>
      <c r="I2" s="12">
        <v>16674</v>
      </c>
      <c r="J2" s="42">
        <v>299</v>
      </c>
      <c r="K2" s="12"/>
      <c r="L2" s="5"/>
      <c r="M2" s="6"/>
      <c r="N2" s="5"/>
      <c r="O2" s="13"/>
      <c r="P2" s="5"/>
      <c r="Q2" s="3"/>
    </row>
    <row r="3" spans="1:17" s="7" customFormat="1" x14ac:dyDescent="0.25">
      <c r="A3" s="7" t="s">
        <v>237</v>
      </c>
      <c r="B3" s="7" t="s">
        <v>32</v>
      </c>
      <c r="C3" s="5" t="s">
        <v>8</v>
      </c>
      <c r="D3" s="5"/>
      <c r="E3" s="3"/>
      <c r="F3" s="5" t="b">
        <v>1</v>
      </c>
      <c r="G3" s="4">
        <v>0</v>
      </c>
      <c r="H3" s="4"/>
      <c r="I3" s="12">
        <v>38981</v>
      </c>
      <c r="J3" s="42">
        <v>699</v>
      </c>
      <c r="K3" s="12"/>
      <c r="L3" s="5"/>
      <c r="M3" s="8"/>
      <c r="N3" s="5"/>
      <c r="O3" s="13"/>
      <c r="P3" s="5"/>
      <c r="Q3" s="3"/>
    </row>
    <row r="4" spans="1:17" s="7" customFormat="1" x14ac:dyDescent="0.25">
      <c r="A4" s="7" t="s">
        <v>238</v>
      </c>
      <c r="B4" s="7" t="s">
        <v>32</v>
      </c>
      <c r="C4" s="5" t="s">
        <v>8</v>
      </c>
      <c r="D4" s="5"/>
      <c r="E4" s="3"/>
      <c r="F4" s="5" t="b">
        <v>1</v>
      </c>
      <c r="G4" s="4">
        <v>0</v>
      </c>
      <c r="H4" s="4"/>
      <c r="I4" s="12">
        <v>83595</v>
      </c>
      <c r="J4" s="42">
        <v>1499</v>
      </c>
      <c r="K4" s="12"/>
      <c r="L4" s="5"/>
      <c r="M4" s="8"/>
      <c r="N4" s="5"/>
      <c r="O4" s="13"/>
      <c r="P4" s="5"/>
      <c r="Q4" s="3"/>
    </row>
    <row r="5" spans="1:17" s="7" customFormat="1" x14ac:dyDescent="0.25">
      <c r="A5" s="7" t="s">
        <v>239</v>
      </c>
      <c r="B5" s="7" t="s">
        <v>32</v>
      </c>
      <c r="C5" s="5" t="s">
        <v>8</v>
      </c>
      <c r="D5" s="5"/>
      <c r="E5" s="3"/>
      <c r="F5" s="5" t="b">
        <v>1</v>
      </c>
      <c r="G5" s="4">
        <v>0</v>
      </c>
      <c r="H5" s="4"/>
      <c r="I5" s="12">
        <v>167246</v>
      </c>
      <c r="J5" s="42">
        <v>2999</v>
      </c>
      <c r="K5" s="12"/>
      <c r="L5" s="5"/>
      <c r="M5" s="8"/>
      <c r="N5" s="5"/>
      <c r="O5" s="13"/>
      <c r="P5" s="5"/>
      <c r="Q5" s="3"/>
    </row>
    <row r="6" spans="1:17" s="7" customFormat="1" x14ac:dyDescent="0.25">
      <c r="A6" s="7" t="s">
        <v>240</v>
      </c>
      <c r="B6" s="7" t="s">
        <v>32</v>
      </c>
      <c r="C6" s="5" t="s">
        <v>8</v>
      </c>
      <c r="D6" s="5"/>
      <c r="E6" s="3"/>
      <c r="F6" s="5" t="b">
        <v>1</v>
      </c>
      <c r="G6" s="4">
        <v>0</v>
      </c>
      <c r="H6" s="4"/>
      <c r="I6" s="12">
        <v>278781</v>
      </c>
      <c r="J6" s="42">
        <v>4999</v>
      </c>
      <c r="K6" s="12"/>
      <c r="L6" s="5"/>
      <c r="M6" s="8"/>
      <c r="N6" s="5"/>
      <c r="O6" s="13"/>
      <c r="P6" s="5"/>
      <c r="Q6" s="3"/>
    </row>
    <row r="7" spans="1:17" s="7" customFormat="1" x14ac:dyDescent="0.25">
      <c r="A7" s="7" t="s">
        <v>160</v>
      </c>
      <c r="B7" s="7" t="s">
        <v>32</v>
      </c>
      <c r="C7" s="5" t="s">
        <v>149</v>
      </c>
      <c r="D7" s="19"/>
      <c r="E7" s="3"/>
      <c r="F7" s="5" t="b">
        <v>1</v>
      </c>
      <c r="G7" s="4">
        <v>0</v>
      </c>
      <c r="H7" s="4"/>
      <c r="I7" s="12">
        <v>16674</v>
      </c>
      <c r="J7" s="42">
        <v>299</v>
      </c>
      <c r="K7" s="12"/>
      <c r="L7" s="5"/>
      <c r="M7" s="8"/>
      <c r="N7" s="5"/>
      <c r="O7" s="12"/>
      <c r="P7" s="5"/>
      <c r="Q7" s="3"/>
    </row>
    <row r="8" spans="1:17" s="7" customFormat="1" x14ac:dyDescent="0.25">
      <c r="A8" s="7" t="s">
        <v>161</v>
      </c>
      <c r="B8" s="7" t="s">
        <v>32</v>
      </c>
      <c r="C8" s="5" t="s">
        <v>149</v>
      </c>
      <c r="D8" s="19"/>
      <c r="E8" s="3"/>
      <c r="F8" s="5" t="b">
        <v>1</v>
      </c>
      <c r="G8" s="4">
        <v>0</v>
      </c>
      <c r="H8" s="4"/>
      <c r="I8" s="12">
        <v>38981</v>
      </c>
      <c r="J8" s="42">
        <v>699</v>
      </c>
      <c r="K8" s="12"/>
      <c r="L8" s="5"/>
      <c r="M8" s="8"/>
      <c r="N8" s="5"/>
      <c r="O8" s="12"/>
      <c r="P8" s="5"/>
      <c r="Q8" s="3"/>
    </row>
    <row r="9" spans="1:17" s="7" customFormat="1" x14ac:dyDescent="0.25">
      <c r="A9" s="23" t="s">
        <v>162</v>
      </c>
      <c r="B9" s="7" t="s">
        <v>32</v>
      </c>
      <c r="C9" s="5" t="s">
        <v>149</v>
      </c>
      <c r="D9" s="19"/>
      <c r="E9" s="3"/>
      <c r="F9" s="5" t="b">
        <v>1</v>
      </c>
      <c r="G9" s="4">
        <v>0</v>
      </c>
      <c r="H9" s="4"/>
      <c r="I9" s="12">
        <v>83595</v>
      </c>
      <c r="J9" s="42">
        <v>1499</v>
      </c>
      <c r="K9" s="12"/>
      <c r="L9" s="5"/>
      <c r="M9" s="8"/>
      <c r="N9" s="5"/>
      <c r="O9" s="12"/>
      <c r="P9" s="5"/>
      <c r="Q9" s="3"/>
    </row>
    <row r="10" spans="1:17" s="7" customFormat="1" x14ac:dyDescent="0.25">
      <c r="A10" s="23" t="s">
        <v>163</v>
      </c>
      <c r="B10" s="7" t="s">
        <v>32</v>
      </c>
      <c r="C10" s="5" t="s">
        <v>149</v>
      </c>
      <c r="D10" s="19"/>
      <c r="E10" s="3"/>
      <c r="F10" s="5" t="b">
        <v>1</v>
      </c>
      <c r="G10" s="4">
        <v>0</v>
      </c>
      <c r="H10" s="4"/>
      <c r="I10" s="12">
        <v>167246</v>
      </c>
      <c r="J10" s="42">
        <v>2999</v>
      </c>
      <c r="K10" s="12"/>
      <c r="L10" s="5"/>
      <c r="M10" s="8"/>
      <c r="N10" s="5"/>
      <c r="O10" s="12"/>
      <c r="P10" s="5"/>
      <c r="Q10" s="3"/>
    </row>
    <row r="11" spans="1:17" s="7" customFormat="1" x14ac:dyDescent="0.25">
      <c r="A11" s="7" t="s">
        <v>164</v>
      </c>
      <c r="B11" s="7" t="s">
        <v>32</v>
      </c>
      <c r="C11" s="5" t="s">
        <v>149</v>
      </c>
      <c r="D11" s="19"/>
      <c r="E11" s="3"/>
      <c r="F11" s="5" t="b">
        <v>1</v>
      </c>
      <c r="G11" s="4">
        <v>0</v>
      </c>
      <c r="H11" s="4"/>
      <c r="I11" s="12">
        <v>278781</v>
      </c>
      <c r="J11" s="42">
        <v>4999</v>
      </c>
      <c r="K11" s="12"/>
      <c r="L11" s="5"/>
      <c r="M11" s="8"/>
      <c r="N11" s="5"/>
      <c r="O11" s="12"/>
      <c r="P11" s="5"/>
      <c r="Q11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9" sqref="C19"/>
    </sheetView>
  </sheetViews>
  <sheetFormatPr defaultRowHeight="15" x14ac:dyDescent="0.25"/>
  <cols>
    <col min="1" max="1" width="42.140625" bestFit="1" customWidth="1"/>
    <col min="2" max="2" width="71.7109375" bestFit="1" customWidth="1"/>
    <col min="3" max="3" width="91.28515625" bestFit="1" customWidth="1"/>
  </cols>
  <sheetData>
    <row r="1" spans="1:3" x14ac:dyDescent="0.25">
      <c r="A1" s="15" t="s">
        <v>18</v>
      </c>
      <c r="B1" s="16" t="s">
        <v>19</v>
      </c>
      <c r="C1" s="17" t="s">
        <v>20</v>
      </c>
    </row>
    <row r="2" spans="1:3" x14ac:dyDescent="0.25">
      <c r="A2" s="18" t="s">
        <v>51</v>
      </c>
      <c r="B2" s="19">
        <v>6</v>
      </c>
      <c r="C2" s="7" t="s">
        <v>52</v>
      </c>
    </row>
    <row r="3" spans="1:3" x14ac:dyDescent="0.25">
      <c r="A3" s="18" t="s">
        <v>53</v>
      </c>
      <c r="B3" s="19" t="s">
        <v>54</v>
      </c>
      <c r="C3" s="7"/>
    </row>
    <row r="4" spans="1:3" x14ac:dyDescent="0.25">
      <c r="A4" s="18" t="s">
        <v>55</v>
      </c>
      <c r="B4" s="19">
        <v>25</v>
      </c>
      <c r="C4" s="7" t="s">
        <v>56</v>
      </c>
    </row>
    <row r="5" spans="1:3" x14ac:dyDescent="0.25">
      <c r="A5" s="18" t="s">
        <v>57</v>
      </c>
      <c r="B5" s="28">
        <v>500</v>
      </c>
      <c r="C5" s="7" t="s">
        <v>58</v>
      </c>
    </row>
    <row r="6" spans="1:3" x14ac:dyDescent="0.25">
      <c r="A6" s="18" t="s">
        <v>59</v>
      </c>
      <c r="B6" s="19" t="s">
        <v>209</v>
      </c>
      <c r="C6" s="7"/>
    </row>
    <row r="7" spans="1:3" x14ac:dyDescent="0.25">
      <c r="A7" s="18" t="s">
        <v>60</v>
      </c>
      <c r="B7" s="19" t="s">
        <v>210</v>
      </c>
      <c r="C7" s="7"/>
    </row>
    <row r="8" spans="1:3" x14ac:dyDescent="0.25">
      <c r="A8" s="18" t="s">
        <v>61</v>
      </c>
      <c r="B8" s="19" t="s">
        <v>211</v>
      </c>
      <c r="C8" s="7"/>
    </row>
    <row r="9" spans="1:3" x14ac:dyDescent="0.25">
      <c r="A9" s="18" t="s">
        <v>62</v>
      </c>
      <c r="B9" s="29">
        <v>27</v>
      </c>
      <c r="C9" s="7" t="s">
        <v>63</v>
      </c>
    </row>
    <row r="10" spans="1:3" x14ac:dyDescent="0.25">
      <c r="A10" s="18" t="s">
        <v>64</v>
      </c>
      <c r="B10" s="14">
        <v>7</v>
      </c>
      <c r="C10" s="14" t="s">
        <v>65</v>
      </c>
    </row>
    <row r="11" spans="1:3" x14ac:dyDescent="0.25">
      <c r="A11" s="18" t="s">
        <v>66</v>
      </c>
      <c r="B11" s="14">
        <v>1000</v>
      </c>
      <c r="C11" s="7" t="s">
        <v>67</v>
      </c>
    </row>
    <row r="12" spans="1:3" x14ac:dyDescent="0.25">
      <c r="A12" s="18" t="s">
        <v>68</v>
      </c>
      <c r="B12" s="19" t="s">
        <v>212</v>
      </c>
      <c r="C12" s="7"/>
    </row>
    <row r="13" spans="1:3" x14ac:dyDescent="0.25">
      <c r="A13" s="18" t="s">
        <v>69</v>
      </c>
      <c r="B13" s="19" t="s">
        <v>213</v>
      </c>
      <c r="C13" s="7"/>
    </row>
    <row r="14" spans="1:3" x14ac:dyDescent="0.25">
      <c r="A14" s="18" t="s">
        <v>70</v>
      </c>
      <c r="B14" s="19" t="s">
        <v>214</v>
      </c>
      <c r="C14" s="7"/>
    </row>
    <row r="15" spans="1:3" x14ac:dyDescent="0.25">
      <c r="A15" s="18" t="s">
        <v>71</v>
      </c>
      <c r="B15" s="7">
        <v>21600</v>
      </c>
      <c r="C15" s="14" t="s">
        <v>72</v>
      </c>
    </row>
    <row r="16" spans="1:3" x14ac:dyDescent="0.25">
      <c r="A16" s="18" t="s">
        <v>73</v>
      </c>
      <c r="B16" s="7">
        <v>28800</v>
      </c>
      <c r="C16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E21" activeCellId="1" sqref="E27 E21"/>
    </sheetView>
  </sheetViews>
  <sheetFormatPr defaultRowHeight="15" x14ac:dyDescent="0.25"/>
  <cols>
    <col min="1" max="1" width="17.85546875" bestFit="1" customWidth="1"/>
    <col min="2" max="2" width="16.7109375" customWidth="1"/>
    <col min="3" max="3" width="11.5703125" style="53" bestFit="1" customWidth="1"/>
    <col min="4" max="4" width="12.5703125" style="53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35" customFormat="1" x14ac:dyDescent="0.25">
      <c r="A1" s="30" t="s">
        <v>14</v>
      </c>
      <c r="B1" s="30" t="s">
        <v>124</v>
      </c>
      <c r="C1" s="51" t="s">
        <v>12</v>
      </c>
      <c r="D1" s="51" t="s">
        <v>48</v>
      </c>
      <c r="E1" s="31" t="s">
        <v>74</v>
      </c>
      <c r="F1" s="31" t="s">
        <v>75</v>
      </c>
      <c r="G1" s="32" t="s">
        <v>76</v>
      </c>
      <c r="H1" s="32" t="s">
        <v>77</v>
      </c>
      <c r="I1" s="33" t="s">
        <v>78</v>
      </c>
      <c r="J1" s="34" t="s">
        <v>79</v>
      </c>
      <c r="K1" s="34" t="s">
        <v>80</v>
      </c>
      <c r="L1" s="34" t="s">
        <v>81</v>
      </c>
      <c r="M1" s="34" t="s">
        <v>82</v>
      </c>
    </row>
    <row r="2" spans="1:13" x14ac:dyDescent="0.25">
      <c r="A2" s="20" t="s">
        <v>83</v>
      </c>
      <c r="B2" s="45" t="b">
        <v>1</v>
      </c>
      <c r="C2" s="12">
        <v>16674</v>
      </c>
      <c r="D2" s="12">
        <v>299</v>
      </c>
      <c r="E2" s="18" t="s">
        <v>197</v>
      </c>
      <c r="F2" s="36"/>
      <c r="G2" s="37">
        <f>2*60*60</f>
        <v>7200</v>
      </c>
      <c r="H2" s="37">
        <f>3*60*60</f>
        <v>10800</v>
      </c>
      <c r="I2" s="37" t="s">
        <v>84</v>
      </c>
      <c r="J2" s="37">
        <v>28800</v>
      </c>
      <c r="K2" s="37" t="s">
        <v>85</v>
      </c>
      <c r="L2" s="37" t="s">
        <v>85</v>
      </c>
      <c r="M2" s="37" t="s">
        <v>86</v>
      </c>
    </row>
    <row r="3" spans="1:13" x14ac:dyDescent="0.25">
      <c r="A3" s="20" t="s">
        <v>85</v>
      </c>
      <c r="B3" s="45" t="b">
        <v>1</v>
      </c>
      <c r="C3" s="12">
        <v>16674</v>
      </c>
      <c r="D3" s="12">
        <v>299</v>
      </c>
      <c r="E3" s="18" t="s">
        <v>198</v>
      </c>
      <c r="F3" s="36"/>
      <c r="G3" s="37">
        <f t="shared" ref="G3:G9" si="0">2*60*60</f>
        <v>7200</v>
      </c>
      <c r="H3" s="37">
        <f t="shared" ref="H3:H10" si="1">3*60*60</f>
        <v>10800</v>
      </c>
      <c r="I3" s="37" t="s">
        <v>84</v>
      </c>
      <c r="J3" s="37">
        <v>28800</v>
      </c>
      <c r="K3" s="37" t="s">
        <v>84</v>
      </c>
      <c r="L3" s="37" t="s">
        <v>84</v>
      </c>
      <c r="M3" s="37" t="s">
        <v>86</v>
      </c>
    </row>
    <row r="4" spans="1:13" x14ac:dyDescent="0.25">
      <c r="A4" s="18" t="s">
        <v>84</v>
      </c>
      <c r="B4" s="45" t="b">
        <v>1</v>
      </c>
      <c r="C4" s="12">
        <v>38981</v>
      </c>
      <c r="D4" s="12">
        <v>699</v>
      </c>
      <c r="E4" s="7" t="s">
        <v>199</v>
      </c>
      <c r="F4" s="36"/>
      <c r="G4" s="37">
        <f t="shared" si="0"/>
        <v>7200</v>
      </c>
      <c r="H4" s="37">
        <f t="shared" si="1"/>
        <v>10800</v>
      </c>
      <c r="I4" s="37" t="s">
        <v>87</v>
      </c>
      <c r="J4" s="37">
        <v>28800</v>
      </c>
      <c r="K4" s="37" t="s">
        <v>88</v>
      </c>
      <c r="L4" s="37" t="s">
        <v>88</v>
      </c>
      <c r="M4" s="37" t="s">
        <v>86</v>
      </c>
    </row>
    <row r="5" spans="1:13" x14ac:dyDescent="0.25">
      <c r="A5" s="18" t="s">
        <v>88</v>
      </c>
      <c r="B5" s="45" t="b">
        <v>1</v>
      </c>
      <c r="C5" s="12">
        <v>38981</v>
      </c>
      <c r="D5" s="12">
        <v>699</v>
      </c>
      <c r="E5" s="7" t="s">
        <v>200</v>
      </c>
      <c r="F5" s="36"/>
      <c r="G5" s="37">
        <f t="shared" si="0"/>
        <v>7200</v>
      </c>
      <c r="H5" s="37">
        <f t="shared" si="1"/>
        <v>10800</v>
      </c>
      <c r="I5" s="37" t="s">
        <v>87</v>
      </c>
      <c r="J5" s="37">
        <v>28800</v>
      </c>
      <c r="K5" s="37" t="s">
        <v>87</v>
      </c>
      <c r="L5" s="38" t="s">
        <v>83</v>
      </c>
      <c r="M5" s="37" t="s">
        <v>86</v>
      </c>
    </row>
    <row r="6" spans="1:13" x14ac:dyDescent="0.25">
      <c r="A6" s="20" t="s">
        <v>87</v>
      </c>
      <c r="B6" s="45" t="b">
        <v>1</v>
      </c>
      <c r="C6" s="12">
        <v>83595</v>
      </c>
      <c r="D6" s="12">
        <v>1499</v>
      </c>
      <c r="E6" s="7" t="s">
        <v>201</v>
      </c>
      <c r="F6" s="36"/>
      <c r="G6" s="37">
        <f t="shared" si="0"/>
        <v>7200</v>
      </c>
      <c r="H6" s="37">
        <f t="shared" si="1"/>
        <v>10800</v>
      </c>
      <c r="I6" s="37" t="s">
        <v>89</v>
      </c>
      <c r="J6" s="37">
        <v>28800</v>
      </c>
      <c r="K6" s="37" t="s">
        <v>90</v>
      </c>
      <c r="L6" s="37" t="s">
        <v>90</v>
      </c>
      <c r="M6" s="37" t="s">
        <v>86</v>
      </c>
    </row>
    <row r="7" spans="1:13" x14ac:dyDescent="0.25">
      <c r="A7" s="20" t="s">
        <v>90</v>
      </c>
      <c r="B7" s="45" t="b">
        <v>1</v>
      </c>
      <c r="C7" s="12">
        <v>83595</v>
      </c>
      <c r="D7" s="12">
        <v>1499</v>
      </c>
      <c r="E7" s="7" t="s">
        <v>202</v>
      </c>
      <c r="F7" s="36"/>
      <c r="G7" s="37">
        <f t="shared" si="0"/>
        <v>7200</v>
      </c>
      <c r="H7" s="37">
        <f t="shared" si="1"/>
        <v>10800</v>
      </c>
      <c r="I7" s="37" t="s">
        <v>89</v>
      </c>
      <c r="J7" s="37">
        <v>28800</v>
      </c>
      <c r="K7" s="37" t="s">
        <v>89</v>
      </c>
      <c r="L7" s="37" t="s">
        <v>89</v>
      </c>
      <c r="M7" s="37" t="s">
        <v>86</v>
      </c>
    </row>
    <row r="8" spans="1:13" x14ac:dyDescent="0.25">
      <c r="A8" s="20" t="s">
        <v>89</v>
      </c>
      <c r="B8" s="45" t="b">
        <v>1</v>
      </c>
      <c r="C8" s="12">
        <v>167246</v>
      </c>
      <c r="D8" s="12">
        <v>2999</v>
      </c>
      <c r="E8" s="7" t="s">
        <v>203</v>
      </c>
      <c r="F8" s="36"/>
      <c r="G8" s="37">
        <f t="shared" si="0"/>
        <v>7200</v>
      </c>
      <c r="H8" s="37">
        <f t="shared" si="1"/>
        <v>10800</v>
      </c>
      <c r="I8" s="37" t="s">
        <v>91</v>
      </c>
      <c r="J8" s="37">
        <v>28800</v>
      </c>
      <c r="K8" s="37" t="s">
        <v>92</v>
      </c>
      <c r="L8" s="37" t="s">
        <v>92</v>
      </c>
      <c r="M8" s="37" t="s">
        <v>86</v>
      </c>
    </row>
    <row r="9" spans="1:13" x14ac:dyDescent="0.25">
      <c r="A9" s="20" t="s">
        <v>92</v>
      </c>
      <c r="B9" s="45" t="b">
        <v>1</v>
      </c>
      <c r="C9" s="12">
        <v>167246</v>
      </c>
      <c r="D9" s="12">
        <v>2999</v>
      </c>
      <c r="E9" s="7" t="s">
        <v>204</v>
      </c>
      <c r="F9" s="36"/>
      <c r="G9" s="37">
        <f t="shared" si="0"/>
        <v>7200</v>
      </c>
      <c r="H9" s="37">
        <f t="shared" si="1"/>
        <v>10800</v>
      </c>
      <c r="I9" s="37" t="s">
        <v>91</v>
      </c>
      <c r="J9" s="37">
        <v>28800</v>
      </c>
      <c r="K9" s="37" t="s">
        <v>91</v>
      </c>
      <c r="L9" s="37" t="s">
        <v>91</v>
      </c>
      <c r="M9" s="37" t="s">
        <v>86</v>
      </c>
    </row>
    <row r="10" spans="1:13" x14ac:dyDescent="0.25">
      <c r="A10" s="20" t="s">
        <v>91</v>
      </c>
      <c r="B10" s="45" t="b">
        <v>1</v>
      </c>
      <c r="C10" s="12">
        <v>278781</v>
      </c>
      <c r="D10" s="12">
        <v>4999</v>
      </c>
      <c r="E10" s="7" t="s">
        <v>205</v>
      </c>
      <c r="F10" s="36"/>
      <c r="G10" s="36"/>
      <c r="H10" s="37">
        <f t="shared" si="1"/>
        <v>10800</v>
      </c>
      <c r="I10" s="37" t="s">
        <v>93</v>
      </c>
      <c r="J10" s="37">
        <v>28800</v>
      </c>
      <c r="K10" s="37" t="s">
        <v>93</v>
      </c>
      <c r="L10" s="37" t="s">
        <v>93</v>
      </c>
      <c r="M10" s="37" t="s">
        <v>86</v>
      </c>
    </row>
    <row r="11" spans="1:13" x14ac:dyDescent="0.25">
      <c r="A11" s="39" t="s">
        <v>94</v>
      </c>
      <c r="B11" s="45" t="b">
        <v>1</v>
      </c>
      <c r="C11" s="12">
        <v>16674</v>
      </c>
      <c r="D11" s="12">
        <v>299</v>
      </c>
      <c r="E11" s="55" t="s">
        <v>241</v>
      </c>
      <c r="F11" s="36"/>
      <c r="G11" s="37"/>
      <c r="H11" s="37"/>
      <c r="I11" s="37"/>
      <c r="J11" s="37">
        <v>21600</v>
      </c>
      <c r="K11" s="37"/>
      <c r="L11" s="37"/>
      <c r="M11" s="37" t="s">
        <v>86</v>
      </c>
    </row>
    <row r="12" spans="1:13" x14ac:dyDescent="0.25">
      <c r="A12" s="39" t="s">
        <v>95</v>
      </c>
      <c r="B12" s="45" t="b">
        <v>1</v>
      </c>
      <c r="C12" s="12">
        <v>38981</v>
      </c>
      <c r="D12" s="12">
        <v>699</v>
      </c>
      <c r="E12" s="18" t="s">
        <v>215</v>
      </c>
      <c r="F12" s="36"/>
      <c r="G12" s="37"/>
      <c r="H12" s="37"/>
      <c r="I12" s="37"/>
      <c r="J12" s="37">
        <v>21600</v>
      </c>
      <c r="K12" s="37"/>
      <c r="L12" s="37"/>
      <c r="M12" s="37" t="s">
        <v>86</v>
      </c>
    </row>
    <row r="13" spans="1:13" x14ac:dyDescent="0.25">
      <c r="A13" s="39" t="s">
        <v>96</v>
      </c>
      <c r="B13" s="45" t="b">
        <v>1</v>
      </c>
      <c r="C13" s="12">
        <v>83595</v>
      </c>
      <c r="D13" s="12">
        <v>1499</v>
      </c>
      <c r="E13" s="7" t="s">
        <v>216</v>
      </c>
      <c r="F13" s="36"/>
      <c r="G13" s="37"/>
      <c r="H13" s="37"/>
      <c r="I13" s="37"/>
      <c r="J13" s="37">
        <v>21600</v>
      </c>
      <c r="K13" s="37"/>
      <c r="L13" s="37"/>
      <c r="M13" s="37" t="s">
        <v>86</v>
      </c>
    </row>
    <row r="14" spans="1:13" x14ac:dyDescent="0.25">
      <c r="A14" s="39" t="s">
        <v>97</v>
      </c>
      <c r="B14" s="45" t="b">
        <v>1</v>
      </c>
      <c r="C14" s="12">
        <v>167246</v>
      </c>
      <c r="D14" s="12">
        <v>2999</v>
      </c>
      <c r="E14" s="56" t="s">
        <v>242</v>
      </c>
      <c r="F14" s="36">
        <v>3</v>
      </c>
      <c r="G14" s="37"/>
      <c r="H14" s="37"/>
      <c r="I14" s="37"/>
      <c r="J14" s="37">
        <v>21600</v>
      </c>
      <c r="K14" s="37"/>
      <c r="L14" s="37"/>
      <c r="M14" s="37" t="s">
        <v>86</v>
      </c>
    </row>
    <row r="15" spans="1:13" x14ac:dyDescent="0.25">
      <c r="A15" s="39" t="s">
        <v>98</v>
      </c>
      <c r="B15" s="45" t="b">
        <v>1</v>
      </c>
      <c r="C15" s="12">
        <v>278781</v>
      </c>
      <c r="D15" s="12">
        <v>4999</v>
      </c>
      <c r="E15" s="56" t="s">
        <v>243</v>
      </c>
      <c r="F15" s="36">
        <v>7</v>
      </c>
      <c r="G15" s="37"/>
      <c r="H15" s="37"/>
      <c r="I15" s="37"/>
      <c r="J15" s="37">
        <v>21600</v>
      </c>
      <c r="K15" s="37"/>
      <c r="L15" s="37"/>
      <c r="M15" s="37" t="s">
        <v>86</v>
      </c>
    </row>
    <row r="16" spans="1:13" x14ac:dyDescent="0.25">
      <c r="A16" s="39" t="s">
        <v>165</v>
      </c>
      <c r="B16" s="45" t="b">
        <v>1</v>
      </c>
      <c r="C16" s="12">
        <v>16674</v>
      </c>
      <c r="D16" s="12">
        <v>299</v>
      </c>
      <c r="E16" s="55" t="s">
        <v>244</v>
      </c>
      <c r="F16" s="36"/>
      <c r="G16" s="36"/>
      <c r="H16" s="36"/>
      <c r="I16" s="37"/>
      <c r="J16" s="37">
        <v>21600</v>
      </c>
      <c r="K16" s="37"/>
      <c r="L16" s="37"/>
      <c r="M16" s="37" t="s">
        <v>86</v>
      </c>
    </row>
    <row r="17" spans="1:13" x14ac:dyDescent="0.25">
      <c r="A17" s="39" t="s">
        <v>166</v>
      </c>
      <c r="B17" s="45" t="b">
        <v>1</v>
      </c>
      <c r="C17" s="12">
        <v>16674</v>
      </c>
      <c r="D17" s="12">
        <v>299</v>
      </c>
      <c r="E17" s="55" t="s">
        <v>245</v>
      </c>
      <c r="F17" s="36"/>
      <c r="G17" s="36"/>
      <c r="H17" s="36"/>
      <c r="I17" s="37"/>
      <c r="J17" s="37">
        <v>21600</v>
      </c>
      <c r="K17" s="37"/>
      <c r="L17" s="37"/>
      <c r="M17" s="37" t="s">
        <v>86</v>
      </c>
    </row>
    <row r="18" spans="1:13" x14ac:dyDescent="0.25">
      <c r="A18" s="39" t="s">
        <v>167</v>
      </c>
      <c r="B18" s="45" t="b">
        <v>1</v>
      </c>
      <c r="C18" s="12">
        <v>16674</v>
      </c>
      <c r="D18" s="12">
        <v>299</v>
      </c>
      <c r="E18" s="55" t="s">
        <v>246</v>
      </c>
      <c r="F18" s="36"/>
      <c r="G18" s="36"/>
      <c r="H18" s="36"/>
      <c r="I18" s="37"/>
      <c r="J18" s="37">
        <v>21600</v>
      </c>
      <c r="K18" s="37"/>
      <c r="L18" s="37"/>
      <c r="M18" s="37" t="s">
        <v>86</v>
      </c>
    </row>
    <row r="19" spans="1:13" x14ac:dyDescent="0.25">
      <c r="A19" s="39" t="s">
        <v>168</v>
      </c>
      <c r="B19" s="45" t="b">
        <v>1</v>
      </c>
      <c r="C19" s="12">
        <v>38981</v>
      </c>
      <c r="D19" s="12">
        <v>699</v>
      </c>
      <c r="E19" s="7" t="s">
        <v>217</v>
      </c>
      <c r="F19" s="36"/>
      <c r="G19" s="36"/>
      <c r="H19" s="36"/>
      <c r="I19" s="37"/>
      <c r="J19" s="37">
        <v>21600</v>
      </c>
      <c r="K19" s="37"/>
      <c r="L19" s="37"/>
      <c r="M19" s="37" t="s">
        <v>86</v>
      </c>
    </row>
    <row r="20" spans="1:13" x14ac:dyDescent="0.25">
      <c r="A20" s="39" t="s">
        <v>169</v>
      </c>
      <c r="B20" s="45" t="b">
        <v>1</v>
      </c>
      <c r="C20" s="12">
        <v>38981</v>
      </c>
      <c r="D20" s="12">
        <v>699</v>
      </c>
      <c r="E20" s="7" t="s">
        <v>218</v>
      </c>
      <c r="F20" s="36"/>
      <c r="G20" s="36"/>
      <c r="H20" s="36"/>
      <c r="I20" s="37"/>
      <c r="J20" s="37">
        <v>21600</v>
      </c>
      <c r="K20" s="37"/>
      <c r="L20" s="37"/>
      <c r="M20" s="37" t="s">
        <v>86</v>
      </c>
    </row>
    <row r="21" spans="1:13" x14ac:dyDescent="0.25">
      <c r="A21" s="39" t="s">
        <v>170</v>
      </c>
      <c r="B21" s="45" t="b">
        <v>1</v>
      </c>
      <c r="C21" s="12">
        <v>83595</v>
      </c>
      <c r="D21" s="12">
        <v>1499</v>
      </c>
      <c r="E21" s="7" t="s">
        <v>219</v>
      </c>
      <c r="F21" s="36"/>
      <c r="G21" s="36"/>
      <c r="H21" s="36"/>
      <c r="I21" s="37"/>
      <c r="J21" s="37">
        <v>21600</v>
      </c>
      <c r="K21" s="37"/>
      <c r="L21" s="37"/>
      <c r="M21" s="37" t="s">
        <v>86</v>
      </c>
    </row>
    <row r="22" spans="1:13" x14ac:dyDescent="0.25">
      <c r="A22" s="39" t="s">
        <v>171</v>
      </c>
      <c r="B22" s="45" t="b">
        <v>1</v>
      </c>
      <c r="C22" s="12">
        <v>83595</v>
      </c>
      <c r="D22" s="12">
        <v>1499</v>
      </c>
      <c r="E22" s="7" t="s">
        <v>220</v>
      </c>
      <c r="F22" s="36"/>
      <c r="G22" s="36"/>
      <c r="H22" s="36"/>
      <c r="I22" s="37"/>
      <c r="J22" s="37">
        <v>21600</v>
      </c>
      <c r="K22" s="37"/>
      <c r="L22" s="37"/>
      <c r="M22" s="37" t="s">
        <v>86</v>
      </c>
    </row>
    <row r="23" spans="1:13" x14ac:dyDescent="0.25">
      <c r="A23" s="39" t="s">
        <v>172</v>
      </c>
      <c r="B23" s="45" t="b">
        <v>1</v>
      </c>
      <c r="C23" s="12">
        <v>167246</v>
      </c>
      <c r="D23" s="12">
        <v>2999</v>
      </c>
      <c r="E23" s="56" t="s">
        <v>247</v>
      </c>
      <c r="F23" s="14"/>
      <c r="G23" s="14"/>
      <c r="H23" s="14"/>
      <c r="I23" s="14"/>
      <c r="J23" s="14">
        <v>21600</v>
      </c>
      <c r="K23" s="14"/>
      <c r="L23" s="14"/>
      <c r="M23" s="37" t="s">
        <v>86</v>
      </c>
    </row>
    <row r="24" spans="1:13" x14ac:dyDescent="0.25">
      <c r="A24" s="39" t="s">
        <v>173</v>
      </c>
      <c r="B24" s="45" t="b">
        <v>1</v>
      </c>
      <c r="C24" s="12">
        <v>278781</v>
      </c>
      <c r="D24" s="12">
        <v>4999</v>
      </c>
      <c r="E24" s="56" t="s">
        <v>248</v>
      </c>
      <c r="F24" s="14"/>
      <c r="G24" s="14"/>
      <c r="H24" s="14"/>
      <c r="I24" s="14"/>
      <c r="J24" s="14">
        <v>21600</v>
      </c>
      <c r="K24" s="14"/>
      <c r="L24" s="14"/>
      <c r="M24" s="37" t="s">
        <v>86</v>
      </c>
    </row>
    <row r="25" spans="1:13" x14ac:dyDescent="0.25">
      <c r="A25" s="18" t="s">
        <v>174</v>
      </c>
      <c r="B25" s="45" t="b">
        <v>1</v>
      </c>
      <c r="C25" s="12">
        <v>167246</v>
      </c>
      <c r="D25" s="12">
        <v>2999</v>
      </c>
      <c r="E25" s="56" t="s">
        <v>249</v>
      </c>
      <c r="F25" s="14">
        <v>2</v>
      </c>
      <c r="G25" s="14"/>
      <c r="H25" s="14"/>
      <c r="I25" s="14"/>
      <c r="J25" s="14">
        <v>21600</v>
      </c>
      <c r="K25" s="14"/>
      <c r="L25" s="14"/>
      <c r="M25" s="37" t="s">
        <v>86</v>
      </c>
    </row>
    <row r="26" spans="1:13" x14ac:dyDescent="0.25">
      <c r="A26" s="18" t="s">
        <v>175</v>
      </c>
      <c r="B26" s="45" t="b">
        <v>1</v>
      </c>
      <c r="C26" s="12">
        <v>278781</v>
      </c>
      <c r="D26" s="12">
        <v>4999</v>
      </c>
      <c r="E26" s="56" t="s">
        <v>250</v>
      </c>
      <c r="F26" s="14">
        <v>3</v>
      </c>
      <c r="G26" s="14"/>
      <c r="H26" s="14"/>
      <c r="I26" s="14"/>
      <c r="J26" s="14">
        <v>21600</v>
      </c>
      <c r="K26" s="14"/>
      <c r="L26" s="14"/>
      <c r="M26" s="37" t="s">
        <v>86</v>
      </c>
    </row>
    <row r="27" spans="1:13" x14ac:dyDescent="0.25">
      <c r="A27" s="46" t="s">
        <v>99</v>
      </c>
      <c r="B27" s="45" t="b">
        <v>1</v>
      </c>
      <c r="C27" s="12">
        <v>16674</v>
      </c>
      <c r="D27" s="12">
        <v>299</v>
      </c>
      <c r="E27" s="56" t="s">
        <v>251</v>
      </c>
      <c r="F27" s="14"/>
      <c r="G27" s="14"/>
      <c r="H27" s="14"/>
      <c r="I27" s="14"/>
      <c r="J27" s="14">
        <v>21600</v>
      </c>
      <c r="K27" s="14"/>
      <c r="L27" s="14"/>
      <c r="M27" s="37" t="s">
        <v>86</v>
      </c>
    </row>
    <row r="28" spans="1:13" x14ac:dyDescent="0.25">
      <c r="A28" s="46" t="s">
        <v>100</v>
      </c>
      <c r="B28" s="45" t="b">
        <v>1</v>
      </c>
      <c r="C28" s="12">
        <v>38981</v>
      </c>
      <c r="D28" s="12">
        <v>699</v>
      </c>
      <c r="E28" s="56" t="s">
        <v>252</v>
      </c>
      <c r="F28" s="14"/>
      <c r="G28" s="14"/>
      <c r="H28" s="14"/>
      <c r="I28" s="14"/>
      <c r="J28" s="14">
        <v>21600</v>
      </c>
      <c r="K28" s="14"/>
      <c r="L28" s="14"/>
      <c r="M28" s="37" t="s">
        <v>86</v>
      </c>
    </row>
    <row r="29" spans="1:13" x14ac:dyDescent="0.25">
      <c r="A29" s="46" t="s">
        <v>101</v>
      </c>
      <c r="B29" s="45" t="b">
        <v>1</v>
      </c>
      <c r="C29" s="12">
        <v>83595</v>
      </c>
      <c r="D29" s="12">
        <v>1499</v>
      </c>
      <c r="E29" s="56" t="s">
        <v>253</v>
      </c>
      <c r="F29" s="14"/>
      <c r="G29" s="14"/>
      <c r="H29" s="14"/>
      <c r="I29" s="14"/>
      <c r="J29" s="14">
        <v>21600</v>
      </c>
      <c r="K29" s="14"/>
      <c r="L29" s="14"/>
      <c r="M29" s="37" t="s">
        <v>86</v>
      </c>
    </row>
    <row r="30" spans="1:13" x14ac:dyDescent="0.25">
      <c r="A30" s="46" t="s">
        <v>102</v>
      </c>
      <c r="B30" s="45" t="b">
        <v>1</v>
      </c>
      <c r="C30" s="12">
        <v>167246</v>
      </c>
      <c r="D30" s="12">
        <v>2999</v>
      </c>
      <c r="E30" s="56" t="s">
        <v>242</v>
      </c>
      <c r="F30" s="14">
        <v>3</v>
      </c>
      <c r="G30" s="14"/>
      <c r="H30" s="14"/>
      <c r="I30" s="14"/>
      <c r="J30" s="14">
        <v>21600</v>
      </c>
      <c r="K30" s="14"/>
      <c r="L30" s="14"/>
      <c r="M30" s="37" t="s">
        <v>86</v>
      </c>
    </row>
    <row r="31" spans="1:13" x14ac:dyDescent="0.25">
      <c r="A31" s="46" t="s">
        <v>103</v>
      </c>
      <c r="B31" s="45" t="b">
        <v>1</v>
      </c>
      <c r="C31" s="12">
        <v>167246</v>
      </c>
      <c r="D31" s="12">
        <v>2999</v>
      </c>
      <c r="E31" s="56" t="s">
        <v>254</v>
      </c>
      <c r="F31" s="14"/>
      <c r="G31" s="14"/>
      <c r="H31" s="14"/>
      <c r="I31" s="14"/>
      <c r="J31" s="14">
        <v>21600</v>
      </c>
      <c r="K31" s="14"/>
      <c r="L31" s="14"/>
      <c r="M31" s="37" t="s">
        <v>86</v>
      </c>
    </row>
    <row r="32" spans="1:13" x14ac:dyDescent="0.25">
      <c r="A32" s="46" t="s">
        <v>104</v>
      </c>
      <c r="B32" s="45" t="b">
        <v>1</v>
      </c>
      <c r="C32" s="12">
        <v>278781</v>
      </c>
      <c r="D32" s="12">
        <v>4999</v>
      </c>
      <c r="E32" s="56" t="s">
        <v>243</v>
      </c>
      <c r="F32" s="14">
        <v>7</v>
      </c>
      <c r="G32" s="14"/>
      <c r="H32" s="14"/>
      <c r="I32" s="14"/>
      <c r="J32" s="14">
        <v>21600</v>
      </c>
      <c r="K32" s="14"/>
      <c r="L32" s="14"/>
      <c r="M32" s="37" t="s">
        <v>86</v>
      </c>
    </row>
    <row r="33" spans="1:13" x14ac:dyDescent="0.25">
      <c r="A33" s="46" t="s">
        <v>105</v>
      </c>
      <c r="B33" s="45" t="b">
        <v>1</v>
      </c>
      <c r="C33" s="12">
        <v>278781</v>
      </c>
      <c r="D33" s="12">
        <v>4999</v>
      </c>
      <c r="E33" s="56" t="s">
        <v>259</v>
      </c>
      <c r="F33" s="14"/>
      <c r="G33" s="14"/>
      <c r="H33" s="14"/>
      <c r="I33" s="14"/>
      <c r="J33" s="14">
        <v>21600</v>
      </c>
      <c r="K33" s="14"/>
      <c r="L33" s="14"/>
      <c r="M33" s="37" t="s">
        <v>86</v>
      </c>
    </row>
    <row r="34" spans="1:13" x14ac:dyDescent="0.25">
      <c r="A34" s="46" t="s">
        <v>176</v>
      </c>
      <c r="B34" s="45" t="b">
        <v>1</v>
      </c>
      <c r="C34" s="12">
        <v>16674</v>
      </c>
      <c r="D34" s="12">
        <v>299</v>
      </c>
      <c r="E34" s="56" t="s">
        <v>255</v>
      </c>
      <c r="F34" s="14"/>
      <c r="G34" s="14"/>
      <c r="H34" s="14"/>
      <c r="I34" s="14"/>
      <c r="J34" s="14">
        <v>21600</v>
      </c>
      <c r="K34" s="14"/>
      <c r="L34" s="14"/>
      <c r="M34" s="37" t="s">
        <v>86</v>
      </c>
    </row>
    <row r="35" spans="1:13" x14ac:dyDescent="0.25">
      <c r="A35" s="46" t="s">
        <v>177</v>
      </c>
      <c r="B35" s="45" t="b">
        <v>1</v>
      </c>
      <c r="C35" s="12">
        <v>16674</v>
      </c>
      <c r="D35" s="12">
        <v>299</v>
      </c>
      <c r="E35" s="56" t="s">
        <v>256</v>
      </c>
      <c r="F35" s="14"/>
      <c r="G35" s="14"/>
      <c r="H35" s="14"/>
      <c r="I35" s="14"/>
      <c r="J35" s="14">
        <v>21600</v>
      </c>
      <c r="K35" s="14"/>
      <c r="L35" s="14"/>
      <c r="M35" s="37" t="s">
        <v>86</v>
      </c>
    </row>
    <row r="36" spans="1:13" x14ac:dyDescent="0.25">
      <c r="A36" s="46" t="s">
        <v>178</v>
      </c>
      <c r="B36" s="45" t="b">
        <v>1</v>
      </c>
      <c r="C36" s="52">
        <v>38981</v>
      </c>
      <c r="D36" s="52">
        <v>699</v>
      </c>
      <c r="E36" s="56" t="s">
        <v>257</v>
      </c>
      <c r="F36" s="14"/>
      <c r="G36" s="14"/>
      <c r="H36" s="14"/>
      <c r="I36" s="14"/>
      <c r="J36" s="14">
        <v>21600</v>
      </c>
      <c r="K36" s="14"/>
      <c r="L36" s="14"/>
      <c r="M36" s="37" t="s">
        <v>86</v>
      </c>
    </row>
    <row r="37" spans="1:13" x14ac:dyDescent="0.25">
      <c r="A37" s="46" t="s">
        <v>179</v>
      </c>
      <c r="B37" s="45" t="b">
        <v>1</v>
      </c>
      <c r="C37" s="52">
        <v>38981</v>
      </c>
      <c r="D37" s="52">
        <v>699</v>
      </c>
      <c r="E37" s="7" t="s">
        <v>221</v>
      </c>
      <c r="F37" s="14"/>
      <c r="G37" s="14"/>
      <c r="H37" s="14"/>
      <c r="I37" s="14"/>
      <c r="J37" s="14">
        <v>21600</v>
      </c>
      <c r="K37" s="14"/>
      <c r="L37" s="14"/>
      <c r="M37" s="37" t="s">
        <v>86</v>
      </c>
    </row>
    <row r="38" spans="1:13" x14ac:dyDescent="0.25">
      <c r="A38" s="46" t="s">
        <v>180</v>
      </c>
      <c r="B38" s="45" t="b">
        <v>1</v>
      </c>
      <c r="C38" s="52">
        <v>83595</v>
      </c>
      <c r="D38" s="52">
        <v>1499</v>
      </c>
      <c r="E38" s="7" t="s">
        <v>222</v>
      </c>
      <c r="F38" s="14"/>
      <c r="G38" s="14"/>
      <c r="H38" s="14"/>
      <c r="I38" s="14"/>
      <c r="J38" s="14">
        <v>21600</v>
      </c>
      <c r="K38" s="14"/>
      <c r="L38" s="14"/>
      <c r="M38" s="37" t="s">
        <v>86</v>
      </c>
    </row>
    <row r="39" spans="1:13" x14ac:dyDescent="0.25">
      <c r="A39" s="46" t="s">
        <v>181</v>
      </c>
      <c r="B39" s="45" t="b">
        <v>1</v>
      </c>
      <c r="C39" s="52">
        <v>167246</v>
      </c>
      <c r="D39" s="52">
        <v>2999</v>
      </c>
      <c r="E39" s="56" t="s">
        <v>258</v>
      </c>
      <c r="F39" s="14"/>
      <c r="G39" s="14"/>
      <c r="H39" s="14"/>
      <c r="I39" s="14"/>
      <c r="J39" s="14">
        <v>21600</v>
      </c>
      <c r="K39" s="14"/>
      <c r="L39" s="14"/>
      <c r="M39" s="37" t="s">
        <v>86</v>
      </c>
    </row>
    <row r="40" spans="1:13" x14ac:dyDescent="0.25">
      <c r="A40" s="46" t="s">
        <v>182</v>
      </c>
      <c r="B40" s="45" t="b">
        <v>1</v>
      </c>
      <c r="C40" s="52">
        <v>278781</v>
      </c>
      <c r="D40" s="52">
        <v>4999</v>
      </c>
      <c r="E40" s="56" t="s">
        <v>260</v>
      </c>
      <c r="F40" s="14"/>
      <c r="G40" s="14"/>
      <c r="H40" s="14"/>
      <c r="I40" s="14"/>
      <c r="J40" s="14">
        <v>21600</v>
      </c>
      <c r="K40" s="14"/>
      <c r="L40" s="14"/>
      <c r="M40" s="37" t="s">
        <v>86</v>
      </c>
    </row>
    <row r="41" spans="1:13" x14ac:dyDescent="0.25">
      <c r="A41" s="18" t="s">
        <v>183</v>
      </c>
      <c r="B41" s="45" t="b">
        <v>1</v>
      </c>
      <c r="C41" s="52">
        <v>167246</v>
      </c>
      <c r="D41" s="52">
        <v>2999</v>
      </c>
      <c r="E41" s="56" t="s">
        <v>249</v>
      </c>
      <c r="F41" s="14">
        <v>2</v>
      </c>
      <c r="G41" s="14"/>
      <c r="H41" s="14"/>
      <c r="I41" s="14"/>
      <c r="J41" s="14">
        <v>21600</v>
      </c>
      <c r="K41" s="14"/>
      <c r="L41" s="14"/>
      <c r="M41" s="37" t="s">
        <v>86</v>
      </c>
    </row>
    <row r="42" spans="1:13" x14ac:dyDescent="0.25">
      <c r="A42" s="18" t="s">
        <v>184</v>
      </c>
      <c r="B42" s="45" t="b">
        <v>1</v>
      </c>
      <c r="C42" s="52">
        <v>278781</v>
      </c>
      <c r="D42" s="52">
        <v>4999</v>
      </c>
      <c r="E42" s="56" t="s">
        <v>250</v>
      </c>
      <c r="F42" s="14">
        <v>3</v>
      </c>
      <c r="G42" s="14"/>
      <c r="H42" s="14"/>
      <c r="I42" s="14"/>
      <c r="J42" s="14">
        <v>21600</v>
      </c>
      <c r="K42" s="14"/>
      <c r="L42" s="14"/>
      <c r="M42" s="37" t="s">
        <v>86</v>
      </c>
    </row>
    <row r="43" spans="1:13" x14ac:dyDescent="0.25">
      <c r="A43" s="40" t="s">
        <v>185</v>
      </c>
      <c r="B43" s="45" t="b">
        <v>1</v>
      </c>
      <c r="C43" s="52">
        <v>16674</v>
      </c>
      <c r="D43" s="52">
        <v>299</v>
      </c>
      <c r="E43" s="14" t="s">
        <v>223</v>
      </c>
      <c r="F43" s="14"/>
      <c r="G43" s="14"/>
      <c r="H43" s="14"/>
      <c r="I43" s="14"/>
      <c r="J43" s="14">
        <v>21600</v>
      </c>
      <c r="K43" s="14"/>
      <c r="L43" s="14"/>
      <c r="M43" s="37" t="s">
        <v>86</v>
      </c>
    </row>
    <row r="44" spans="1:13" x14ac:dyDescent="0.25">
      <c r="A44" s="40" t="s">
        <v>186</v>
      </c>
      <c r="B44" s="45" t="b">
        <v>1</v>
      </c>
      <c r="C44" s="52">
        <v>38981</v>
      </c>
      <c r="D44" s="52">
        <v>699</v>
      </c>
      <c r="E44" s="14" t="s">
        <v>224</v>
      </c>
      <c r="F44" s="14"/>
      <c r="G44" s="14"/>
      <c r="H44" s="14"/>
      <c r="I44" s="14"/>
      <c r="J44" s="14">
        <v>21600</v>
      </c>
      <c r="K44" s="14"/>
      <c r="L44" s="14"/>
      <c r="M44" s="37" t="s">
        <v>86</v>
      </c>
    </row>
    <row r="45" spans="1:13" x14ac:dyDescent="0.25">
      <c r="A45" s="40" t="s">
        <v>187</v>
      </c>
      <c r="B45" s="45" t="b">
        <v>1</v>
      </c>
      <c r="C45" s="52">
        <v>83595</v>
      </c>
      <c r="D45" s="52">
        <v>1499</v>
      </c>
      <c r="E45" s="14" t="s">
        <v>225</v>
      </c>
      <c r="F45" s="14"/>
      <c r="G45" s="14"/>
      <c r="H45" s="14"/>
      <c r="I45" s="14"/>
      <c r="J45" s="14">
        <v>21600</v>
      </c>
      <c r="K45" s="14"/>
      <c r="L45" s="14"/>
      <c r="M45" s="37" t="s">
        <v>86</v>
      </c>
    </row>
    <row r="46" spans="1:13" x14ac:dyDescent="0.25">
      <c r="A46" s="40" t="s">
        <v>188</v>
      </c>
      <c r="B46" s="45" t="b">
        <v>1</v>
      </c>
      <c r="C46" s="52">
        <v>167246</v>
      </c>
      <c r="D46" s="52">
        <v>2999</v>
      </c>
      <c r="E46" s="14" t="s">
        <v>226</v>
      </c>
      <c r="F46" s="14"/>
      <c r="G46" s="14"/>
      <c r="H46" s="14"/>
      <c r="I46" s="14"/>
      <c r="J46" s="14">
        <v>21600</v>
      </c>
      <c r="K46" s="14"/>
      <c r="L46" s="14"/>
      <c r="M46" s="37" t="s">
        <v>86</v>
      </c>
    </row>
    <row r="47" spans="1:13" x14ac:dyDescent="0.25">
      <c r="A47" s="40" t="s">
        <v>189</v>
      </c>
      <c r="B47" s="45" t="b">
        <v>1</v>
      </c>
      <c r="C47" s="52">
        <v>278781</v>
      </c>
      <c r="D47" s="52">
        <v>4999</v>
      </c>
      <c r="E47" s="14" t="s">
        <v>227</v>
      </c>
      <c r="F47" s="14"/>
      <c r="G47" s="14"/>
      <c r="H47" s="14"/>
      <c r="I47" s="14"/>
      <c r="J47" s="14">
        <v>21600</v>
      </c>
      <c r="K47" s="14"/>
      <c r="L47" s="14"/>
      <c r="M47" s="37" t="s">
        <v>86</v>
      </c>
    </row>
    <row r="48" spans="1:13" x14ac:dyDescent="0.25">
      <c r="A48" s="47" t="s">
        <v>190</v>
      </c>
      <c r="B48" s="48" t="b">
        <v>0</v>
      </c>
      <c r="C48" s="52">
        <v>38981</v>
      </c>
      <c r="D48" s="52">
        <v>699</v>
      </c>
      <c r="E48" s="14"/>
      <c r="F48" s="14"/>
      <c r="G48" s="14"/>
      <c r="H48" s="14"/>
      <c r="I48" s="14"/>
      <c r="J48" s="14"/>
      <c r="K48" s="14"/>
      <c r="L48" s="14"/>
      <c r="M48" s="37"/>
    </row>
    <row r="49" spans="1:13" x14ac:dyDescent="0.25">
      <c r="A49" s="49" t="s">
        <v>191</v>
      </c>
      <c r="B49" s="50" t="b">
        <v>0</v>
      </c>
      <c r="C49" s="52">
        <v>83595</v>
      </c>
      <c r="D49" s="52">
        <v>1499</v>
      </c>
      <c r="E49" s="14" t="s">
        <v>206</v>
      </c>
      <c r="F49" s="14"/>
      <c r="G49" s="14"/>
      <c r="H49" s="14"/>
      <c r="I49" s="14"/>
      <c r="J49" s="14"/>
      <c r="K49" s="14"/>
      <c r="L49" s="14"/>
      <c r="M49" s="14"/>
    </row>
    <row r="50" spans="1:13" x14ac:dyDescent="0.25">
      <c r="A50" s="49" t="s">
        <v>192</v>
      </c>
      <c r="B50" s="50" t="b">
        <v>0</v>
      </c>
      <c r="C50" s="52">
        <v>167246</v>
      </c>
      <c r="D50" s="52">
        <v>2999</v>
      </c>
      <c r="E50" s="14" t="s">
        <v>207</v>
      </c>
      <c r="F50" s="14"/>
      <c r="G50" s="14"/>
      <c r="H50" s="14"/>
      <c r="I50" s="14"/>
      <c r="J50" s="14"/>
      <c r="K50" s="14"/>
      <c r="L50" s="14"/>
      <c r="M50" s="14"/>
    </row>
    <row r="51" spans="1:13" x14ac:dyDescent="0.25">
      <c r="A51" s="49" t="s">
        <v>193</v>
      </c>
      <c r="B51" s="50" t="b">
        <v>0</v>
      </c>
      <c r="C51" s="52">
        <v>278781</v>
      </c>
      <c r="D51" s="52">
        <v>4999</v>
      </c>
      <c r="E51" s="14" t="s">
        <v>208</v>
      </c>
      <c r="F51" s="14"/>
      <c r="G51" s="14"/>
      <c r="H51" s="14"/>
      <c r="I51" s="14"/>
      <c r="J51" s="14"/>
      <c r="K51" s="14"/>
      <c r="L51" s="14"/>
      <c r="M51" s="14"/>
    </row>
    <row r="52" spans="1:13" x14ac:dyDescent="0.25">
      <c r="A52" s="41" t="s">
        <v>194</v>
      </c>
      <c r="B52" s="41" t="b">
        <v>0</v>
      </c>
      <c r="C52" s="52">
        <v>16674</v>
      </c>
      <c r="D52" s="52">
        <v>299</v>
      </c>
      <c r="E52" s="14" t="s">
        <v>228</v>
      </c>
      <c r="F52" s="14"/>
      <c r="G52" s="14"/>
      <c r="H52" s="14"/>
      <c r="I52" s="14"/>
      <c r="J52" s="14"/>
      <c r="K52" s="14"/>
      <c r="L52" s="14"/>
      <c r="M52" s="14"/>
    </row>
    <row r="53" spans="1:13" x14ac:dyDescent="0.25">
      <c r="A53" s="41" t="s">
        <v>195</v>
      </c>
      <c r="B53" s="41" t="b">
        <v>0</v>
      </c>
      <c r="C53" s="52">
        <v>38981</v>
      </c>
      <c r="D53" s="52">
        <v>699</v>
      </c>
      <c r="E53" s="14" t="s">
        <v>229</v>
      </c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41" t="s">
        <v>196</v>
      </c>
      <c r="B54" s="41" t="b">
        <v>0</v>
      </c>
      <c r="C54" s="52">
        <v>83595</v>
      </c>
      <c r="D54" s="52">
        <v>1499</v>
      </c>
      <c r="E54" s="14" t="s">
        <v>230</v>
      </c>
      <c r="F54" s="14"/>
      <c r="G54" s="14"/>
      <c r="H54" s="14"/>
      <c r="I54" s="14"/>
      <c r="J54" s="14"/>
      <c r="K54" s="14"/>
      <c r="L54" s="14"/>
      <c r="M5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MiscDefine</vt:lpstr>
      <vt:lpstr>Info</vt:lpstr>
      <vt:lpstr>RuleLocal</vt:lpstr>
      <vt:lpstr>TAB_COIN</vt:lpstr>
      <vt:lpstr>TAB_GOLD</vt:lpstr>
      <vt:lpstr>TAB_OFFER</vt:lpstr>
      <vt:lpstr>OfferConfig</vt:lpstr>
      <vt:lpstr>OfferInfo</vt:lpstr>
      <vt:lpstr>TAB_COIN!_FilterDatabase</vt:lpstr>
      <vt:lpstr>TAB_GOLD!_FilterDatabase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2018-08-10T03:40:00Z</dcterms:created>
  <dcterms:modified xsi:type="dcterms:W3CDTF">2019-12-25T03:22:01Z</dcterms:modified>
</cp:coreProperties>
</file>