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nami/git/experimental-data/chemical-engineering/dimensional/"/>
    </mc:Choice>
  </mc:AlternateContent>
  <xr:revisionPtr revIDLastSave="0" documentId="13_ncr:1_{32C4F9DD-80D2-F64D-922A-C4F9485CBEF7}" xr6:coauthVersionLast="47" xr6:coauthVersionMax="47" xr10:uidLastSave="{00000000-0000-0000-0000-000000000000}"/>
  <bookViews>
    <workbookView xWindow="0" yWindow="480" windowWidth="25600" windowHeight="15520" xr2:uid="{00000000-000D-0000-FFFF-FFFF00000000}"/>
  </bookViews>
  <sheets>
    <sheet name="水-空気" sheetId="1" r:id="rId1"/>
    <sheet name="四塩化炭素-空気" sheetId="2" r:id="rId2"/>
    <sheet name="四塩化炭素-水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H4" i="2"/>
  <c r="E2" i="2"/>
  <c r="I4" i="1"/>
  <c r="J2" i="1"/>
  <c r="E2" i="1"/>
  <c r="I2" i="1" s="1"/>
  <c r="C2" i="1"/>
  <c r="H4" i="3"/>
  <c r="E4" i="3"/>
  <c r="G4" i="3" s="1"/>
  <c r="C4" i="3"/>
  <c r="I4" i="3" s="1"/>
  <c r="H3" i="3"/>
  <c r="E3" i="3"/>
  <c r="C3" i="3"/>
  <c r="G3" i="3" s="1"/>
  <c r="H2" i="3"/>
  <c r="E2" i="3"/>
  <c r="C2" i="3"/>
  <c r="E4" i="2"/>
  <c r="I4" i="2" s="1"/>
  <c r="C4" i="2"/>
  <c r="G4" i="2" s="1"/>
  <c r="H3" i="2"/>
  <c r="E3" i="2"/>
  <c r="I3" i="2" s="1"/>
  <c r="C3" i="2"/>
  <c r="C2" i="2"/>
  <c r="H2" i="1"/>
  <c r="C3" i="1"/>
  <c r="J3" i="1" s="1"/>
  <c r="E3" i="1"/>
  <c r="I3" i="1" s="1"/>
  <c r="C4" i="1"/>
  <c r="J4" i="1" s="1"/>
  <c r="E4" i="1"/>
  <c r="G4" i="1"/>
  <c r="H4" i="1"/>
  <c r="H3" i="1"/>
  <c r="G2" i="3" l="1"/>
  <c r="G2" i="2"/>
  <c r="G3" i="2"/>
  <c r="G2" i="1"/>
  <c r="G3" i="1"/>
  <c r="I3" i="3"/>
  <c r="I2" i="3"/>
</calcChain>
</file>

<file path=xl/sharedStrings.xml><?xml version="1.0" encoding="utf-8"?>
<sst xmlns="http://schemas.openxmlformats.org/spreadsheetml/2006/main" count="57" uniqueCount="20">
  <si>
    <t>水→空気</t>
  </si>
  <si>
    <t>1回目</t>
  </si>
  <si>
    <t>液滴数</t>
  </si>
  <si>
    <t>四塩化炭素→水</t>
  </si>
  <si>
    <t>÷50</t>
  </si>
  <si>
    <t>logD</t>
  </si>
  <si>
    <t>log(D^3/V)</t>
  </si>
  <si>
    <t>1滴の体積(平均) V m^3/滴</t>
  </si>
  <si>
    <t>分散相と連続相の密度差Δρ</t>
  </si>
  <si>
    <t>2相間の界面(表面)張力σ</t>
  </si>
  <si>
    <t>重力加速度g m/s^2</t>
  </si>
  <si>
    <t>水：1.00</t>
  </si>
  <si>
    <t>分散相の密度ρ g/cm^3</t>
  </si>
  <si>
    <t>四塩化炭素：1.594</t>
  </si>
  <si>
    <t>傾きd</t>
  </si>
  <si>
    <t>空気：0.001205</t>
  </si>
  <si>
    <t>log(σ/D^2 ρg)^d</t>
  </si>
  <si>
    <t>log(Δρ/ρ)</t>
  </si>
  <si>
    <t>2回目(未実施)</t>
  </si>
  <si>
    <t>四塩化炭素→空気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</si>
</sst>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2" xfId="0" applyNumberFormat="1" applyBorder="1">
      <alignment vertical="center"/>
    </xf>
    <xf numFmtId="11" fontId="0" fillId="2" borderId="0" xfId="0" applyNumberFormat="1" applyFill="1">
      <alignment vertical="center"/>
    </xf>
    <xf numFmtId="11" fontId="0" fillId="2" borderId="2" xfId="0" applyNumberFormat="1" applyFill="1" applyBorder="1">
      <alignment vertical="center"/>
    </xf>
    <xf numFmtId="11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7826334208223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6.7272528433945752E-2"/>
                  <c:y val="0.22493037328667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'四塩化炭素-空気'!$H$2:$H$4</c:f>
              <c:numCache>
                <c:formatCode>0.00000</c:formatCode>
                <c:ptCount val="3"/>
                <c:pt idx="0">
                  <c:v>-3.3979400086720375</c:v>
                </c:pt>
                <c:pt idx="1">
                  <c:v>-3.1549019599857431</c:v>
                </c:pt>
                <c:pt idx="2">
                  <c:v>-2.9788107009300622</c:v>
                </c:pt>
              </c:numCache>
            </c:numRef>
          </c:xVal>
          <c:yVal>
            <c:numRef>
              <c:f>'四塩化炭素-空気'!$I$2:$I$4</c:f>
              <c:numCache>
                <c:formatCode>General</c:formatCode>
                <c:ptCount val="3"/>
                <c:pt idx="0">
                  <c:v>-1.8170693164140133</c:v>
                </c:pt>
                <c:pt idx="1">
                  <c:v>-1.066765871285192</c:v>
                </c:pt>
                <c:pt idx="2">
                  <c:v>-0.57988477927637339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5-5A45-8309-46F715DF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88096"/>
        <c:axId val="667805456"/>
      </c:scatterChart>
      <c:valAx>
        <c:axId val="6675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05456"/>
        <c:crosses val="autoZero"/>
        <c:crossBetween val="midCat"/>
      </c:valAx>
      <c:valAx>
        <c:axId val="6678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5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184150</xdr:rowOff>
    </xdr:from>
    <xdr:to>
      <xdr:col>13</xdr:col>
      <xdr:colOff>254000</xdr:colOff>
      <xdr:row>24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A1910B-A16D-5B40-F81B-73E3A5A7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29BE-596D-D348-AD0D-5C6B3691C1CB}">
  <dimension ref="A1:Q22"/>
  <sheetViews>
    <sheetView tabSelected="1" zoomScaleNormal="150" zoomScaleSheetLayoutView="100" workbookViewId="0">
      <selection activeCell="D5" sqref="D5"/>
    </sheetView>
  </sheetViews>
  <sheetFormatPr baseColWidth="10" defaultColWidth="8.83203125" defaultRowHeight="18"/>
  <cols>
    <col min="1" max="1" width="15.1640625" bestFit="1" customWidth="1"/>
    <col min="3" max="3" width="8.5" bestFit="1" customWidth="1"/>
    <col min="4" max="4" width="12.1640625" bestFit="1" customWidth="1"/>
    <col min="5" max="5" width="8.5" bestFit="1" customWidth="1"/>
    <col min="6" max="6" width="6.1640625" bestFit="1" customWidth="1"/>
    <col min="7" max="7" width="22.5" bestFit="1" customWidth="1"/>
    <col min="8" max="8" width="11" bestFit="1" customWidth="1"/>
    <col min="9" max="9" width="11" customWidth="1"/>
    <col min="10" max="10" width="10" bestFit="1" customWidth="1"/>
    <col min="12" max="12" width="20.33203125" bestFit="1" customWidth="1"/>
    <col min="13" max="13" width="24.33203125" bestFit="1" customWidth="1"/>
    <col min="14" max="14" width="21.33203125" bestFit="1" customWidth="1"/>
    <col min="15" max="15" width="16.5" bestFit="1" customWidth="1"/>
    <col min="16" max="16" width="15.83203125" bestFit="1" customWidth="1"/>
    <col min="17" max="17" width="10.83203125" bestFit="1" customWidth="1"/>
    <col min="18" max="18" width="24.33203125" bestFit="1" customWidth="1"/>
    <col min="19" max="19" width="21.33203125" bestFit="1" customWidth="1"/>
    <col min="20" max="20" width="16.5" bestFit="1" customWidth="1"/>
  </cols>
  <sheetData>
    <row r="1" spans="1:17">
      <c r="A1" s="1" t="s">
        <v>0</v>
      </c>
      <c r="B1" s="1" t="s">
        <v>1</v>
      </c>
      <c r="C1" s="1" t="s">
        <v>4</v>
      </c>
      <c r="D1" s="1" t="s">
        <v>18</v>
      </c>
      <c r="E1" s="1" t="s">
        <v>4</v>
      </c>
      <c r="F1" s="1" t="s">
        <v>2</v>
      </c>
      <c r="G1" s="1" t="s">
        <v>7</v>
      </c>
      <c r="H1" s="1" t="s">
        <v>5</v>
      </c>
      <c r="I1" s="1"/>
      <c r="J1" s="1" t="s">
        <v>6</v>
      </c>
      <c r="K1" s="1" t="s">
        <v>14</v>
      </c>
      <c r="L1" s="1" t="s">
        <v>12</v>
      </c>
      <c r="M1" s="1" t="s">
        <v>8</v>
      </c>
      <c r="N1" s="1" t="s">
        <v>9</v>
      </c>
      <c r="O1" s="1" t="s">
        <v>10</v>
      </c>
      <c r="P1" s="1" t="s">
        <v>16</v>
      </c>
      <c r="Q1" s="1" t="s">
        <v>17</v>
      </c>
    </row>
    <row r="2" spans="1:17">
      <c r="A2" s="7">
        <v>4.0000000000000002E-4</v>
      </c>
      <c r="B2">
        <v>0.59</v>
      </c>
      <c r="C2" s="4">
        <f>B2/$F2</f>
        <v>1.18E-2</v>
      </c>
      <c r="D2" s="11">
        <v>5.8999999999999996E-7</v>
      </c>
      <c r="E2" s="4">
        <f>D2/$F2</f>
        <v>1.18E-8</v>
      </c>
      <c r="F2">
        <v>50</v>
      </c>
      <c r="G2" s="3">
        <f>AVERAGE(C2,E2)</f>
        <v>5.9000058999999997E-3</v>
      </c>
      <c r="H2" s="4">
        <f>LOG(0.0004)</f>
        <v>-3.3979400086720375</v>
      </c>
      <c r="I2" s="4">
        <f>LOG(A2^3/E2)</f>
        <v>-2.2657020333222384</v>
      </c>
      <c r="J2">
        <f>LOG(A2^3/C2)</f>
        <v>-8.2657020333222384</v>
      </c>
      <c r="L2" t="s">
        <v>11</v>
      </c>
      <c r="M2" s="4">
        <v>0.99870000000000003</v>
      </c>
      <c r="N2">
        <v>72</v>
      </c>
      <c r="O2">
        <v>9.8000000000000007</v>
      </c>
    </row>
    <row r="3" spans="1:17">
      <c r="A3" s="7">
        <v>6.9999999999999999E-4</v>
      </c>
      <c r="B3">
        <v>0.69</v>
      </c>
      <c r="C3" s="4">
        <f>B3/$F3</f>
        <v>1.38E-2</v>
      </c>
      <c r="D3" s="7">
        <v>6.8999999999999996E-7</v>
      </c>
      <c r="E3" s="4">
        <f>D3/$F3</f>
        <v>1.3799999999999999E-8</v>
      </c>
      <c r="F3">
        <v>50</v>
      </c>
      <c r="G3" s="3">
        <f>AVERAGE(C3,E3)</f>
        <v>6.9000069000000001E-3</v>
      </c>
      <c r="H3" s="4">
        <f>LOG(0.0007)</f>
        <v>-3.1549019599857431</v>
      </c>
      <c r="I3" s="4">
        <f t="shared" ref="I3:I4" si="0">LOG(A3^3/E3)</f>
        <v>-1.6045849663584661</v>
      </c>
      <c r="J3">
        <f t="shared" ref="J3:J4" si="1">LOG(A3^3/C3)</f>
        <v>-7.6045849663584661</v>
      </c>
      <c r="L3" t="s">
        <v>13</v>
      </c>
      <c r="M3" s="4">
        <v>0.99870000000000003</v>
      </c>
      <c r="N3">
        <v>72</v>
      </c>
      <c r="O3">
        <v>9.8000000000000007</v>
      </c>
    </row>
    <row r="4" spans="1:17">
      <c r="A4" s="8">
        <v>1E-3</v>
      </c>
      <c r="B4" s="2">
        <v>0.99</v>
      </c>
      <c r="C4" s="6">
        <f>B4/$F4</f>
        <v>1.9799999999999998E-2</v>
      </c>
      <c r="D4" s="10">
        <v>1.2500000000000001E-6</v>
      </c>
      <c r="E4" s="6">
        <f>D4/$F4</f>
        <v>2.5000000000000002E-8</v>
      </c>
      <c r="F4" s="2">
        <v>50</v>
      </c>
      <c r="G4" s="5">
        <f>AVERAGE(C4,E4)</f>
        <v>9.9000124999999994E-3</v>
      </c>
      <c r="H4" s="6">
        <f>LOG(0.001)</f>
        <v>-3</v>
      </c>
      <c r="I4" s="4">
        <f t="shared" si="0"/>
        <v>-1.3979400086720375</v>
      </c>
      <c r="J4">
        <f t="shared" si="1"/>
        <v>-7.2966651902615309</v>
      </c>
      <c r="K4" s="2"/>
      <c r="L4" s="2" t="s">
        <v>15</v>
      </c>
      <c r="M4" s="6">
        <v>0.99870000000000003</v>
      </c>
      <c r="N4">
        <v>72</v>
      </c>
      <c r="O4" s="2">
        <v>9.8000000000000007</v>
      </c>
      <c r="P4" s="2"/>
      <c r="Q4" s="2"/>
    </row>
    <row r="5" spans="1:17">
      <c r="E5" s="4"/>
    </row>
    <row r="6" spans="1:17">
      <c r="E6" s="4"/>
    </row>
    <row r="11" spans="1:17">
      <c r="E11" s="4"/>
    </row>
    <row r="12" spans="1:17">
      <c r="E12" s="4"/>
    </row>
    <row r="22" spans="1:1">
      <c r="A22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F278-A1AA-A24A-8A21-18E88941D277}">
  <dimension ref="A1:P4"/>
  <sheetViews>
    <sheetView zoomScale="110" zoomScaleNormal="100" workbookViewId="0">
      <selection activeCell="I2" sqref="I2"/>
    </sheetView>
  </sheetViews>
  <sheetFormatPr baseColWidth="10" defaultRowHeight="18"/>
  <sheetData>
    <row r="1" spans="1:16">
      <c r="A1" s="1" t="s">
        <v>19</v>
      </c>
      <c r="B1" s="1" t="s">
        <v>1</v>
      </c>
      <c r="C1" s="1" t="s">
        <v>4</v>
      </c>
      <c r="D1" s="1" t="s">
        <v>18</v>
      </c>
      <c r="E1" s="1" t="s">
        <v>4</v>
      </c>
      <c r="F1" s="1" t="s">
        <v>2</v>
      </c>
      <c r="G1" s="1" t="s">
        <v>7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8</v>
      </c>
      <c r="M1" s="1" t="s">
        <v>9</v>
      </c>
      <c r="N1" s="1" t="s">
        <v>10</v>
      </c>
      <c r="O1" s="1" t="s">
        <v>16</v>
      </c>
      <c r="P1" s="1" t="s">
        <v>17</v>
      </c>
    </row>
    <row r="2" spans="1:16">
      <c r="A2" s="7">
        <v>4.0000000000000002E-4</v>
      </c>
      <c r="B2">
        <v>0.2</v>
      </c>
      <c r="C2" s="4">
        <f>B2/$F2</f>
        <v>4.0000000000000001E-3</v>
      </c>
      <c r="D2" s="9">
        <v>2.1E-7</v>
      </c>
      <c r="E2" s="4">
        <f>D2/$F2</f>
        <v>4.2000000000000004E-9</v>
      </c>
      <c r="F2">
        <v>50</v>
      </c>
      <c r="G2" s="3">
        <f>AVERAGE(C2,E2)</f>
        <v>2.0000020999999999E-3</v>
      </c>
      <c r="H2" s="4">
        <f>LOG(0.0004)</f>
        <v>-3.3979400086720375</v>
      </c>
      <c r="I2">
        <f>LOG(A2^3/E2)</f>
        <v>-1.8170693164140133</v>
      </c>
      <c r="K2" t="s">
        <v>11</v>
      </c>
      <c r="L2" s="4">
        <v>1.5928</v>
      </c>
      <c r="M2">
        <v>26.9</v>
      </c>
      <c r="N2">
        <v>9.8000000000000007</v>
      </c>
    </row>
    <row r="3" spans="1:16">
      <c r="A3" s="7">
        <v>6.9999999999999999E-4</v>
      </c>
      <c r="B3">
        <v>0.16</v>
      </c>
      <c r="C3" s="4">
        <f>B3/$F3</f>
        <v>3.2000000000000002E-3</v>
      </c>
      <c r="D3" s="7">
        <v>1.9999999999999999E-7</v>
      </c>
      <c r="E3" s="4">
        <f>D3/$F3</f>
        <v>3.9999999999999994E-9</v>
      </c>
      <c r="F3">
        <v>50</v>
      </c>
      <c r="G3" s="3">
        <f>AVERAGE(C3,E3)</f>
        <v>1.6000020000000001E-3</v>
      </c>
      <c r="H3" s="4">
        <f>LOG(0.0007)</f>
        <v>-3.1549019599857431</v>
      </c>
      <c r="I3">
        <f t="shared" ref="I3:I4" si="0">LOG(A3^3/E3)</f>
        <v>-1.066765871285192</v>
      </c>
      <c r="K3" t="s">
        <v>13</v>
      </c>
      <c r="L3" s="4">
        <v>1.5928</v>
      </c>
      <c r="M3">
        <v>26.9</v>
      </c>
      <c r="N3">
        <v>9.8000000000000007</v>
      </c>
    </row>
    <row r="4" spans="1:16">
      <c r="A4" s="8">
        <v>1.0499999999999999E-3</v>
      </c>
      <c r="B4" s="2">
        <v>0.17</v>
      </c>
      <c r="C4" s="6">
        <f>B4/$F4</f>
        <v>3.4000000000000002E-3</v>
      </c>
      <c r="D4" s="10">
        <v>2.2000000000000001E-7</v>
      </c>
      <c r="E4" s="6">
        <f>D4/$F4</f>
        <v>4.4000000000000005E-9</v>
      </c>
      <c r="F4" s="2">
        <v>50</v>
      </c>
      <c r="G4" s="5">
        <f>AVERAGE(C4,E4)</f>
        <v>1.7000022000000002E-3</v>
      </c>
      <c r="H4" s="6">
        <f>LOG(0.00105)</f>
        <v>-2.9788107009300622</v>
      </c>
      <c r="I4">
        <f t="shared" si="0"/>
        <v>-0.57988477927637339</v>
      </c>
      <c r="J4" s="2"/>
      <c r="K4" s="2" t="s">
        <v>15</v>
      </c>
      <c r="L4" s="6">
        <v>1.5928</v>
      </c>
      <c r="M4">
        <v>26.9</v>
      </c>
      <c r="N4" s="2">
        <v>9.8000000000000007</v>
      </c>
      <c r="O4" s="2"/>
      <c r="P4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A7EB-04CF-0F47-B004-C6DE9FBE9A28}">
  <dimension ref="A1:P4"/>
  <sheetViews>
    <sheetView workbookViewId="0">
      <selection activeCell="D5" sqref="D5"/>
    </sheetView>
  </sheetViews>
  <sheetFormatPr baseColWidth="10" defaultRowHeight="18"/>
  <cols>
    <col min="11" max="11" width="15.1640625" customWidth="1"/>
  </cols>
  <sheetData>
    <row r="1" spans="1:16">
      <c r="A1" s="1" t="s">
        <v>3</v>
      </c>
      <c r="B1" s="1" t="s">
        <v>1</v>
      </c>
      <c r="C1" s="1" t="s">
        <v>4</v>
      </c>
      <c r="D1" s="1" t="s">
        <v>18</v>
      </c>
      <c r="E1" s="1" t="s">
        <v>4</v>
      </c>
      <c r="F1" s="1" t="s">
        <v>2</v>
      </c>
      <c r="G1" s="1" t="s">
        <v>7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8</v>
      </c>
      <c r="M1" s="1" t="s">
        <v>9</v>
      </c>
      <c r="N1" s="1" t="s">
        <v>10</v>
      </c>
      <c r="O1" s="1" t="s">
        <v>16</v>
      </c>
      <c r="P1" s="1" t="s">
        <v>17</v>
      </c>
    </row>
    <row r="2" spans="1:16">
      <c r="A2" s="7">
        <v>4.0000000000000002E-4</v>
      </c>
      <c r="B2">
        <v>0.5</v>
      </c>
      <c r="C2" s="4">
        <f>B2/$F2</f>
        <v>0.01</v>
      </c>
      <c r="D2" s="9">
        <v>4.8999999999999997E-7</v>
      </c>
      <c r="E2" s="4">
        <f>D2/$F2</f>
        <v>9.8000000000000001E-9</v>
      </c>
      <c r="F2">
        <v>50</v>
      </c>
      <c r="G2" s="3">
        <f>AVERAGE(C2,E2)</f>
        <v>5.0000049000000005E-3</v>
      </c>
      <c r="H2" s="4">
        <f>LOG(0.0004)</f>
        <v>-3.3979400086720375</v>
      </c>
      <c r="I2">
        <f>LOG(A2^3/C2)</f>
        <v>-8.1938200260161125</v>
      </c>
      <c r="K2" t="s">
        <v>11</v>
      </c>
      <c r="L2" s="4">
        <v>0.59399999999999997</v>
      </c>
      <c r="N2">
        <v>9.8000000000000007</v>
      </c>
    </row>
    <row r="3" spans="1:16">
      <c r="A3" s="7">
        <v>6.9999999999999999E-4</v>
      </c>
      <c r="B3">
        <v>0.7</v>
      </c>
      <c r="C3" s="4">
        <f>B3/$F3</f>
        <v>1.3999999999999999E-2</v>
      </c>
      <c r="D3" s="7">
        <v>6.9999999999999997E-7</v>
      </c>
      <c r="E3" s="4">
        <f>D3/$F3</f>
        <v>1.4E-8</v>
      </c>
      <c r="F3">
        <v>50</v>
      </c>
      <c r="G3" s="3">
        <f>AVERAGE(C3,E3)</f>
        <v>7.0000069999999991E-3</v>
      </c>
      <c r="H3" s="4">
        <f>LOG(0.0007)</f>
        <v>-3.1549019599857431</v>
      </c>
      <c r="I3">
        <f t="shared" ref="I3:I4" si="0">LOG(A3^3/C3)</f>
        <v>-7.6108339156354674</v>
      </c>
      <c r="K3" t="s">
        <v>13</v>
      </c>
      <c r="L3" s="4">
        <v>0.59399999999999997</v>
      </c>
      <c r="N3">
        <v>9.8000000000000007</v>
      </c>
    </row>
    <row r="4" spans="1:16">
      <c r="A4" s="8">
        <v>1E-3</v>
      </c>
      <c r="B4" s="2">
        <v>1</v>
      </c>
      <c r="C4" s="6">
        <f>B4/$F4</f>
        <v>0.02</v>
      </c>
      <c r="D4" s="8">
        <v>9.9999999999999995E-7</v>
      </c>
      <c r="E4" s="6">
        <f>D4/$F4</f>
        <v>2E-8</v>
      </c>
      <c r="F4" s="2">
        <v>50</v>
      </c>
      <c r="G4" s="5">
        <f>AVERAGE(C4,E4)</f>
        <v>1.000001E-2</v>
      </c>
      <c r="H4" s="6">
        <f>LOG(0.001)</f>
        <v>-3</v>
      </c>
      <c r="I4">
        <f t="shared" si="0"/>
        <v>-7.3010299956639813</v>
      </c>
      <c r="J4" s="2"/>
      <c r="K4" s="2" t="s">
        <v>15</v>
      </c>
      <c r="L4" s="6">
        <v>0.504</v>
      </c>
      <c r="M4" s="2"/>
      <c r="N4" s="2">
        <v>9.8000000000000007</v>
      </c>
      <c r="O4" s="2"/>
      <c r="P4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水-空気</vt:lpstr>
      <vt:lpstr>四塩化炭素-空気</vt:lpstr>
      <vt:lpstr>四塩化炭素-水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町井那皇(苫小牧高専)</dc:creator>
  <cp:lastModifiedBy>南川新明(苫小牧高専)</cp:lastModifiedBy>
  <dcterms:created xsi:type="dcterms:W3CDTF">2023-12-06T10:51:29Z</dcterms:created>
  <dcterms:modified xsi:type="dcterms:W3CDTF">2023-12-06T07:05:46Z</dcterms:modified>
</cp:coreProperties>
</file>