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76" i="1" l="1"/>
  <c r="B75" i="1"/>
  <c r="B74" i="1"/>
  <c r="H57" i="1"/>
  <c r="B50" i="1"/>
  <c r="H113" i="1"/>
  <c r="H56" i="1"/>
  <c r="H33" i="1"/>
  <c r="H55" i="1"/>
  <c r="H105" i="1"/>
  <c r="B66" i="1" l="1"/>
  <c r="B55" i="1"/>
  <c r="B53" i="1"/>
  <c r="B51" i="1"/>
  <c r="B49" i="1"/>
  <c r="B47" i="1"/>
  <c r="B41" i="1"/>
  <c r="B38" i="1"/>
  <c r="B31" i="1"/>
  <c r="B29" i="1"/>
  <c r="H112" i="1"/>
  <c r="H117" i="1"/>
  <c r="B67" i="1" s="1"/>
  <c r="H116" i="1"/>
  <c r="H115" i="1"/>
  <c r="H111" i="1"/>
  <c r="H110" i="1"/>
  <c r="H109" i="1"/>
  <c r="H108" i="1"/>
  <c r="H107" i="1"/>
  <c r="H104" i="1"/>
  <c r="H103" i="1"/>
  <c r="B33" i="1" s="1"/>
  <c r="H102" i="1"/>
  <c r="B32" i="1" s="1"/>
  <c r="H101" i="1"/>
  <c r="H100" i="1"/>
  <c r="H99" i="1"/>
  <c r="B42" i="1" s="1"/>
  <c r="H98" i="1"/>
  <c r="H97" i="1"/>
  <c r="B65" i="1" s="1"/>
  <c r="H96" i="1"/>
  <c r="H95" i="1"/>
  <c r="H94" i="1"/>
  <c r="H93" i="1"/>
  <c r="B64" i="1" s="1"/>
  <c r="H92" i="1"/>
  <c r="B63" i="1" s="1"/>
  <c r="H91" i="1"/>
  <c r="B62" i="1" s="1"/>
  <c r="H87" i="1"/>
  <c r="H86" i="1"/>
  <c r="H85" i="1"/>
  <c r="H84" i="1"/>
  <c r="B35" i="1" s="1"/>
  <c r="H83" i="1"/>
  <c r="H82" i="1"/>
  <c r="B61" i="1" s="1"/>
  <c r="H79" i="1"/>
  <c r="H78" i="1"/>
  <c r="H77" i="1"/>
  <c r="H76" i="1"/>
  <c r="H72" i="1"/>
  <c r="H71" i="1"/>
  <c r="B60" i="1" s="1"/>
  <c r="H70" i="1"/>
  <c r="H69" i="1"/>
  <c r="H68" i="1"/>
  <c r="H65" i="1"/>
  <c r="H64" i="1"/>
  <c r="H63" i="1"/>
  <c r="B28" i="1" s="1"/>
  <c r="H62" i="1"/>
  <c r="H61" i="1"/>
  <c r="H60" i="1"/>
  <c r="B59" i="1" s="1"/>
  <c r="H59" i="1"/>
  <c r="B58" i="1" s="1"/>
  <c r="H54" i="1"/>
  <c r="H53" i="1"/>
  <c r="B56" i="1" s="1"/>
  <c r="H52" i="1"/>
  <c r="H51" i="1"/>
  <c r="B54" i="1" s="1"/>
  <c r="H50" i="1"/>
  <c r="H49" i="1"/>
  <c r="B52" i="1" s="1"/>
  <c r="H48" i="1"/>
  <c r="H47" i="1"/>
  <c r="H46" i="1"/>
  <c r="H45" i="1"/>
  <c r="B46" i="1" s="1"/>
  <c r="H44" i="1"/>
  <c r="H43" i="1"/>
  <c r="H42" i="1"/>
  <c r="B26" i="1" s="1"/>
  <c r="H41" i="1"/>
  <c r="H40" i="1"/>
  <c r="H39" i="1"/>
  <c r="H38" i="1"/>
  <c r="B40" i="1" s="1"/>
  <c r="H37" i="1"/>
  <c r="B39" i="1" s="1"/>
  <c r="H36" i="1"/>
  <c r="H35" i="1"/>
  <c r="B48" i="1" s="1"/>
  <c r="H32" i="1"/>
  <c r="H31" i="1"/>
  <c r="H30" i="1"/>
  <c r="H29" i="1"/>
  <c r="B45" i="1" s="1"/>
  <c r="H28" i="1"/>
  <c r="B44" i="1" s="1"/>
  <c r="H27" i="1"/>
  <c r="B43" i="1" s="1"/>
  <c r="H26" i="1"/>
  <c r="H25" i="1"/>
  <c r="B37" i="1" s="1"/>
  <c r="H24" i="1"/>
  <c r="B36" i="1" s="1"/>
  <c r="H23" i="1"/>
  <c r="B24" i="1" s="1"/>
  <c r="H21" i="1"/>
  <c r="B22" i="1" s="1"/>
  <c r="H19" i="1"/>
  <c r="B20" i="1" s="1"/>
  <c r="H17" i="1"/>
  <c r="B18" i="1" s="1"/>
  <c r="H22" i="1"/>
  <c r="B23" i="1" s="1"/>
  <c r="H20" i="1"/>
  <c r="H18" i="1"/>
  <c r="B19" i="1" s="1"/>
  <c r="B21" i="1" l="1"/>
  <c r="B25" i="1"/>
</calcChain>
</file>

<file path=xl/sharedStrings.xml><?xml version="1.0" encoding="utf-8"?>
<sst xmlns="http://schemas.openxmlformats.org/spreadsheetml/2006/main" count="186" uniqueCount="95">
  <si>
    <t>پروگرامر ST-LINK</t>
  </si>
  <si>
    <t>قطعات</t>
  </si>
  <si>
    <t>تعداد</t>
  </si>
  <si>
    <t>مقاومت 100 اهم    0805</t>
  </si>
  <si>
    <t xml:space="preserve">مقاومت 22 اهم      0805   </t>
  </si>
  <si>
    <t>مقاومت 220 اهم    0805</t>
  </si>
  <si>
    <t>مقاومت 10K اهم    0805</t>
  </si>
  <si>
    <t>مقاومت 100K اهم  0805</t>
  </si>
  <si>
    <t>مقاومت 4.7K اهم   0805</t>
  </si>
  <si>
    <t>مقاومت 1.5K اهم   0805</t>
  </si>
  <si>
    <t>خازن 100nf   پ 0805</t>
  </si>
  <si>
    <t>خازن 22pf  پ 0805</t>
  </si>
  <si>
    <t>خازن 10uf پ 0805</t>
  </si>
  <si>
    <t>کریستال 8 مگاهرتز</t>
  </si>
  <si>
    <t>STM32F103C8T6</t>
  </si>
  <si>
    <t>ماژول SIM800C</t>
  </si>
  <si>
    <t>دیود 1n4148 اس ام دی</t>
  </si>
  <si>
    <t>خازن 100uf/10V دین</t>
  </si>
  <si>
    <t xml:space="preserve">خازن 100uf/10V </t>
  </si>
  <si>
    <t xml:space="preserve">مقاومت 1K اهم      0805   </t>
  </si>
  <si>
    <t xml:space="preserve">مقاومت 2.2K اهم      0805   </t>
  </si>
  <si>
    <t xml:space="preserve">مقاومت 10K اهم      0805   </t>
  </si>
  <si>
    <t>ال دی سبز 805</t>
  </si>
  <si>
    <t>ال دی قرمز 805</t>
  </si>
  <si>
    <t>ال دی زرد 805</t>
  </si>
  <si>
    <t>تک سوییچ smd</t>
  </si>
  <si>
    <t>ترانزیستور NPN BC817</t>
  </si>
  <si>
    <t>دیود شاتکی ss14</t>
  </si>
  <si>
    <t>سوکت کارت</t>
  </si>
  <si>
    <t>sim800c</t>
  </si>
  <si>
    <t>BNC</t>
  </si>
  <si>
    <t>آنتن</t>
  </si>
  <si>
    <t>کانکتور 2*12</t>
  </si>
  <si>
    <t>کانکتور 2*10</t>
  </si>
  <si>
    <t>ماژول CAN &amp; RS485</t>
  </si>
  <si>
    <t>MCP2551</t>
  </si>
  <si>
    <t>MAX485</t>
  </si>
  <si>
    <t>مقاومت 120 اهم    0805</t>
  </si>
  <si>
    <t>مخابراتی آبی 2 پین</t>
  </si>
  <si>
    <t>ماژول 7SEGMENT</t>
  </si>
  <si>
    <t>مقاومت 180 اهم    0805</t>
  </si>
  <si>
    <t>مقاومت 1K اهم    0805</t>
  </si>
  <si>
    <t>ترانزیستور PNP</t>
  </si>
  <si>
    <t>7segment کاتد مشترک</t>
  </si>
  <si>
    <t>کانکتور 2*17</t>
  </si>
  <si>
    <t>ماژول ال سی دی کارکتری</t>
  </si>
  <si>
    <t>ال سی دی کارکتری 2*16</t>
  </si>
  <si>
    <t>پتاسیومتر 5K نارنجی</t>
  </si>
  <si>
    <t>کانکتور نری 1*16</t>
  </si>
  <si>
    <t>ماژول ال سی دی رنگی</t>
  </si>
  <si>
    <t>ADS7843</t>
  </si>
  <si>
    <t>سلف 100uh پ 1206</t>
  </si>
  <si>
    <t>ترانزیستور NPN</t>
  </si>
  <si>
    <t>مقاومت ؟</t>
  </si>
  <si>
    <t>ماژول تبدیل ال سی دی 40 به 50 پین</t>
  </si>
  <si>
    <t>tps61040</t>
  </si>
  <si>
    <t>fpc 50pin top</t>
  </si>
  <si>
    <t>fpc 40pin top</t>
  </si>
  <si>
    <t>100nf 805</t>
  </si>
  <si>
    <t>ss14</t>
  </si>
  <si>
    <t>zener 9.1</t>
  </si>
  <si>
    <t>zener 5.6</t>
  </si>
  <si>
    <t>ماژول بلوتوث</t>
  </si>
  <si>
    <t>ماژول NRF</t>
  </si>
  <si>
    <t>تعداد کل</t>
  </si>
  <si>
    <t>ماژول WIFI</t>
  </si>
  <si>
    <t>ماژول eeprom</t>
  </si>
  <si>
    <t>ماژول RC522</t>
  </si>
  <si>
    <t>صفحه کلید</t>
  </si>
  <si>
    <t>کانکتور USB MINI</t>
  </si>
  <si>
    <t xml:space="preserve">1206 120K مقاومت </t>
  </si>
  <si>
    <t>1206 10K مقاومت</t>
  </si>
  <si>
    <t>مقاومت 0 1206</t>
  </si>
  <si>
    <t xml:space="preserve">1206 1.2Kمقاومت </t>
  </si>
  <si>
    <t xml:space="preserve"> 1206 5.1Kمقاومت</t>
  </si>
  <si>
    <t xml:space="preserve"> 1206 180 مقاومت</t>
  </si>
  <si>
    <t xml:space="preserve">1206 10Kمقاومت </t>
  </si>
  <si>
    <t xml:space="preserve">1206 100nfخازن </t>
  </si>
  <si>
    <t xml:space="preserve"> 50V10uh خازن</t>
  </si>
  <si>
    <t xml:space="preserve"> 16V10uf خازن</t>
  </si>
  <si>
    <t>ماژول HC-05</t>
  </si>
  <si>
    <t>nrf24l01</t>
  </si>
  <si>
    <t xml:space="preserve"> </t>
  </si>
  <si>
    <t>سلف 10uh</t>
  </si>
  <si>
    <t>جک آدابتوری</t>
  </si>
  <si>
    <t>AMS1117 3.3</t>
  </si>
  <si>
    <t>LM2576 ADJ</t>
  </si>
  <si>
    <t>سلف 100uh 5*5*4</t>
  </si>
  <si>
    <t>2*40</t>
  </si>
  <si>
    <t>18+11+10</t>
  </si>
  <si>
    <t>13+13+12</t>
  </si>
  <si>
    <t>17+2*10</t>
  </si>
  <si>
    <t>3*12</t>
  </si>
  <si>
    <t>18+17</t>
  </si>
  <si>
    <t>2*17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</si>
</sst>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7"/>
  <sheetViews>
    <sheetView rightToLeft="1" tabSelected="1" topLeftCell="A48" workbookViewId="0">
      <selection activeCell="B68" sqref="B68"/>
    </sheetView>
  </sheetViews>
  <sheetFormatPr defaultRowHeight="15" x14ac:dyDescent="0.25"/>
  <cols>
    <col min="1" max="1" width="27.7109375" customWidth="1"/>
    <col min="2" max="2" width="18.140625" customWidth="1"/>
    <col min="4" max="4" width="18.140625" customWidth="1"/>
    <col min="5" max="5" width="28.140625" customWidth="1"/>
    <col min="6" max="6" width="24.140625" customWidth="1"/>
    <col min="9" max="9" width="31.140625" customWidth="1"/>
  </cols>
  <sheetData>
    <row r="2" spans="1:9" x14ac:dyDescent="0.25">
      <c r="B2" s="2" t="s">
        <v>2</v>
      </c>
      <c r="I2" s="2" t="s">
        <v>0</v>
      </c>
    </row>
    <row r="3" spans="1:9" x14ac:dyDescent="0.25">
      <c r="A3" s="2" t="s">
        <v>0</v>
      </c>
      <c r="B3">
        <v>60</v>
      </c>
      <c r="I3" s="2" t="s">
        <v>15</v>
      </c>
    </row>
    <row r="4" spans="1:9" x14ac:dyDescent="0.25">
      <c r="A4" s="2" t="s">
        <v>15</v>
      </c>
      <c r="B4">
        <v>20</v>
      </c>
      <c r="I4" s="2" t="s">
        <v>34</v>
      </c>
    </row>
    <row r="5" spans="1:9" x14ac:dyDescent="0.25">
      <c r="A5" s="2" t="s">
        <v>34</v>
      </c>
      <c r="B5">
        <v>33</v>
      </c>
      <c r="I5" s="2" t="s">
        <v>39</v>
      </c>
    </row>
    <row r="6" spans="1:9" x14ac:dyDescent="0.25">
      <c r="A6" s="2" t="s">
        <v>39</v>
      </c>
      <c r="B6">
        <v>33</v>
      </c>
      <c r="I6" s="2" t="s">
        <v>45</v>
      </c>
    </row>
    <row r="7" spans="1:9" x14ac:dyDescent="0.25">
      <c r="A7" s="2" t="s">
        <v>45</v>
      </c>
      <c r="B7">
        <v>43</v>
      </c>
      <c r="I7" s="2" t="s">
        <v>49</v>
      </c>
    </row>
    <row r="8" spans="1:9" x14ac:dyDescent="0.25">
      <c r="A8" s="2" t="s">
        <v>49</v>
      </c>
      <c r="B8">
        <v>44</v>
      </c>
      <c r="I8" s="2" t="s">
        <v>65</v>
      </c>
    </row>
    <row r="9" spans="1:9" x14ac:dyDescent="0.25">
      <c r="A9" s="2" t="s">
        <v>54</v>
      </c>
      <c r="B9">
        <v>29</v>
      </c>
      <c r="I9" s="2" t="s">
        <v>62</v>
      </c>
    </row>
    <row r="10" spans="1:9" x14ac:dyDescent="0.25">
      <c r="A10" s="2" t="s">
        <v>62</v>
      </c>
      <c r="B10">
        <v>18</v>
      </c>
      <c r="I10" s="2" t="s">
        <v>63</v>
      </c>
    </row>
    <row r="11" spans="1:9" x14ac:dyDescent="0.25">
      <c r="A11" s="2" t="s">
        <v>63</v>
      </c>
      <c r="B11">
        <v>8</v>
      </c>
      <c r="I11" s="2" t="s">
        <v>66</v>
      </c>
    </row>
    <row r="12" spans="1:9" x14ac:dyDescent="0.25">
      <c r="I12" s="2" t="s">
        <v>67</v>
      </c>
    </row>
    <row r="13" spans="1:9" x14ac:dyDescent="0.25">
      <c r="I13" s="2" t="s">
        <v>68</v>
      </c>
    </row>
    <row r="14" spans="1:9" x14ac:dyDescent="0.25">
      <c r="F14" t="s">
        <v>1</v>
      </c>
      <c r="G14" t="s">
        <v>2</v>
      </c>
      <c r="H14" t="s">
        <v>64</v>
      </c>
    </row>
    <row r="16" spans="1:9" x14ac:dyDescent="0.25">
      <c r="E16" t="s">
        <v>0</v>
      </c>
      <c r="I16" s="2" t="s">
        <v>54</v>
      </c>
    </row>
    <row r="17" spans="1:8" x14ac:dyDescent="0.25">
      <c r="F17" s="2" t="s">
        <v>4</v>
      </c>
      <c r="G17" s="1">
        <v>2</v>
      </c>
      <c r="H17">
        <f>G17*(B3)</f>
        <v>120</v>
      </c>
    </row>
    <row r="18" spans="1:8" x14ac:dyDescent="0.25">
      <c r="A18" s="5" t="s">
        <v>4</v>
      </c>
      <c r="B18" s="6">
        <f>H17+H40</f>
        <v>180</v>
      </c>
      <c r="F18" s="2" t="s">
        <v>3</v>
      </c>
      <c r="G18" s="1">
        <v>1</v>
      </c>
      <c r="H18">
        <f>G18*(B3)</f>
        <v>60</v>
      </c>
    </row>
    <row r="19" spans="1:8" x14ac:dyDescent="0.25">
      <c r="A19" s="5" t="s">
        <v>3</v>
      </c>
      <c r="B19" s="6">
        <f>H18</f>
        <v>60</v>
      </c>
      <c r="F19" s="2" t="s">
        <v>5</v>
      </c>
      <c r="G19" s="1">
        <v>2</v>
      </c>
      <c r="H19">
        <f>G19*(B3)</f>
        <v>120</v>
      </c>
    </row>
    <row r="20" spans="1:8" x14ac:dyDescent="0.25">
      <c r="A20" s="3" t="s">
        <v>5</v>
      </c>
      <c r="B20" s="4">
        <f>H19</f>
        <v>120</v>
      </c>
      <c r="F20" s="2" t="s">
        <v>6</v>
      </c>
      <c r="G20" s="1">
        <v>2</v>
      </c>
      <c r="H20">
        <f>G20*(B6)</f>
        <v>66</v>
      </c>
    </row>
    <row r="21" spans="1:8" x14ac:dyDescent="0.25">
      <c r="A21" s="5" t="s">
        <v>6</v>
      </c>
      <c r="B21" s="6">
        <f>H20+H43+H62+H101+H111</f>
        <v>277</v>
      </c>
      <c r="F21" s="2" t="s">
        <v>7</v>
      </c>
      <c r="G21" s="1">
        <v>2</v>
      </c>
      <c r="H21">
        <f>G21*(B3)</f>
        <v>120</v>
      </c>
    </row>
    <row r="22" spans="1:8" x14ac:dyDescent="0.25">
      <c r="A22" s="3" t="s">
        <v>7</v>
      </c>
      <c r="B22" s="4">
        <f>H21</f>
        <v>120</v>
      </c>
      <c r="F22" s="2" t="s">
        <v>8</v>
      </c>
      <c r="G22" s="1">
        <v>1</v>
      </c>
      <c r="H22">
        <f>G22*(B8)</f>
        <v>44</v>
      </c>
    </row>
    <row r="23" spans="1:8" x14ac:dyDescent="0.25">
      <c r="A23" s="3" t="s">
        <v>8</v>
      </c>
      <c r="B23" s="4">
        <f>H22</f>
        <v>44</v>
      </c>
      <c r="F23" s="2" t="s">
        <v>9</v>
      </c>
      <c r="G23" s="1">
        <v>1</v>
      </c>
      <c r="H23">
        <f>G23*(B3)</f>
        <v>60</v>
      </c>
    </row>
    <row r="24" spans="1:8" x14ac:dyDescent="0.25">
      <c r="A24" s="3" t="s">
        <v>9</v>
      </c>
      <c r="B24" s="4">
        <f>H23</f>
        <v>60</v>
      </c>
      <c r="F24" s="2" t="s">
        <v>10</v>
      </c>
      <c r="G24" s="1">
        <v>5</v>
      </c>
      <c r="H24">
        <f>G24*(B3)</f>
        <v>300</v>
      </c>
    </row>
    <row r="25" spans="1:8" x14ac:dyDescent="0.25">
      <c r="A25" s="5" t="s">
        <v>19</v>
      </c>
      <c r="B25" s="6">
        <f>H41+H69</f>
        <v>232</v>
      </c>
      <c r="F25" s="2" t="s">
        <v>11</v>
      </c>
      <c r="G25" s="1">
        <v>2</v>
      </c>
      <c r="H25">
        <f>G25*(B3)</f>
        <v>120</v>
      </c>
    </row>
    <row r="26" spans="1:8" x14ac:dyDescent="0.25">
      <c r="A26" s="3" t="s">
        <v>20</v>
      </c>
      <c r="B26" s="4">
        <f>H42</f>
        <v>20</v>
      </c>
      <c r="F26" s="2" t="s">
        <v>12</v>
      </c>
      <c r="G26" s="1">
        <v>2</v>
      </c>
      <c r="H26">
        <f>G26*(B3)</f>
        <v>120</v>
      </c>
    </row>
    <row r="27" spans="1:8" x14ac:dyDescent="0.25">
      <c r="A27" s="2"/>
      <c r="F27" s="2" t="s">
        <v>13</v>
      </c>
      <c r="G27" s="1">
        <v>1</v>
      </c>
      <c r="H27">
        <f>G27*(B3)</f>
        <v>60</v>
      </c>
    </row>
    <row r="28" spans="1:8" x14ac:dyDescent="0.25">
      <c r="A28" s="5" t="s">
        <v>37</v>
      </c>
      <c r="B28" s="6">
        <f>H63</f>
        <v>66</v>
      </c>
      <c r="F28" s="2" t="s">
        <v>14</v>
      </c>
      <c r="G28" s="1">
        <v>1</v>
      </c>
      <c r="H28">
        <f>G28*(B3)</f>
        <v>60</v>
      </c>
    </row>
    <row r="29" spans="1:8" x14ac:dyDescent="0.25">
      <c r="A29" s="5" t="s">
        <v>40</v>
      </c>
      <c r="B29" s="6">
        <f>H68+H110</f>
        <v>300</v>
      </c>
      <c r="F29" s="2" t="s">
        <v>22</v>
      </c>
      <c r="G29" s="1">
        <v>1</v>
      </c>
      <c r="H29">
        <f>G29*(B3)</f>
        <v>60</v>
      </c>
    </row>
    <row r="30" spans="1:8" x14ac:dyDescent="0.25">
      <c r="A30" s="2"/>
      <c r="F30" s="2" t="s">
        <v>23</v>
      </c>
      <c r="G30" s="1">
        <v>1</v>
      </c>
      <c r="H30">
        <f>G30*(B3)</f>
        <v>60</v>
      </c>
    </row>
    <row r="31" spans="1:8" x14ac:dyDescent="0.25">
      <c r="A31" s="3" t="s">
        <v>70</v>
      </c>
      <c r="B31" s="4">
        <f>H100</f>
        <v>29</v>
      </c>
      <c r="F31" s="2" t="s">
        <v>33</v>
      </c>
      <c r="G31" s="1">
        <v>1</v>
      </c>
      <c r="H31">
        <f>G31*(B3)</f>
        <v>60</v>
      </c>
    </row>
    <row r="32" spans="1:8" x14ac:dyDescent="0.25">
      <c r="A32" s="3" t="s">
        <v>72</v>
      </c>
      <c r="B32" s="4">
        <f>H102</f>
        <v>58</v>
      </c>
      <c r="F32" s="2" t="s">
        <v>69</v>
      </c>
      <c r="G32" s="1">
        <v>1</v>
      </c>
      <c r="H32">
        <f>G32*(B3)</f>
        <v>60</v>
      </c>
    </row>
    <row r="33" spans="1:8" x14ac:dyDescent="0.25">
      <c r="A33" s="3" t="s">
        <v>73</v>
      </c>
      <c r="B33" s="4">
        <f>H103</f>
        <v>29</v>
      </c>
      <c r="F33" s="2" t="s">
        <v>85</v>
      </c>
      <c r="G33" s="1">
        <v>1</v>
      </c>
      <c r="H33">
        <f>G33*(B3)</f>
        <v>60</v>
      </c>
    </row>
    <row r="34" spans="1:8" x14ac:dyDescent="0.25">
      <c r="A34" s="3" t="s">
        <v>74</v>
      </c>
      <c r="B34" s="4" t="s">
        <v>82</v>
      </c>
      <c r="E34" t="s">
        <v>15</v>
      </c>
    </row>
    <row r="35" spans="1:8" x14ac:dyDescent="0.25">
      <c r="A35" s="3" t="s">
        <v>51</v>
      </c>
      <c r="B35" s="4">
        <f>H84</f>
        <v>44</v>
      </c>
      <c r="F35" s="2" t="s">
        <v>16</v>
      </c>
      <c r="G35" s="2">
        <v>2</v>
      </c>
      <c r="H35">
        <f>G35*(B4)</f>
        <v>40</v>
      </c>
    </row>
    <row r="36" spans="1:8" x14ac:dyDescent="0.25">
      <c r="A36" s="5" t="s">
        <v>10</v>
      </c>
      <c r="B36" s="6">
        <f>H24+H36+H61+H83+H95+H116</f>
        <v>718</v>
      </c>
      <c r="F36" s="2" t="s">
        <v>10</v>
      </c>
      <c r="G36" s="2">
        <v>7</v>
      </c>
      <c r="H36">
        <f>G36*(B4)</f>
        <v>140</v>
      </c>
    </row>
    <row r="37" spans="1:8" x14ac:dyDescent="0.25">
      <c r="A37" s="3" t="s">
        <v>11</v>
      </c>
      <c r="B37" s="4">
        <f>H25+H39</f>
        <v>140</v>
      </c>
      <c r="F37" s="2" t="s">
        <v>17</v>
      </c>
      <c r="G37" s="2">
        <v>2</v>
      </c>
      <c r="H37">
        <f>G37*(B4)</f>
        <v>40</v>
      </c>
    </row>
    <row r="38" spans="1:8" x14ac:dyDescent="0.25">
      <c r="A38" s="3" t="s">
        <v>12</v>
      </c>
      <c r="B38" s="4">
        <f>H26</f>
        <v>120</v>
      </c>
      <c r="F38" s="2" t="s">
        <v>18</v>
      </c>
      <c r="G38" s="2">
        <v>1</v>
      </c>
      <c r="H38">
        <f>G38*(B4)</f>
        <v>20</v>
      </c>
    </row>
    <row r="39" spans="1:8" x14ac:dyDescent="0.25">
      <c r="A39" s="5" t="s">
        <v>18</v>
      </c>
      <c r="B39" s="6">
        <f>H37</f>
        <v>40</v>
      </c>
      <c r="F39" s="2" t="s">
        <v>11</v>
      </c>
      <c r="G39" s="2">
        <v>1</v>
      </c>
      <c r="H39">
        <f>G39*(B4)</f>
        <v>20</v>
      </c>
    </row>
    <row r="40" spans="1:8" x14ac:dyDescent="0.25">
      <c r="A40" s="5" t="s">
        <v>18</v>
      </c>
      <c r="B40" s="6">
        <f>H38</f>
        <v>20</v>
      </c>
      <c r="F40" s="2" t="s">
        <v>4</v>
      </c>
      <c r="G40" s="2">
        <v>3</v>
      </c>
      <c r="H40">
        <f>G40*(B4)</f>
        <v>60</v>
      </c>
    </row>
    <row r="41" spans="1:8" x14ac:dyDescent="0.25">
      <c r="A41" s="5" t="s">
        <v>78</v>
      </c>
      <c r="B41" s="6">
        <f>H94</f>
        <v>58</v>
      </c>
      <c r="F41" s="2" t="s">
        <v>19</v>
      </c>
      <c r="G41" s="2">
        <v>5</v>
      </c>
      <c r="H41">
        <f>G41*(B4)</f>
        <v>100</v>
      </c>
    </row>
    <row r="42" spans="1:8" x14ac:dyDescent="0.25">
      <c r="A42" s="3" t="s">
        <v>79</v>
      </c>
      <c r="B42" s="4">
        <f>H99</f>
        <v>58</v>
      </c>
      <c r="F42" s="2" t="s">
        <v>20</v>
      </c>
      <c r="G42" s="2">
        <v>1</v>
      </c>
      <c r="H42">
        <f>G42*(B4)</f>
        <v>20</v>
      </c>
    </row>
    <row r="43" spans="1:8" x14ac:dyDescent="0.25">
      <c r="A43" s="5" t="s">
        <v>13</v>
      </c>
      <c r="B43" s="6">
        <f>H27</f>
        <v>60</v>
      </c>
      <c r="F43" s="2" t="s">
        <v>21</v>
      </c>
      <c r="G43" s="2">
        <v>2</v>
      </c>
      <c r="H43">
        <f>G43*(B4)</f>
        <v>40</v>
      </c>
    </row>
    <row r="44" spans="1:8" x14ac:dyDescent="0.25">
      <c r="A44" s="5" t="s">
        <v>14</v>
      </c>
      <c r="B44" s="6">
        <f>H28</f>
        <v>60</v>
      </c>
      <c r="F44" s="2" t="s">
        <v>22</v>
      </c>
      <c r="G44" s="2">
        <v>1</v>
      </c>
      <c r="H44">
        <f>G44*(B4)</f>
        <v>20</v>
      </c>
    </row>
    <row r="45" spans="1:8" x14ac:dyDescent="0.25">
      <c r="A45" s="3" t="s">
        <v>22</v>
      </c>
      <c r="B45" s="4">
        <f>H29+H44+H109</f>
        <v>98</v>
      </c>
      <c r="F45" s="2" t="s">
        <v>23</v>
      </c>
      <c r="G45" s="2">
        <v>1</v>
      </c>
      <c r="H45">
        <f>G45*(B4)</f>
        <v>20</v>
      </c>
    </row>
    <row r="46" spans="1:8" x14ac:dyDescent="0.25">
      <c r="A46" s="3" t="s">
        <v>23</v>
      </c>
      <c r="B46" s="4">
        <f>H45+H30+H108</f>
        <v>98</v>
      </c>
      <c r="F46" s="2" t="s">
        <v>24</v>
      </c>
      <c r="G46" s="2">
        <v>1</v>
      </c>
      <c r="H46">
        <f>G46*(B4)</f>
        <v>20</v>
      </c>
    </row>
    <row r="47" spans="1:8" x14ac:dyDescent="0.25">
      <c r="A47" s="5" t="s">
        <v>69</v>
      </c>
      <c r="B47" s="6">
        <f>H32</f>
        <v>60</v>
      </c>
      <c r="F47" s="2" t="s">
        <v>25</v>
      </c>
      <c r="G47" s="2">
        <v>1</v>
      </c>
      <c r="H47">
        <f>G47*(B4)</f>
        <v>20</v>
      </c>
    </row>
    <row r="48" spans="1:8" x14ac:dyDescent="0.25">
      <c r="A48" s="3" t="s">
        <v>16</v>
      </c>
      <c r="B48" s="4">
        <f>H35</f>
        <v>40</v>
      </c>
      <c r="F48" s="2" t="s">
        <v>26</v>
      </c>
      <c r="G48" s="2">
        <v>1</v>
      </c>
      <c r="H48">
        <f>G48*(B4)</f>
        <v>20</v>
      </c>
    </row>
    <row r="49" spans="1:8" x14ac:dyDescent="0.25">
      <c r="A49" s="5" t="s">
        <v>24</v>
      </c>
      <c r="B49" s="6">
        <f>H46</f>
        <v>20</v>
      </c>
      <c r="F49" s="2" t="s">
        <v>27</v>
      </c>
      <c r="G49" s="2">
        <v>1</v>
      </c>
      <c r="H49">
        <f>G49*(B4)</f>
        <v>20</v>
      </c>
    </row>
    <row r="50" spans="1:8" x14ac:dyDescent="0.25">
      <c r="A50" s="3" t="s">
        <v>25</v>
      </c>
      <c r="B50" s="4">
        <f>H47+H113</f>
        <v>38</v>
      </c>
      <c r="F50" s="2" t="s">
        <v>28</v>
      </c>
      <c r="G50" s="2">
        <v>1</v>
      </c>
      <c r="H50">
        <f>G50*(B4)</f>
        <v>20</v>
      </c>
    </row>
    <row r="51" spans="1:8" x14ac:dyDescent="0.25">
      <c r="A51" s="2" t="s">
        <v>26</v>
      </c>
      <c r="B51">
        <f>H85+H48</f>
        <v>64</v>
      </c>
      <c r="F51" s="2" t="s">
        <v>29</v>
      </c>
      <c r="G51" s="2">
        <v>1</v>
      </c>
      <c r="H51">
        <f>G51*(B4)</f>
        <v>20</v>
      </c>
    </row>
    <row r="52" spans="1:8" x14ac:dyDescent="0.25">
      <c r="A52" s="3" t="s">
        <v>27</v>
      </c>
      <c r="B52" s="4">
        <f>H49+H96</f>
        <v>107</v>
      </c>
      <c r="F52" s="2" t="s">
        <v>30</v>
      </c>
      <c r="G52" s="2">
        <v>1</v>
      </c>
      <c r="H52">
        <f>G52*(B4)</f>
        <v>20</v>
      </c>
    </row>
    <row r="53" spans="1:8" x14ac:dyDescent="0.25">
      <c r="A53" s="5" t="s">
        <v>28</v>
      </c>
      <c r="B53" s="6">
        <f>H50</f>
        <v>20</v>
      </c>
      <c r="F53" s="2" t="s">
        <v>31</v>
      </c>
      <c r="G53" s="2">
        <v>1</v>
      </c>
      <c r="H53">
        <f>G53*(B4)</f>
        <v>20</v>
      </c>
    </row>
    <row r="54" spans="1:8" x14ac:dyDescent="0.25">
      <c r="A54" s="5" t="s">
        <v>29</v>
      </c>
      <c r="B54" s="6">
        <f>H51</f>
        <v>20</v>
      </c>
      <c r="F54" s="2" t="s">
        <v>32</v>
      </c>
      <c r="G54" s="2">
        <v>1</v>
      </c>
      <c r="H54">
        <f>G54*(B4)</f>
        <v>20</v>
      </c>
    </row>
    <row r="55" spans="1:8" x14ac:dyDescent="0.25">
      <c r="A55" s="5" t="s">
        <v>30</v>
      </c>
      <c r="B55" s="6">
        <f>H52</f>
        <v>20</v>
      </c>
      <c r="F55" s="2" t="s">
        <v>84</v>
      </c>
      <c r="G55" s="2">
        <v>1</v>
      </c>
      <c r="H55">
        <f>G55*(B4)</f>
        <v>20</v>
      </c>
    </row>
    <row r="56" spans="1:8" x14ac:dyDescent="0.25">
      <c r="A56" s="5" t="s">
        <v>31</v>
      </c>
      <c r="B56" s="6">
        <f>H53</f>
        <v>20</v>
      </c>
      <c r="F56" s="2" t="s">
        <v>86</v>
      </c>
      <c r="G56" s="2">
        <v>1</v>
      </c>
      <c r="H56">
        <f>G56*(B4)</f>
        <v>20</v>
      </c>
    </row>
    <row r="57" spans="1:8" x14ac:dyDescent="0.25">
      <c r="A57" s="5"/>
      <c r="B57" s="6"/>
      <c r="F57" s="2" t="s">
        <v>87</v>
      </c>
      <c r="G57" s="2">
        <v>1</v>
      </c>
      <c r="H57">
        <f>G57*(B4)</f>
        <v>20</v>
      </c>
    </row>
    <row r="58" spans="1:8" x14ac:dyDescent="0.25">
      <c r="A58" s="5" t="s">
        <v>35</v>
      </c>
      <c r="B58" s="6">
        <f>H59</f>
        <v>33</v>
      </c>
      <c r="E58" t="s">
        <v>34</v>
      </c>
    </row>
    <row r="59" spans="1:8" x14ac:dyDescent="0.25">
      <c r="A59" s="5" t="s">
        <v>36</v>
      </c>
      <c r="B59" s="6">
        <f>H60</f>
        <v>33</v>
      </c>
      <c r="F59" s="2" t="s">
        <v>35</v>
      </c>
      <c r="G59" s="2">
        <v>1</v>
      </c>
      <c r="H59">
        <f>G59*(B5)</f>
        <v>33</v>
      </c>
    </row>
    <row r="60" spans="1:8" x14ac:dyDescent="0.25">
      <c r="A60" s="5" t="s">
        <v>43</v>
      </c>
      <c r="B60" s="6">
        <f>H71</f>
        <v>33</v>
      </c>
      <c r="F60" s="2" t="s">
        <v>36</v>
      </c>
      <c r="G60" s="2">
        <v>1</v>
      </c>
      <c r="H60">
        <f>G60*(B5)</f>
        <v>33</v>
      </c>
    </row>
    <row r="61" spans="1:8" x14ac:dyDescent="0.25">
      <c r="A61" s="3" t="s">
        <v>50</v>
      </c>
      <c r="B61" s="4">
        <f>H82</f>
        <v>44</v>
      </c>
      <c r="F61" s="2" t="s">
        <v>10</v>
      </c>
      <c r="G61" s="2">
        <v>2</v>
      </c>
      <c r="H61">
        <f>G61*(B5)</f>
        <v>66</v>
      </c>
    </row>
    <row r="62" spans="1:8" x14ac:dyDescent="0.25">
      <c r="A62" s="5" t="s">
        <v>55</v>
      </c>
      <c r="B62" s="6">
        <f>H91</f>
        <v>29</v>
      </c>
      <c r="F62" s="2" t="s">
        <v>6</v>
      </c>
      <c r="G62" s="1">
        <v>2</v>
      </c>
      <c r="H62">
        <f>G62*(B5)</f>
        <v>66</v>
      </c>
    </row>
    <row r="63" spans="1:8" x14ac:dyDescent="0.25">
      <c r="A63" s="5" t="s">
        <v>56</v>
      </c>
      <c r="B63" s="6">
        <f>H92</f>
        <v>29</v>
      </c>
      <c r="F63" s="2" t="s">
        <v>37</v>
      </c>
      <c r="G63" s="1">
        <v>2</v>
      </c>
      <c r="H63">
        <f>G63*(B5)</f>
        <v>66</v>
      </c>
    </row>
    <row r="64" spans="1:8" x14ac:dyDescent="0.25">
      <c r="A64" s="5" t="s">
        <v>57</v>
      </c>
      <c r="B64" s="6">
        <f>H93</f>
        <v>29</v>
      </c>
      <c r="F64" s="2" t="s">
        <v>32</v>
      </c>
      <c r="G64" s="2">
        <v>1</v>
      </c>
      <c r="H64">
        <f>G64*(B5)</f>
        <v>33</v>
      </c>
    </row>
    <row r="65" spans="1:8" x14ac:dyDescent="0.25">
      <c r="A65" s="3" t="s">
        <v>60</v>
      </c>
      <c r="B65" s="4">
        <f>H97</f>
        <v>29</v>
      </c>
      <c r="F65" s="2" t="s">
        <v>38</v>
      </c>
      <c r="G65" s="2">
        <v>2</v>
      </c>
      <c r="H65">
        <f>G65*(B5)</f>
        <v>66</v>
      </c>
    </row>
    <row r="66" spans="1:8" x14ac:dyDescent="0.25">
      <c r="A66" s="3" t="s">
        <v>61</v>
      </c>
      <c r="B66" s="4">
        <f>H98</f>
        <v>29</v>
      </c>
      <c r="F66" s="2"/>
      <c r="G66" s="2"/>
    </row>
    <row r="67" spans="1:8" x14ac:dyDescent="0.25">
      <c r="A67" s="5" t="s">
        <v>81</v>
      </c>
      <c r="B67" s="6">
        <f>H117</f>
        <v>8</v>
      </c>
      <c r="E67" t="s">
        <v>39</v>
      </c>
      <c r="F67" s="2"/>
      <c r="G67" s="2"/>
    </row>
    <row r="68" spans="1:8" x14ac:dyDescent="0.25">
      <c r="A68" s="5" t="s">
        <v>83</v>
      </c>
      <c r="F68" s="2" t="s">
        <v>40</v>
      </c>
      <c r="G68" s="1">
        <v>8</v>
      </c>
      <c r="H68">
        <f>G68*B6</f>
        <v>264</v>
      </c>
    </row>
    <row r="69" spans="1:8" x14ac:dyDescent="0.25">
      <c r="A69" s="5" t="s">
        <v>84</v>
      </c>
      <c r="F69" s="2" t="s">
        <v>41</v>
      </c>
      <c r="G69" s="1">
        <v>4</v>
      </c>
      <c r="H69">
        <f>G69*B6</f>
        <v>132</v>
      </c>
    </row>
    <row r="70" spans="1:8" x14ac:dyDescent="0.25">
      <c r="A70" s="5" t="s">
        <v>85</v>
      </c>
      <c r="F70" s="2" t="s">
        <v>42</v>
      </c>
      <c r="G70" s="2">
        <v>4</v>
      </c>
      <c r="H70">
        <f>G70*B6</f>
        <v>132</v>
      </c>
    </row>
    <row r="71" spans="1:8" x14ac:dyDescent="0.25">
      <c r="A71" s="5" t="s">
        <v>86</v>
      </c>
      <c r="F71" s="2" t="s">
        <v>43</v>
      </c>
      <c r="G71" s="2">
        <v>1</v>
      </c>
      <c r="H71">
        <f>G71*B6</f>
        <v>33</v>
      </c>
    </row>
    <row r="72" spans="1:8" x14ac:dyDescent="0.25">
      <c r="A72" s="5" t="s">
        <v>87</v>
      </c>
      <c r="F72" s="2" t="s">
        <v>44</v>
      </c>
      <c r="G72" s="2">
        <v>1</v>
      </c>
      <c r="H72">
        <f>G72*B6</f>
        <v>33</v>
      </c>
    </row>
    <row r="74" spans="1:8" x14ac:dyDescent="0.25">
      <c r="A74" s="2" t="s">
        <v>33</v>
      </c>
      <c r="B74">
        <f>H31</f>
        <v>60</v>
      </c>
    </row>
    <row r="75" spans="1:8" x14ac:dyDescent="0.25">
      <c r="A75" s="2" t="s">
        <v>32</v>
      </c>
      <c r="B75">
        <f>H54+H64+H107+H115</f>
        <v>79</v>
      </c>
      <c r="E75" t="s">
        <v>45</v>
      </c>
    </row>
    <row r="76" spans="1:8" x14ac:dyDescent="0.25">
      <c r="A76" s="2" t="s">
        <v>44</v>
      </c>
      <c r="B76">
        <f>H72+H78+H87</f>
        <v>120</v>
      </c>
      <c r="F76" s="2" t="s">
        <v>46</v>
      </c>
      <c r="G76" s="2">
        <v>1</v>
      </c>
      <c r="H76">
        <f>G76*B7</f>
        <v>43</v>
      </c>
    </row>
    <row r="77" spans="1:8" x14ac:dyDescent="0.25">
      <c r="F77" s="2" t="s">
        <v>47</v>
      </c>
      <c r="G77" s="2">
        <v>1</v>
      </c>
      <c r="H77">
        <f>G77*B7</f>
        <v>43</v>
      </c>
    </row>
    <row r="78" spans="1:8" x14ac:dyDescent="0.25">
      <c r="A78" s="2" t="s">
        <v>88</v>
      </c>
      <c r="B78" t="s">
        <v>89</v>
      </c>
      <c r="C78" t="s">
        <v>91</v>
      </c>
      <c r="F78" s="2" t="s">
        <v>44</v>
      </c>
      <c r="G78" s="2">
        <v>1</v>
      </c>
      <c r="H78">
        <f>G78*B7</f>
        <v>43</v>
      </c>
    </row>
    <row r="79" spans="1:8" x14ac:dyDescent="0.25">
      <c r="A79" s="2" t="s">
        <v>88</v>
      </c>
      <c r="B79" t="s">
        <v>90</v>
      </c>
      <c r="C79" t="s">
        <v>92</v>
      </c>
      <c r="F79" s="2" t="s">
        <v>48</v>
      </c>
      <c r="G79" s="2">
        <v>1</v>
      </c>
      <c r="H79">
        <f>G79*B7</f>
        <v>43</v>
      </c>
    </row>
    <row r="80" spans="1:8" x14ac:dyDescent="0.25">
      <c r="B80" t="s">
        <v>93</v>
      </c>
      <c r="C80" t="s">
        <v>94</v>
      </c>
    </row>
    <row r="81" spans="5:8" x14ac:dyDescent="0.25">
      <c r="E81" t="s">
        <v>49</v>
      </c>
    </row>
    <row r="82" spans="5:8" x14ac:dyDescent="0.25">
      <c r="F82" s="2" t="s">
        <v>50</v>
      </c>
      <c r="G82" s="2">
        <v>1</v>
      </c>
      <c r="H82">
        <f>G82*B8</f>
        <v>44</v>
      </c>
    </row>
    <row r="83" spans="5:8" x14ac:dyDescent="0.25">
      <c r="F83" s="2" t="s">
        <v>10</v>
      </c>
      <c r="G83" s="2">
        <v>2</v>
      </c>
      <c r="H83">
        <f>G83*B8</f>
        <v>88</v>
      </c>
    </row>
    <row r="84" spans="5:8" x14ac:dyDescent="0.25">
      <c r="F84" s="2" t="s">
        <v>51</v>
      </c>
      <c r="G84" s="2">
        <v>1</v>
      </c>
      <c r="H84">
        <f>G84*B8</f>
        <v>44</v>
      </c>
    </row>
    <row r="85" spans="5:8" x14ac:dyDescent="0.25">
      <c r="F85" s="2" t="s">
        <v>52</v>
      </c>
      <c r="G85" s="2">
        <v>1</v>
      </c>
      <c r="H85">
        <f>G85*B8</f>
        <v>44</v>
      </c>
    </row>
    <row r="86" spans="5:8" x14ac:dyDescent="0.25">
      <c r="F86" s="2" t="s">
        <v>53</v>
      </c>
      <c r="G86" s="2">
        <v>1</v>
      </c>
      <c r="H86">
        <f>G86*B8</f>
        <v>44</v>
      </c>
    </row>
    <row r="87" spans="5:8" x14ac:dyDescent="0.25">
      <c r="F87" s="2" t="s">
        <v>44</v>
      </c>
      <c r="G87" s="2">
        <v>1</v>
      </c>
      <c r="H87">
        <f>G87*B8</f>
        <v>44</v>
      </c>
    </row>
    <row r="90" spans="5:8" x14ac:dyDescent="0.25">
      <c r="E90" t="s">
        <v>54</v>
      </c>
    </row>
    <row r="91" spans="5:8" x14ac:dyDescent="0.25">
      <c r="F91" s="2" t="s">
        <v>55</v>
      </c>
      <c r="G91" s="2">
        <v>1</v>
      </c>
      <c r="H91">
        <f>G91*B9</f>
        <v>29</v>
      </c>
    </row>
    <row r="92" spans="5:8" x14ac:dyDescent="0.25">
      <c r="F92" s="2" t="s">
        <v>56</v>
      </c>
      <c r="G92" s="2">
        <v>1</v>
      </c>
      <c r="H92">
        <f>G92*B9</f>
        <v>29</v>
      </c>
    </row>
    <row r="93" spans="5:8" x14ac:dyDescent="0.25">
      <c r="F93" s="2" t="s">
        <v>57</v>
      </c>
      <c r="G93" s="2">
        <v>1</v>
      </c>
      <c r="H93">
        <f>G93*B9</f>
        <v>29</v>
      </c>
    </row>
    <row r="94" spans="5:8" x14ac:dyDescent="0.25">
      <c r="F94" s="2" t="s">
        <v>78</v>
      </c>
      <c r="G94" s="2">
        <v>2</v>
      </c>
      <c r="H94">
        <f>G94*B9</f>
        <v>58</v>
      </c>
    </row>
    <row r="95" spans="5:8" x14ac:dyDescent="0.25">
      <c r="F95" s="2" t="s">
        <v>58</v>
      </c>
      <c r="G95" s="2">
        <v>4</v>
      </c>
      <c r="H95">
        <f>G95*B9</f>
        <v>116</v>
      </c>
    </row>
    <row r="96" spans="5:8" x14ac:dyDescent="0.25">
      <c r="F96" s="2" t="s">
        <v>59</v>
      </c>
      <c r="G96" s="2">
        <v>3</v>
      </c>
      <c r="H96">
        <f>G96*B9</f>
        <v>87</v>
      </c>
    </row>
    <row r="97" spans="5:8" x14ac:dyDescent="0.25">
      <c r="F97" s="2" t="s">
        <v>60</v>
      </c>
      <c r="G97" s="2">
        <v>1</v>
      </c>
      <c r="H97">
        <f>G97*B9</f>
        <v>29</v>
      </c>
    </row>
    <row r="98" spans="5:8" x14ac:dyDescent="0.25">
      <c r="F98" s="2" t="s">
        <v>61</v>
      </c>
      <c r="G98" s="2">
        <v>1</v>
      </c>
      <c r="H98">
        <f>G98*B9</f>
        <v>29</v>
      </c>
    </row>
    <row r="99" spans="5:8" x14ac:dyDescent="0.25">
      <c r="F99" s="2" t="s">
        <v>79</v>
      </c>
      <c r="G99" s="2">
        <v>2</v>
      </c>
      <c r="H99">
        <f>G99*B9</f>
        <v>58</v>
      </c>
    </row>
    <row r="100" spans="5:8" x14ac:dyDescent="0.25">
      <c r="F100" s="2" t="s">
        <v>70</v>
      </c>
      <c r="G100" s="2">
        <v>1</v>
      </c>
      <c r="H100">
        <f>G100*B9</f>
        <v>29</v>
      </c>
    </row>
    <row r="101" spans="5:8" x14ac:dyDescent="0.25">
      <c r="F101" s="2" t="s">
        <v>71</v>
      </c>
      <c r="G101" s="2">
        <v>3</v>
      </c>
      <c r="H101">
        <f>G101*B9</f>
        <v>87</v>
      </c>
    </row>
    <row r="102" spans="5:8" x14ac:dyDescent="0.25">
      <c r="F102" s="2" t="s">
        <v>72</v>
      </c>
      <c r="G102" s="2">
        <v>2</v>
      </c>
      <c r="H102">
        <f>G102*B9</f>
        <v>58</v>
      </c>
    </row>
    <row r="103" spans="5:8" x14ac:dyDescent="0.25">
      <c r="F103" s="2" t="s">
        <v>73</v>
      </c>
      <c r="G103" s="2">
        <v>1</v>
      </c>
      <c r="H103">
        <f>G103*B9</f>
        <v>29</v>
      </c>
    </row>
    <row r="104" spans="5:8" x14ac:dyDescent="0.25">
      <c r="F104" s="2" t="s">
        <v>74</v>
      </c>
      <c r="G104" s="2">
        <v>1</v>
      </c>
      <c r="H104">
        <f>G104*B9</f>
        <v>29</v>
      </c>
    </row>
    <row r="105" spans="5:8" x14ac:dyDescent="0.25">
      <c r="F105" s="2" t="s">
        <v>83</v>
      </c>
      <c r="G105" s="2">
        <v>1</v>
      </c>
      <c r="H105">
        <f>G105*B9</f>
        <v>29</v>
      </c>
    </row>
    <row r="106" spans="5:8" x14ac:dyDescent="0.25">
      <c r="E106" t="s">
        <v>62</v>
      </c>
    </row>
    <row r="107" spans="5:8" x14ac:dyDescent="0.25">
      <c r="F107" s="2" t="s">
        <v>32</v>
      </c>
      <c r="G107" s="2">
        <v>1</v>
      </c>
      <c r="H107">
        <f>G107*B10</f>
        <v>18</v>
      </c>
    </row>
    <row r="108" spans="5:8" x14ac:dyDescent="0.25">
      <c r="F108" s="2" t="s">
        <v>23</v>
      </c>
      <c r="G108" s="2">
        <v>1</v>
      </c>
      <c r="H108">
        <f>G108*B10</f>
        <v>18</v>
      </c>
    </row>
    <row r="109" spans="5:8" x14ac:dyDescent="0.25">
      <c r="F109" s="2" t="s">
        <v>22</v>
      </c>
      <c r="G109" s="2">
        <v>1</v>
      </c>
      <c r="H109">
        <f>G109*B10</f>
        <v>18</v>
      </c>
    </row>
    <row r="110" spans="5:8" x14ac:dyDescent="0.25">
      <c r="F110" s="2" t="s">
        <v>75</v>
      </c>
      <c r="G110" s="2">
        <v>2</v>
      </c>
      <c r="H110">
        <f>G110*B10</f>
        <v>36</v>
      </c>
    </row>
    <row r="111" spans="5:8" x14ac:dyDescent="0.25">
      <c r="F111" s="2" t="s">
        <v>76</v>
      </c>
      <c r="G111" s="2">
        <v>1</v>
      </c>
      <c r="H111">
        <f>G111*B10</f>
        <v>18</v>
      </c>
    </row>
    <row r="112" spans="5:8" x14ac:dyDescent="0.25">
      <c r="F112" s="2" t="s">
        <v>80</v>
      </c>
      <c r="G112" s="2">
        <v>1</v>
      </c>
      <c r="H112">
        <f>G112*B10</f>
        <v>18</v>
      </c>
    </row>
    <row r="113" spans="5:8" x14ac:dyDescent="0.25">
      <c r="F113" s="2" t="s">
        <v>25</v>
      </c>
      <c r="G113" s="2">
        <v>1</v>
      </c>
      <c r="H113">
        <f>G113*B10</f>
        <v>18</v>
      </c>
    </row>
    <row r="114" spans="5:8" x14ac:dyDescent="0.25">
      <c r="E114" t="s">
        <v>63</v>
      </c>
    </row>
    <row r="115" spans="5:8" x14ac:dyDescent="0.25">
      <c r="F115" s="2" t="s">
        <v>32</v>
      </c>
      <c r="G115" s="2">
        <v>1</v>
      </c>
      <c r="H115">
        <f>G115*B11</f>
        <v>8</v>
      </c>
    </row>
    <row r="116" spans="5:8" x14ac:dyDescent="0.25">
      <c r="F116" s="2" t="s">
        <v>77</v>
      </c>
      <c r="G116" s="2">
        <v>1</v>
      </c>
      <c r="H116">
        <f>G116*B11</f>
        <v>8</v>
      </c>
    </row>
    <row r="117" spans="5:8" x14ac:dyDescent="0.25">
      <c r="F117" s="2" t="s">
        <v>81</v>
      </c>
      <c r="G117" s="2">
        <v>1</v>
      </c>
      <c r="H117">
        <f>G117*B11</f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2020-02-20T06:59:00Z</dcterms:modified>
</cp:coreProperties>
</file>