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7FDD6452-2E03-8A4A-818C-E287D314ECE4}" xr6:coauthVersionLast="47" xr6:coauthVersionMax="47" xr10:uidLastSave="{00000000-0000-0000-0000-000000000000}"/>
  <bookViews>
    <workbookView xWindow="760" yWindow="500" windowWidth="28040" windowHeight="16040" activeTab="3" xr2:uid="{C1F4B531-A829-2D45-91CB-C3DA45C30DD0}"/>
  </bookViews>
  <sheets>
    <sheet name="FCF" sheetId="2" r:id="rId1"/>
    <sheet name="Income Statement" sheetId="3" r:id="rId2"/>
    <sheet name="WACC " sheetId="1" r:id="rId3"/>
    <sheet name="DCF Valu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F4" i="4" s="1"/>
  <c r="C3" i="4"/>
  <c r="D3" i="4"/>
  <c r="E3" i="4"/>
  <c r="F3" i="4"/>
  <c r="G3" i="4"/>
  <c r="H3" i="4"/>
  <c r="B3" i="4"/>
  <c r="H4" i="4"/>
  <c r="C6" i="3"/>
  <c r="D6" i="3"/>
  <c r="E6" i="3"/>
  <c r="B6" i="3"/>
  <c r="B7" i="3" s="1"/>
  <c r="G4" i="2"/>
  <c r="F4" i="2"/>
  <c r="E4" i="2"/>
  <c r="D4" i="2"/>
  <c r="C4" i="2"/>
  <c r="B4" i="2"/>
  <c r="E7" i="3"/>
  <c r="D7" i="3"/>
  <c r="C7" i="3"/>
  <c r="E5" i="3"/>
  <c r="D5" i="3"/>
  <c r="C5" i="3"/>
  <c r="B5" i="3"/>
  <c r="L3" i="3" s="1"/>
  <c r="I5" i="3" s="1"/>
  <c r="G3" i="3"/>
  <c r="F3" i="3"/>
  <c r="E3" i="3"/>
  <c r="D3" i="3"/>
  <c r="C3" i="3"/>
  <c r="L2" i="3" s="1"/>
  <c r="I3" i="3" s="1"/>
  <c r="B10" i="1"/>
  <c r="D3" i="1" s="1"/>
  <c r="J4" i="1"/>
  <c r="H4" i="1"/>
  <c r="B3" i="1" s="1"/>
  <c r="F4" i="1"/>
  <c r="B2" i="1" s="1"/>
  <c r="E4" i="4" l="1"/>
  <c r="E5" i="4" s="1"/>
  <c r="F5" i="4"/>
  <c r="G4" i="4"/>
  <c r="G5" i="4" s="1"/>
  <c r="H5" i="4"/>
  <c r="D4" i="4"/>
  <c r="D5" i="4" s="1"/>
  <c r="L4" i="3"/>
  <c r="I7" i="3" s="1"/>
  <c r="F7" i="3"/>
  <c r="H3" i="3"/>
  <c r="H2" i="3" s="1"/>
  <c r="I2" i="3" s="1"/>
  <c r="F5" i="3"/>
  <c r="F4" i="3" s="1"/>
  <c r="G5" i="3"/>
  <c r="H5" i="3"/>
  <c r="D2" i="1"/>
  <c r="B12" i="1" s="1"/>
  <c r="B8" i="4" l="1"/>
  <c r="B10" i="4" s="1"/>
  <c r="H7" i="3"/>
  <c r="G7" i="3"/>
  <c r="F6" i="3"/>
  <c r="G4" i="3"/>
  <c r="G6" i="3" l="1"/>
  <c r="H4" i="3"/>
  <c r="H6" i="3" l="1"/>
  <c r="I4" i="3"/>
  <c r="I6" i="3" s="1"/>
</calcChain>
</file>

<file path=xl/sharedStrings.xml><?xml version="1.0" encoding="utf-8"?>
<sst xmlns="http://schemas.openxmlformats.org/spreadsheetml/2006/main" count="72" uniqueCount="52">
  <si>
    <t>YEAR</t>
  </si>
  <si>
    <t xml:space="preserve">Operating Free Cash Flow </t>
  </si>
  <si>
    <t xml:space="preserve">Capital Expenditure </t>
  </si>
  <si>
    <t>FCF to Equity</t>
  </si>
  <si>
    <t>Revenue</t>
  </si>
  <si>
    <t>Net Income</t>
  </si>
  <si>
    <t>Net Income Margins</t>
  </si>
  <si>
    <t>FCF/Net Income</t>
  </si>
  <si>
    <t>Time Period</t>
  </si>
  <si>
    <t>FCF</t>
  </si>
  <si>
    <t>Discount Factor</t>
  </si>
  <si>
    <t>PV of Future Cash Flow</t>
  </si>
  <si>
    <t>Required Rate of Return</t>
  </si>
  <si>
    <t>Perpetual Growth</t>
  </si>
  <si>
    <t>Shares Outstanding</t>
  </si>
  <si>
    <t>Fair Value of Equity</t>
  </si>
  <si>
    <t>Weight of Debt</t>
  </si>
  <si>
    <t>Interest Rate</t>
  </si>
  <si>
    <t>Debt Calculations</t>
  </si>
  <si>
    <t>Equity Calculations</t>
  </si>
  <si>
    <t>Weight of Equity</t>
  </si>
  <si>
    <t>Required Return on Equity</t>
  </si>
  <si>
    <t>Weight Calculations</t>
  </si>
  <si>
    <t>Market Cap</t>
  </si>
  <si>
    <t>Total Debt</t>
  </si>
  <si>
    <t>Market Cap + Total Debt</t>
  </si>
  <si>
    <t>Taxes</t>
  </si>
  <si>
    <t>Interest Expense</t>
  </si>
  <si>
    <t>Income Taxes</t>
  </si>
  <si>
    <t>Long Term Debt</t>
  </si>
  <si>
    <t>Income Before Tax</t>
  </si>
  <si>
    <t>Taxe Rate</t>
  </si>
  <si>
    <t>CAPM Calculation</t>
  </si>
  <si>
    <t>Risk Free Rate</t>
  </si>
  <si>
    <t>Beta</t>
  </si>
  <si>
    <t>Expected Return of Market</t>
  </si>
  <si>
    <t>Expected Return</t>
  </si>
  <si>
    <t xml:space="preserve">WACC </t>
  </si>
  <si>
    <t>2018A</t>
  </si>
  <si>
    <t>2019A</t>
  </si>
  <si>
    <t>2020A</t>
  </si>
  <si>
    <t>2021A</t>
  </si>
  <si>
    <t>2022E</t>
  </si>
  <si>
    <t>2023E</t>
  </si>
  <si>
    <t>2024F</t>
  </si>
  <si>
    <t>2025F</t>
  </si>
  <si>
    <t>Assumptions</t>
  </si>
  <si>
    <t>Projected Growth Revenue Rate</t>
  </si>
  <si>
    <t>Revenue Growth Rate</t>
  </si>
  <si>
    <t>Projected Net Margins</t>
  </si>
  <si>
    <t>Terminal Value</t>
  </si>
  <si>
    <t>Today's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</si>
</sst>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[$$-409]* #,##0.00_);_([$$-409]* \(#,##0.00\);_([$$-409]* &quot;-&quot;??_);_(@_)"/>
    <numFmt numFmtId="165" formatCode="_([$$-409]* #,##0_);_([$$-409]* \(#,##0\);_([$$-409]* &quot;-&quot;_);_(@_)"/>
    <numFmt numFmtId="166" formatCode="0.000000%"/>
    <numFmt numFmtId="167" formatCode="_([$$-409]* #,##0_);_([$$-409]* \(#,##0\);_([$$-409]* &quot;-&quot;??_);_(@_)"/>
    <numFmt numFmtId="168" formatCode="[$$-409]#,##0"/>
    <numFmt numFmtId="169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164" fontId="0" fillId="0" borderId="1" xfId="0" applyNumberFormat="1" applyBorder="1"/>
    <xf numFmtId="167" fontId="0" fillId="4" borderId="1" xfId="0" applyNumberFormat="1" applyFill="1" applyBorder="1"/>
    <xf numFmtId="0" fontId="0" fillId="0" borderId="1" xfId="0" applyBorder="1"/>
    <xf numFmtId="167" fontId="0" fillId="0" borderId="1" xfId="0" applyNumberFormat="1" applyBorder="1"/>
    <xf numFmtId="165" fontId="0" fillId="4" borderId="1" xfId="0" applyNumberFormat="1" applyFill="1" applyBorder="1"/>
    <xf numFmtId="165" fontId="0" fillId="0" borderId="1" xfId="0" applyNumberFormat="1" applyBorder="1"/>
    <xf numFmtId="9" fontId="0" fillId="0" borderId="1" xfId="1" applyFont="1" applyBorder="1"/>
    <xf numFmtId="9" fontId="0" fillId="0" borderId="1" xfId="1" applyFont="1" applyFill="1" applyBorder="1"/>
    <xf numFmtId="9" fontId="0" fillId="0" borderId="1" xfId="0" applyNumberFormat="1" applyBorder="1"/>
    <xf numFmtId="168" fontId="0" fillId="0" borderId="1" xfId="1" applyNumberFormat="1" applyFont="1" applyBorder="1"/>
    <xf numFmtId="168" fontId="0" fillId="0" borderId="1" xfId="1" applyNumberFormat="1" applyFont="1" applyFill="1" applyBorder="1"/>
    <xf numFmtId="10" fontId="0" fillId="0" borderId="1" xfId="1" applyNumberFormat="1" applyFont="1" applyBorder="1"/>
    <xf numFmtId="10" fontId="0" fillId="0" borderId="1" xfId="1" applyNumberFormat="1" applyFont="1" applyFill="1" applyBorder="1"/>
    <xf numFmtId="10" fontId="0" fillId="0" borderId="1" xfId="0" applyNumberFormat="1" applyBorder="1"/>
    <xf numFmtId="0" fontId="0" fillId="4" borderId="1" xfId="0" applyFill="1" applyBorder="1"/>
    <xf numFmtId="166" fontId="0" fillId="0" borderId="1" xfId="0" applyNumberFormat="1" applyBorder="1"/>
    <xf numFmtId="10" fontId="1" fillId="5" borderId="1" xfId="1" applyNumberFormat="1" applyFont="1" applyFill="1" applyBorder="1"/>
    <xf numFmtId="10" fontId="0" fillId="5" borderId="1" xfId="1" applyNumberFormat="1" applyFont="1" applyFill="1" applyBorder="1"/>
    <xf numFmtId="10" fontId="0" fillId="4" borderId="1" xfId="1" applyNumberFormat="1" applyFont="1" applyFill="1" applyBorder="1"/>
    <xf numFmtId="0" fontId="0" fillId="0" borderId="2" xfId="0" applyBorder="1"/>
    <xf numFmtId="10" fontId="0" fillId="0" borderId="2" xfId="0" applyNumberFormat="1" applyBorder="1"/>
    <xf numFmtId="169" fontId="0" fillId="0" borderId="1" xfId="0" applyNumberFormat="1" applyBorder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8D69-A896-D142-BE65-99CAADE5CC59}">
  <dimension ref="A1:I5"/>
  <sheetViews>
    <sheetView workbookViewId="0">
      <selection activeCell="D9" sqref="D9"/>
    </sheetView>
  </sheetViews>
  <sheetFormatPr baseColWidth="10" defaultRowHeight="16" x14ac:dyDescent="0.2"/>
  <cols>
    <col min="1" max="1" width="23.33203125" customWidth="1"/>
  </cols>
  <sheetData>
    <row r="1" spans="1:9" x14ac:dyDescent="0.2">
      <c r="A1" s="2" t="s">
        <v>0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</row>
    <row r="2" spans="1:9" x14ac:dyDescent="0.2">
      <c r="A2" s="4" t="s">
        <v>1</v>
      </c>
      <c r="B2" s="5"/>
      <c r="C2" s="5"/>
      <c r="D2" s="5"/>
      <c r="E2" s="5"/>
      <c r="F2" s="4"/>
      <c r="G2" s="4"/>
      <c r="H2" s="6"/>
      <c r="I2" s="6"/>
    </row>
    <row r="3" spans="1:9" x14ac:dyDescent="0.2">
      <c r="A3" s="4" t="s">
        <v>2</v>
      </c>
      <c r="B3" s="5"/>
      <c r="C3" s="5"/>
      <c r="D3" s="5"/>
      <c r="E3" s="5"/>
      <c r="F3" s="4"/>
      <c r="G3" s="4"/>
      <c r="H3" s="6"/>
      <c r="I3" s="6"/>
    </row>
    <row r="4" spans="1:9" x14ac:dyDescent="0.2">
      <c r="A4" s="4" t="s">
        <v>3</v>
      </c>
      <c r="B4" s="7">
        <f>B2+B3</f>
        <v>0</v>
      </c>
      <c r="C4" s="7">
        <f t="shared" ref="C4:G4" si="0">C2+C3</f>
        <v>0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6"/>
      <c r="I4" s="6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0FBC-5680-7C42-8EB9-833BF0D89451}">
  <dimension ref="A1:L7"/>
  <sheetViews>
    <sheetView workbookViewId="0">
      <selection activeCell="K1" sqref="K1:L4"/>
    </sheetView>
  </sheetViews>
  <sheetFormatPr baseColWidth="10" defaultRowHeight="16" x14ac:dyDescent="0.2"/>
  <cols>
    <col min="1" max="1" width="19.1640625" customWidth="1"/>
    <col min="11" max="11" width="28.1640625" customWidth="1"/>
  </cols>
  <sheetData>
    <row r="1" spans="1:12" x14ac:dyDescent="0.2">
      <c r="A1" s="2" t="s">
        <v>0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K1" s="26" t="s">
        <v>46</v>
      </c>
      <c r="L1" s="26"/>
    </row>
    <row r="2" spans="1:12" x14ac:dyDescent="0.2">
      <c r="A2" s="6" t="s">
        <v>4</v>
      </c>
      <c r="B2" s="8"/>
      <c r="C2" s="8"/>
      <c r="D2" s="8"/>
      <c r="E2" s="8"/>
      <c r="F2" s="8"/>
      <c r="G2" s="8"/>
      <c r="H2" s="9" t="e">
        <f>G2*(1+H3)</f>
        <v>#DIV/0!</v>
      </c>
      <c r="I2" s="9" t="e">
        <f>H2*(1+I3)</f>
        <v>#DIV/0!</v>
      </c>
      <c r="K2" s="6" t="s">
        <v>47</v>
      </c>
      <c r="L2" s="12" t="e">
        <f>AVERAGE(C3:G3)</f>
        <v>#DIV/0!</v>
      </c>
    </row>
    <row r="3" spans="1:12" x14ac:dyDescent="0.2">
      <c r="A3" s="6" t="s">
        <v>48</v>
      </c>
      <c r="B3" s="6"/>
      <c r="C3" s="10" t="e">
        <f>(C2-B2)/B2</f>
        <v>#DIV/0!</v>
      </c>
      <c r="D3" s="10" t="e">
        <f t="shared" ref="D3:G3" si="0">(D2-C2)/C2</f>
        <v>#DIV/0!</v>
      </c>
      <c r="E3" s="10" t="e">
        <f t="shared" si="0"/>
        <v>#DIV/0!</v>
      </c>
      <c r="F3" s="11" t="e">
        <f t="shared" si="0"/>
        <v>#DIV/0!</v>
      </c>
      <c r="G3" s="11" t="e">
        <f t="shared" si="0"/>
        <v>#DIV/0!</v>
      </c>
      <c r="H3" s="12" t="e">
        <f>L2</f>
        <v>#DIV/0!</v>
      </c>
      <c r="I3" s="12" t="e">
        <f>L2</f>
        <v>#DIV/0!</v>
      </c>
      <c r="K3" s="6" t="s">
        <v>49</v>
      </c>
      <c r="L3" s="12" t="e">
        <f>AVERAGE(B5:E5)</f>
        <v>#DIV/0!</v>
      </c>
    </row>
    <row r="4" spans="1:12" x14ac:dyDescent="0.2">
      <c r="A4" s="6" t="s">
        <v>5</v>
      </c>
      <c r="B4" s="8"/>
      <c r="C4" s="8"/>
      <c r="D4" s="8"/>
      <c r="E4" s="8"/>
      <c r="F4" s="7" t="e">
        <f>E4*(1+F5)</f>
        <v>#DIV/0!</v>
      </c>
      <c r="G4" s="7" t="e">
        <f t="shared" ref="G4:I4" si="1">F4*(1+G5)</f>
        <v>#DIV/0!</v>
      </c>
      <c r="H4" s="7" t="e">
        <f t="shared" si="1"/>
        <v>#DIV/0!</v>
      </c>
      <c r="I4" s="7" t="e">
        <f t="shared" si="1"/>
        <v>#DIV/0!</v>
      </c>
      <c r="K4" s="6" t="s">
        <v>7</v>
      </c>
      <c r="L4" s="17" t="e">
        <f>AVERAGE(B7:E7)</f>
        <v>#DIV/0!</v>
      </c>
    </row>
    <row r="5" spans="1:12" x14ac:dyDescent="0.2">
      <c r="A5" s="6" t="s">
        <v>6</v>
      </c>
      <c r="B5" s="10" t="e">
        <f>B4/B2</f>
        <v>#DIV/0!</v>
      </c>
      <c r="C5" s="10" t="e">
        <f t="shared" ref="C5:E5" si="2">C4/C2</f>
        <v>#DIV/0!</v>
      </c>
      <c r="D5" s="10" t="e">
        <f t="shared" si="2"/>
        <v>#DIV/0!</v>
      </c>
      <c r="E5" s="10" t="e">
        <f t="shared" si="2"/>
        <v>#DIV/0!</v>
      </c>
      <c r="F5" s="12" t="e">
        <f>L3</f>
        <v>#DIV/0!</v>
      </c>
      <c r="G5" s="12" t="e">
        <f>L3</f>
        <v>#DIV/0!</v>
      </c>
      <c r="H5" s="12" t="e">
        <f>L3</f>
        <v>#DIV/0!</v>
      </c>
      <c r="I5" s="12" t="e">
        <f>L3</f>
        <v>#DIV/0!</v>
      </c>
    </row>
    <row r="6" spans="1:12" x14ac:dyDescent="0.2">
      <c r="A6" s="4" t="s">
        <v>3</v>
      </c>
      <c r="B6" s="13">
        <f>FCF!B4</f>
        <v>0</v>
      </c>
      <c r="C6" s="13">
        <f>FCF!C4</f>
        <v>0</v>
      </c>
      <c r="D6" s="13">
        <f>FCF!D4</f>
        <v>0</v>
      </c>
      <c r="E6" s="13">
        <f>FCF!E4</f>
        <v>0</v>
      </c>
      <c r="F6" s="14" t="e">
        <f>F4*F7</f>
        <v>#DIV/0!</v>
      </c>
      <c r="G6" s="14" t="e">
        <f t="shared" ref="G6:I6" si="3">G4*G7</f>
        <v>#DIV/0!</v>
      </c>
      <c r="H6" s="14" t="e">
        <f t="shared" si="3"/>
        <v>#DIV/0!</v>
      </c>
      <c r="I6" s="14" t="e">
        <f t="shared" si="3"/>
        <v>#DIV/0!</v>
      </c>
    </row>
    <row r="7" spans="1:12" x14ac:dyDescent="0.2">
      <c r="A7" s="6" t="s">
        <v>7</v>
      </c>
      <c r="B7" s="15" t="e">
        <f>B6/B4</f>
        <v>#DIV/0!</v>
      </c>
      <c r="C7" s="15" t="e">
        <f t="shared" ref="C7:E7" si="4">C6/C4</f>
        <v>#DIV/0!</v>
      </c>
      <c r="D7" s="15" t="e">
        <f t="shared" si="4"/>
        <v>#DIV/0!</v>
      </c>
      <c r="E7" s="15" t="e">
        <f t="shared" si="4"/>
        <v>#DIV/0!</v>
      </c>
      <c r="F7" s="16" t="e">
        <f>L4</f>
        <v>#DIV/0!</v>
      </c>
      <c r="G7" s="16" t="e">
        <f>L4</f>
        <v>#DIV/0!</v>
      </c>
      <c r="H7" s="16" t="e">
        <f>L4</f>
        <v>#DIV/0!</v>
      </c>
      <c r="I7" s="16" t="e">
        <f>L4</f>
        <v>#DIV/0!</v>
      </c>
    </row>
  </sheetData>
  <mergeCells count="1"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413E-3ED3-0744-8D17-ED12A047B3CC}">
  <dimension ref="A1:J12"/>
  <sheetViews>
    <sheetView workbookViewId="0">
      <selection activeCell="C13" sqref="C13"/>
    </sheetView>
  </sheetViews>
  <sheetFormatPr baseColWidth="10" defaultRowHeight="16" x14ac:dyDescent="0.2"/>
  <cols>
    <col min="1" max="1" width="14.5" customWidth="1"/>
    <col min="3" max="3" width="23.5" customWidth="1"/>
    <col min="5" max="5" width="21" customWidth="1"/>
  </cols>
  <sheetData>
    <row r="1" spans="1:10" x14ac:dyDescent="0.2">
      <c r="A1" s="28" t="s">
        <v>18</v>
      </c>
      <c r="B1" s="28"/>
      <c r="C1" s="28" t="s">
        <v>19</v>
      </c>
      <c r="D1" s="28"/>
      <c r="E1" s="28" t="s">
        <v>22</v>
      </c>
      <c r="F1" s="28"/>
      <c r="G1" s="28" t="s">
        <v>17</v>
      </c>
      <c r="H1" s="28"/>
      <c r="I1" s="28" t="s">
        <v>26</v>
      </c>
      <c r="J1" s="28"/>
    </row>
    <row r="2" spans="1:10" x14ac:dyDescent="0.2">
      <c r="A2" s="6" t="s">
        <v>16</v>
      </c>
      <c r="B2" s="15" t="e">
        <f>F3/F4</f>
        <v>#DIV/0!</v>
      </c>
      <c r="C2" s="6" t="s">
        <v>20</v>
      </c>
      <c r="D2" s="15" t="e">
        <f>1-B2</f>
        <v>#DIV/0!</v>
      </c>
      <c r="E2" s="6" t="s">
        <v>23</v>
      </c>
      <c r="F2" s="18"/>
      <c r="G2" s="6" t="s">
        <v>27</v>
      </c>
      <c r="H2" s="8"/>
      <c r="I2" s="6" t="s">
        <v>28</v>
      </c>
      <c r="J2" s="8"/>
    </row>
    <row r="3" spans="1:10" x14ac:dyDescent="0.2">
      <c r="A3" s="6" t="s">
        <v>17</v>
      </c>
      <c r="B3" s="17" t="e">
        <f>H4</f>
        <v>#DIV/0!</v>
      </c>
      <c r="C3" s="6" t="s">
        <v>21</v>
      </c>
      <c r="D3" s="19">
        <f>B10</f>
        <v>0</v>
      </c>
      <c r="E3" s="6" t="s">
        <v>24</v>
      </c>
      <c r="F3" s="18"/>
      <c r="G3" s="6" t="s">
        <v>29</v>
      </c>
      <c r="H3" s="8"/>
      <c r="I3" s="6" t="s">
        <v>30</v>
      </c>
      <c r="J3" s="8"/>
    </row>
    <row r="4" spans="1:10" x14ac:dyDescent="0.2">
      <c r="E4" s="6" t="s">
        <v>25</v>
      </c>
      <c r="F4" s="6">
        <f>SUM(F2:F3)</f>
        <v>0</v>
      </c>
      <c r="G4" s="6" t="s">
        <v>17</v>
      </c>
      <c r="H4" s="20" t="e">
        <f>H2/H3</f>
        <v>#DIV/0!</v>
      </c>
      <c r="I4" s="6" t="s">
        <v>31</v>
      </c>
      <c r="J4" s="21" t="e">
        <f>J2/J3</f>
        <v>#DIV/0!</v>
      </c>
    </row>
    <row r="6" spans="1:10" x14ac:dyDescent="0.2">
      <c r="A6" s="27" t="s">
        <v>32</v>
      </c>
      <c r="B6" s="27"/>
    </row>
    <row r="7" spans="1:10" x14ac:dyDescent="0.2">
      <c r="A7" s="6" t="s">
        <v>33</v>
      </c>
      <c r="B7" s="22"/>
    </row>
    <row r="8" spans="1:10" x14ac:dyDescent="0.2">
      <c r="A8" s="6" t="s">
        <v>34</v>
      </c>
      <c r="B8" s="18"/>
    </row>
    <row r="9" spans="1:10" x14ac:dyDescent="0.2">
      <c r="A9" s="6" t="s">
        <v>35</v>
      </c>
      <c r="B9" s="10">
        <v>0.09</v>
      </c>
    </row>
    <row r="10" spans="1:10" x14ac:dyDescent="0.2">
      <c r="A10" s="6" t="s">
        <v>36</v>
      </c>
      <c r="B10" s="19">
        <f>B7+(B8*(B9-B7))</f>
        <v>0</v>
      </c>
    </row>
    <row r="12" spans="1:10" x14ac:dyDescent="0.2">
      <c r="A12" s="3" t="s">
        <v>37</v>
      </c>
      <c r="B12" s="15" t="e">
        <f>B2*B3*(1-J4)+D2*D3</f>
        <v>#DIV/0!</v>
      </c>
    </row>
  </sheetData>
  <mergeCells count="6">
    <mergeCell ref="I1:J1"/>
    <mergeCell ref="A6:B6"/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1A9F-ACE6-D143-9914-260ADCC7977A}">
  <dimension ref="A1:I10"/>
  <sheetViews>
    <sheetView tabSelected="1" workbookViewId="0">
      <selection activeCell="A9" sqref="A9"/>
    </sheetView>
  </sheetViews>
  <sheetFormatPr baseColWidth="10" defaultRowHeight="16" x14ac:dyDescent="0.2"/>
  <cols>
    <col min="1" max="1" width="22.33203125" customWidth="1"/>
    <col min="8" max="8" width="13.6640625" customWidth="1"/>
  </cols>
  <sheetData>
    <row r="1" spans="1:9" x14ac:dyDescent="0.2">
      <c r="A1" s="6" t="s">
        <v>8</v>
      </c>
      <c r="B1" s="6"/>
      <c r="C1" s="6"/>
      <c r="D1" s="6">
        <v>1</v>
      </c>
      <c r="E1" s="6">
        <v>2</v>
      </c>
      <c r="F1" s="6">
        <v>3</v>
      </c>
      <c r="G1" s="6">
        <v>4</v>
      </c>
      <c r="H1" s="6"/>
      <c r="I1" s="29"/>
    </row>
    <row r="2" spans="1:9" x14ac:dyDescent="0.2">
      <c r="A2" s="2" t="s">
        <v>0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50</v>
      </c>
      <c r="I2" s="30"/>
    </row>
    <row r="3" spans="1:9" x14ac:dyDescent="0.2">
      <c r="A3" s="6" t="s">
        <v>9</v>
      </c>
      <c r="B3" s="9">
        <f>'Income Statement'!D6</f>
        <v>0</v>
      </c>
      <c r="C3" s="9">
        <f>'Income Statement'!E6</f>
        <v>0</v>
      </c>
      <c r="D3" s="9" t="e">
        <f>'Income Statement'!F6</f>
        <v>#DIV/0!</v>
      </c>
      <c r="E3" s="9" t="e">
        <f>'Income Statement'!G6</f>
        <v>#DIV/0!</v>
      </c>
      <c r="F3" s="9" t="e">
        <f>'Income Statement'!H6</f>
        <v>#DIV/0!</v>
      </c>
      <c r="G3" s="9" t="e">
        <f>'Income Statement'!I6</f>
        <v>#DIV/0!</v>
      </c>
      <c r="H3" s="9">
        <f>'Income Statement'!J6</f>
        <v>0</v>
      </c>
      <c r="I3" s="29"/>
    </row>
    <row r="4" spans="1:9" x14ac:dyDescent="0.2">
      <c r="A4" s="6" t="s">
        <v>10</v>
      </c>
      <c r="B4" s="6"/>
      <c r="C4" s="6"/>
      <c r="D4" s="25" t="e">
        <f>(1+B6)^1</f>
        <v>#DIV/0!</v>
      </c>
      <c r="E4" s="25" t="e">
        <f>(1+B6)^2</f>
        <v>#DIV/0!</v>
      </c>
      <c r="F4" s="25" t="e">
        <f>(1+B6)^3</f>
        <v>#DIV/0!</v>
      </c>
      <c r="G4" s="25" t="e">
        <f>(1+B6)^4</f>
        <v>#DIV/0!</v>
      </c>
      <c r="H4" s="25" t="e">
        <f>(1+B6)^4</f>
        <v>#DIV/0!</v>
      </c>
      <c r="I4" s="29"/>
    </row>
    <row r="5" spans="1:9" x14ac:dyDescent="0.2">
      <c r="A5" s="6" t="s">
        <v>11</v>
      </c>
      <c r="B5" s="6"/>
      <c r="C5" s="6"/>
      <c r="D5" s="4" t="e">
        <f>D3/D4</f>
        <v>#DIV/0!</v>
      </c>
      <c r="E5" s="4" t="e">
        <f t="shared" ref="E5:H5" si="0">E3/E4</f>
        <v>#DIV/0!</v>
      </c>
      <c r="F5" s="4" t="e">
        <f t="shared" si="0"/>
        <v>#DIV/0!</v>
      </c>
      <c r="G5" s="4" t="e">
        <f t="shared" si="0"/>
        <v>#DIV/0!</v>
      </c>
      <c r="H5" s="4" t="e">
        <f t="shared" si="0"/>
        <v>#DIV/0!</v>
      </c>
      <c r="I5" s="29"/>
    </row>
    <row r="6" spans="1:9" x14ac:dyDescent="0.2">
      <c r="A6" s="23" t="s">
        <v>12</v>
      </c>
      <c r="B6" s="24" t="e">
        <f>'WACC '!B12</f>
        <v>#DIV/0!</v>
      </c>
    </row>
    <row r="7" spans="1:9" x14ac:dyDescent="0.2">
      <c r="A7" s="6" t="s">
        <v>13</v>
      </c>
      <c r="B7" s="15">
        <v>2.5000000000000001E-2</v>
      </c>
    </row>
    <row r="8" spans="1:9" x14ac:dyDescent="0.2">
      <c r="A8" s="6" t="s">
        <v>51</v>
      </c>
      <c r="B8" s="4" t="e">
        <f>SUM(D5:H5)</f>
        <v>#DIV/0!</v>
      </c>
    </row>
    <row r="9" spans="1:9" x14ac:dyDescent="0.2">
      <c r="A9" s="6" t="s">
        <v>14</v>
      </c>
      <c r="B9" s="18"/>
    </row>
    <row r="10" spans="1:9" x14ac:dyDescent="0.2">
      <c r="A10" s="6" t="s">
        <v>15</v>
      </c>
      <c r="B10" s="4" t="e">
        <f>B8/B9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</vt:lpstr>
      <vt:lpstr>Income Statement</vt:lpstr>
      <vt:lpstr>WACC </vt:lpstr>
      <vt:lpstr>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2023-01-09T09:02:35Z</dcterms:created>
  <dcterms:modified xsi:type="dcterms:W3CDTF">2023-01-10T14:00:56Z</dcterms:modified>
</cp:coreProperties>
</file>