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/>
  <mc:AlternateContent xmlns:mc="http://schemas.openxmlformats.org/markup-compatibility/2006">
    <mc:Choice Requires="x15">
      <x15ac:absPath xmlns:x15ac="http://schemas.microsoft.com/office/spreadsheetml/2010/11/ac" url="/Users/nam/Desktop/Stock Valuation/"/>
    </mc:Choice>
  </mc:AlternateContent>
  <xr:revisionPtr revIDLastSave="0" documentId="13_ncr:9_{3E38E9B2-7562-0142-B72A-2C73122F463D}" xr6:coauthVersionLast="47" xr6:coauthVersionMax="47" xr10:uidLastSave="{00000000-0000-0000-0000-000000000000}"/>
  <bookViews>
    <workbookView xWindow="11660" yWindow="500" windowWidth="17140" windowHeight="16020" tabRatio="602" activeTab="1" xr2:uid="{00000000-000D-0000-FFFF-FFFF00000000}"/>
  </bookViews>
  <sheets>
    <sheet name="0000000" sheetId="1" state="veryHidden" r:id="rId1"/>
    <sheet name="Forecasting" sheetId="8" r:id="rId2"/>
    <sheet name="Statement of Operations" sheetId="7" r:id="rId3"/>
    <sheet name="Balance Sheet" sheetId="3" r:id="rId4"/>
    <sheet name="Funds Flow" sheetId="6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I15" i="8" l="1"/>
  <c r="AH15" i="8"/>
  <c r="AG15" i="8"/>
  <c r="AF15" i="8"/>
  <c r="E20" i="8"/>
  <c r="E21" i="8" s="1"/>
  <c r="F20" i="8"/>
  <c r="F21" i="8"/>
  <c r="H20" i="8"/>
  <c r="H21" i="8" s="1"/>
  <c r="G21" i="8"/>
  <c r="G20" i="8"/>
  <c r="H17" i="8"/>
  <c r="H18" i="8"/>
  <c r="H19" i="8"/>
  <c r="H16" i="8"/>
  <c r="E19" i="8"/>
  <c r="E18" i="8"/>
  <c r="E17" i="8"/>
  <c r="E16" i="8"/>
  <c r="F16" i="8"/>
  <c r="F17" i="8"/>
  <c r="F18" i="8"/>
  <c r="F19" i="8"/>
  <c r="G19" i="8"/>
  <c r="G18" i="8"/>
  <c r="G17" i="8"/>
  <c r="G16" i="8"/>
  <c r="B5" i="8"/>
  <c r="I23" i="8"/>
  <c r="J23" i="8"/>
  <c r="L23" i="8"/>
  <c r="M23" i="8"/>
  <c r="N23" i="8"/>
  <c r="O23" i="8"/>
  <c r="Q23" i="8"/>
  <c r="R23" i="8"/>
  <c r="S23" i="8"/>
  <c r="T23" i="8"/>
  <c r="H23" i="8" l="1"/>
  <c r="AD75" i="8" l="1"/>
  <c r="AC75" i="8"/>
  <c r="H142" i="8"/>
  <c r="H88" i="8"/>
  <c r="I88" i="8" s="1"/>
  <c r="AC76" i="8"/>
  <c r="AC74" i="8"/>
  <c r="AC71" i="8"/>
  <c r="AC70" i="8"/>
  <c r="AC69" i="8"/>
  <c r="AC29" i="8"/>
  <c r="AC55" i="8"/>
  <c r="AC56" i="8" s="1"/>
  <c r="AC58" i="8" s="1"/>
  <c r="AC50" i="8"/>
  <c r="AC51" i="8"/>
  <c r="AC49" i="8"/>
  <c r="AC47" i="8"/>
  <c r="AC45" i="8"/>
  <c r="AC40" i="8"/>
  <c r="AC42" i="8" s="1"/>
  <c r="AD40" i="8"/>
  <c r="AC33" i="8"/>
  <c r="W23" i="8"/>
  <c r="X23" i="8"/>
  <c r="Y23" i="8"/>
  <c r="V23" i="8"/>
  <c r="AA23" i="8"/>
  <c r="AD23" i="8"/>
  <c r="AE23" i="8"/>
  <c r="AC23" i="8"/>
  <c r="C57" i="6"/>
  <c r="C62" i="6" s="1"/>
  <c r="C58" i="6"/>
  <c r="C59" i="6"/>
  <c r="C60" i="6"/>
  <c r="C61" i="6"/>
  <c r="C67" i="6"/>
  <c r="C68" i="6"/>
  <c r="C69" i="6"/>
  <c r="C71" i="6"/>
  <c r="C42" i="6"/>
  <c r="C45" i="6" s="1"/>
  <c r="C39" i="6"/>
  <c r="C33" i="6"/>
  <c r="C70" i="6" s="1"/>
  <c r="C29" i="6"/>
  <c r="C63" i="6" s="1"/>
  <c r="C24" i="6"/>
  <c r="C25" i="6" s="1"/>
  <c r="C7" i="6"/>
  <c r="B45" i="8"/>
  <c r="B47" i="8"/>
  <c r="B49" i="8"/>
  <c r="B50" i="8"/>
  <c r="C69" i="8"/>
  <c r="C70" i="8"/>
  <c r="C71" i="8"/>
  <c r="C74" i="8"/>
  <c r="C75" i="8"/>
  <c r="C76" i="8"/>
  <c r="B64" i="8"/>
  <c r="C64" i="8"/>
  <c r="B65" i="8"/>
  <c r="B55" i="8"/>
  <c r="B40" i="8"/>
  <c r="B29" i="8"/>
  <c r="B33" i="8" s="1"/>
  <c r="B34" i="8" s="1"/>
  <c r="B23" i="8"/>
  <c r="C23" i="8"/>
  <c r="D23" i="8"/>
  <c r="E23" i="8"/>
  <c r="F23" i="8"/>
  <c r="G23" i="8"/>
  <c r="D60" i="6"/>
  <c r="D71" i="6"/>
  <c r="D69" i="6"/>
  <c r="D67" i="6"/>
  <c r="D29" i="6"/>
  <c r="D63" i="6" s="1"/>
  <c r="D24" i="6"/>
  <c r="D61" i="6" s="1"/>
  <c r="D33" i="6"/>
  <c r="D70" i="6" s="1"/>
  <c r="AB76" i="8"/>
  <c r="AD76" i="8"/>
  <c r="AE70" i="8"/>
  <c r="AA48" i="8"/>
  <c r="H48" i="8" s="1"/>
  <c r="AA46" i="8"/>
  <c r="H46" i="8" s="1"/>
  <c r="AA44" i="8"/>
  <c r="H44" i="8" s="1"/>
  <c r="Y48" i="8"/>
  <c r="Y76" i="8" s="1"/>
  <c r="Y46" i="8"/>
  <c r="G46" i="8" s="1"/>
  <c r="Y44" i="8"/>
  <c r="G44" i="8" s="1"/>
  <c r="D70" i="8"/>
  <c r="C177" i="8"/>
  <c r="H57" i="8"/>
  <c r="H35" i="8"/>
  <c r="H38" i="8"/>
  <c r="H37" i="8"/>
  <c r="G32" i="8"/>
  <c r="AD49" i="8"/>
  <c r="H28" i="8"/>
  <c r="H89" i="8"/>
  <c r="G28" i="8"/>
  <c r="G27" i="8"/>
  <c r="C173" i="8"/>
  <c r="J153" i="8"/>
  <c r="J143" i="8"/>
  <c r="G57" i="8"/>
  <c r="H143" i="8"/>
  <c r="G142" i="8"/>
  <c r="J142" i="8"/>
  <c r="J70" i="8"/>
  <c r="G123" i="8"/>
  <c r="G140" i="8" s="1"/>
  <c r="D123" i="8"/>
  <c r="D128" i="8" s="1"/>
  <c r="E123" i="8"/>
  <c r="E128" i="8" s="1"/>
  <c r="F123" i="8"/>
  <c r="H123" i="8"/>
  <c r="H140" i="8" s="1"/>
  <c r="I123" i="8"/>
  <c r="J123" i="8"/>
  <c r="J140" i="8" s="1"/>
  <c r="C123" i="8"/>
  <c r="E89" i="8"/>
  <c r="F89" i="8"/>
  <c r="G89" i="8"/>
  <c r="D89" i="8"/>
  <c r="I50" i="8"/>
  <c r="H26" i="8"/>
  <c r="H27" i="8"/>
  <c r="H36" i="8"/>
  <c r="Y55" i="8"/>
  <c r="G38" i="8"/>
  <c r="G37" i="8"/>
  <c r="G35" i="8"/>
  <c r="H95" i="8"/>
  <c r="I95" i="8"/>
  <c r="J95" i="8"/>
  <c r="G95" i="8"/>
  <c r="J88" i="8" l="1"/>
  <c r="J89" i="8" s="1"/>
  <c r="I89" i="8"/>
  <c r="AC34" i="8"/>
  <c r="AC60" i="8"/>
  <c r="AE75" i="8"/>
  <c r="AA75" i="8"/>
  <c r="C34" i="6"/>
  <c r="C64" i="6"/>
  <c r="C65" i="6" s="1"/>
  <c r="C72" i="6"/>
  <c r="B51" i="8"/>
  <c r="B42" i="8"/>
  <c r="B56" i="8" s="1"/>
  <c r="AA76" i="8"/>
  <c r="AE76" i="8"/>
  <c r="G48" i="8"/>
  <c r="G50" i="8" s="1"/>
  <c r="I140" i="8"/>
  <c r="H128" i="8"/>
  <c r="G128" i="8"/>
  <c r="F95" i="8"/>
  <c r="J74" i="8"/>
  <c r="I143" i="8"/>
  <c r="I142" i="8"/>
  <c r="J76" i="8"/>
  <c r="J75" i="8"/>
  <c r="J71" i="8"/>
  <c r="J69" i="8"/>
  <c r="I49" i="8"/>
  <c r="J50" i="8"/>
  <c r="J49" i="8"/>
  <c r="J47" i="8"/>
  <c r="J45" i="8"/>
  <c r="J40" i="8"/>
  <c r="J29" i="8"/>
  <c r="J33" i="8" s="1"/>
  <c r="J34" i="8" s="1"/>
  <c r="AC61" i="8" l="1"/>
  <c r="AC62" i="8"/>
  <c r="C73" i="6"/>
  <c r="C47" i="6"/>
  <c r="C48" i="6" s="1"/>
  <c r="C51" i="6" s="1"/>
  <c r="C53" i="6"/>
  <c r="B60" i="8"/>
  <c r="B58" i="8"/>
  <c r="J56" i="8"/>
  <c r="J58" i="8" s="1"/>
  <c r="J134" i="8" s="1"/>
  <c r="J156" i="8"/>
  <c r="C168" i="8" s="1"/>
  <c r="C170" i="8" s="1"/>
  <c r="J128" i="8"/>
  <c r="J51" i="8"/>
  <c r="J42" i="8"/>
  <c r="B62" i="8" l="1"/>
  <c r="B61" i="8"/>
  <c r="J60" i="8"/>
  <c r="J62" i="8" s="1"/>
  <c r="J157" i="8"/>
  <c r="J133" i="8"/>
  <c r="J135" i="8" s="1"/>
  <c r="J136" i="8" s="1"/>
  <c r="C65" i="8"/>
  <c r="C153" i="8" s="1"/>
  <c r="J82" i="8" l="1"/>
  <c r="D153" i="8"/>
  <c r="E153" i="8"/>
  <c r="F153" i="8"/>
  <c r="I153" i="8"/>
  <c r="C152" i="8"/>
  <c r="C154" i="8" s="1"/>
  <c r="I40" i="8" l="1"/>
  <c r="Q40" i="8"/>
  <c r="W76" i="8" l="1"/>
  <c r="X76" i="8"/>
  <c r="Q76" i="8" l="1"/>
  <c r="E76" i="8"/>
  <c r="D76" i="8"/>
  <c r="D75" i="8" l="1"/>
  <c r="D74" i="8"/>
  <c r="R76" i="8"/>
  <c r="S76" i="8"/>
  <c r="T76" i="8"/>
  <c r="V76" i="8"/>
  <c r="Q75" i="8"/>
  <c r="R75" i="8"/>
  <c r="S75" i="8"/>
  <c r="T75" i="8"/>
  <c r="V75" i="8"/>
  <c r="W75" i="8"/>
  <c r="X75" i="8"/>
  <c r="Y75" i="8"/>
  <c r="AB75" i="8"/>
  <c r="E75" i="8"/>
  <c r="R74" i="8"/>
  <c r="S74" i="8"/>
  <c r="T74" i="8"/>
  <c r="V74" i="8"/>
  <c r="W74" i="8"/>
  <c r="X74" i="8"/>
  <c r="Y74" i="8"/>
  <c r="AA74" i="8"/>
  <c r="AB74" i="8"/>
  <c r="AD74" i="8"/>
  <c r="AE74" i="8"/>
  <c r="Q74" i="8"/>
  <c r="E74" i="8"/>
  <c r="D49" i="8"/>
  <c r="E49" i="8"/>
  <c r="L49" i="8"/>
  <c r="M49" i="8"/>
  <c r="N49" i="8"/>
  <c r="O49" i="8"/>
  <c r="Q49" i="8"/>
  <c r="R49" i="8"/>
  <c r="S49" i="8"/>
  <c r="T49" i="8"/>
  <c r="V49" i="8"/>
  <c r="W49" i="8"/>
  <c r="X49" i="8"/>
  <c r="Y49" i="8"/>
  <c r="AA49" i="8"/>
  <c r="AB49" i="8"/>
  <c r="AE49" i="8"/>
  <c r="C49" i="8"/>
  <c r="D47" i="8"/>
  <c r="E47" i="8"/>
  <c r="I47" i="8"/>
  <c r="L47" i="8"/>
  <c r="M47" i="8"/>
  <c r="N47" i="8"/>
  <c r="O47" i="8"/>
  <c r="Q47" i="8"/>
  <c r="R47" i="8"/>
  <c r="S47" i="8"/>
  <c r="T47" i="8"/>
  <c r="V47" i="8"/>
  <c r="W47" i="8"/>
  <c r="X47" i="8"/>
  <c r="Y47" i="8"/>
  <c r="AA47" i="8"/>
  <c r="AB47" i="8"/>
  <c r="AD47" i="8"/>
  <c r="AE47" i="8"/>
  <c r="C47" i="8"/>
  <c r="D45" i="8"/>
  <c r="E45" i="8"/>
  <c r="I45" i="8"/>
  <c r="L45" i="8"/>
  <c r="M45" i="8"/>
  <c r="N45" i="8"/>
  <c r="O45" i="8"/>
  <c r="Q45" i="8"/>
  <c r="R45" i="8"/>
  <c r="S45" i="8"/>
  <c r="T45" i="8"/>
  <c r="V45" i="8"/>
  <c r="W45" i="8"/>
  <c r="X45" i="8"/>
  <c r="Y45" i="8"/>
  <c r="AA45" i="8"/>
  <c r="AB45" i="8"/>
  <c r="AD45" i="8"/>
  <c r="AE45" i="8"/>
  <c r="C45" i="8"/>
  <c r="D50" i="8" l="1"/>
  <c r="D156" i="8" s="1"/>
  <c r="C161" i="8" s="1"/>
  <c r="E50" i="8"/>
  <c r="E156" i="8" s="1"/>
  <c r="I156" i="8"/>
  <c r="J158" i="8" s="1"/>
  <c r="F48" i="8"/>
  <c r="F76" i="8" s="1"/>
  <c r="I128" i="8"/>
  <c r="E158" i="8" l="1"/>
  <c r="H76" i="8"/>
  <c r="G76" i="8"/>
  <c r="I76" i="8"/>
  <c r="J86" i="8" l="1"/>
  <c r="G58" i="6"/>
  <c r="I55" i="8"/>
  <c r="I29" i="8"/>
  <c r="H98" i="8"/>
  <c r="J87" i="8" l="1"/>
  <c r="J90" i="8" s="1"/>
  <c r="J91" i="8" s="1"/>
  <c r="J159" i="8" s="1"/>
  <c r="I164" i="8" s="1"/>
  <c r="J68" i="8"/>
  <c r="I51" i="8"/>
  <c r="I157" i="8"/>
  <c r="I56" i="8"/>
  <c r="I33" i="8"/>
  <c r="I58" i="8" l="1"/>
  <c r="I134" i="8" s="1"/>
  <c r="J99" i="8"/>
  <c r="I86" i="8"/>
  <c r="I34" i="8"/>
  <c r="J72" i="8"/>
  <c r="I60" i="8"/>
  <c r="I82" i="8" s="1"/>
  <c r="G65" i="8"/>
  <c r="G64" i="8"/>
  <c r="H64" i="8" s="1"/>
  <c r="H59" i="8"/>
  <c r="H53" i="8"/>
  <c r="H54" i="8"/>
  <c r="H52" i="8"/>
  <c r="H50" i="8"/>
  <c r="H39" i="8"/>
  <c r="AA71" i="8"/>
  <c r="AB71" i="8"/>
  <c r="AD71" i="8"/>
  <c r="AE71" i="8"/>
  <c r="AA70" i="8"/>
  <c r="AB70" i="8"/>
  <c r="AD70" i="8"/>
  <c r="AA69" i="8"/>
  <c r="AB69" i="8"/>
  <c r="AD69" i="8"/>
  <c r="AE69" i="8"/>
  <c r="AB55" i="8"/>
  <c r="AA55" i="8"/>
  <c r="AD55" i="8"/>
  <c r="AE55" i="8"/>
  <c r="AA50" i="8"/>
  <c r="AB50" i="8"/>
  <c r="AD50" i="8"/>
  <c r="AE50" i="8"/>
  <c r="H32" i="8"/>
  <c r="L40" i="8"/>
  <c r="AA40" i="8"/>
  <c r="AB40" i="8"/>
  <c r="AE40" i="8"/>
  <c r="AA29" i="8"/>
  <c r="AB29" i="8"/>
  <c r="AD29" i="8"/>
  <c r="AE29" i="8"/>
  <c r="G143" i="8"/>
  <c r="C111" i="8"/>
  <c r="C116" i="8" s="1"/>
  <c r="G98" i="8"/>
  <c r="AD42" i="8" l="1"/>
  <c r="I87" i="8"/>
  <c r="I90" i="8" s="1"/>
  <c r="I99" i="8" s="1"/>
  <c r="AE42" i="8"/>
  <c r="AE56" i="8" s="1"/>
  <c r="F140" i="8"/>
  <c r="G86" i="8" s="1"/>
  <c r="F128" i="8"/>
  <c r="H86" i="8"/>
  <c r="H65" i="8"/>
  <c r="C175" i="8" s="1"/>
  <c r="G153" i="8"/>
  <c r="H40" i="8"/>
  <c r="I69" i="8"/>
  <c r="H49" i="8"/>
  <c r="I70" i="8"/>
  <c r="AA51" i="8"/>
  <c r="AB51" i="8"/>
  <c r="AE51" i="8"/>
  <c r="I75" i="8"/>
  <c r="H47" i="8"/>
  <c r="I74" i="8"/>
  <c r="H74" i="8"/>
  <c r="H45" i="8"/>
  <c r="AD51" i="8"/>
  <c r="I71" i="8"/>
  <c r="AD33" i="8"/>
  <c r="AD34" i="8" s="1"/>
  <c r="AB33" i="8"/>
  <c r="AB34" i="8" s="1"/>
  <c r="H156" i="8"/>
  <c r="I61" i="8"/>
  <c r="I62" i="8"/>
  <c r="J77" i="8" s="1"/>
  <c r="H55" i="8"/>
  <c r="AD56" i="8"/>
  <c r="AE33" i="8"/>
  <c r="AA42" i="8"/>
  <c r="AA56" i="8" s="1"/>
  <c r="H29" i="8"/>
  <c r="AA33" i="8"/>
  <c r="AB42" i="8"/>
  <c r="H42" i="8" l="1"/>
  <c r="G144" i="8"/>
  <c r="H144" i="8" s="1"/>
  <c r="I91" i="8"/>
  <c r="I159" i="8" s="1"/>
  <c r="H164" i="8" s="1"/>
  <c r="H157" i="8"/>
  <c r="I158" i="8"/>
  <c r="H153" i="8"/>
  <c r="H51" i="8"/>
  <c r="I68" i="8"/>
  <c r="H33" i="8"/>
  <c r="AE34" i="8"/>
  <c r="AD58" i="8"/>
  <c r="AB56" i="8"/>
  <c r="H56" i="8" s="1"/>
  <c r="H58" i="8" s="1"/>
  <c r="H134" i="8" s="1"/>
  <c r="AA60" i="8"/>
  <c r="AA58" i="8"/>
  <c r="AA34" i="8"/>
  <c r="D47" i="3"/>
  <c r="F47" i="3"/>
  <c r="E47" i="3"/>
  <c r="F46" i="3"/>
  <c r="C142" i="8"/>
  <c r="G24" i="6"/>
  <c r="G61" i="6" s="1"/>
  <c r="G60" i="6"/>
  <c r="C95" i="8"/>
  <c r="D95" i="8"/>
  <c r="E95" i="8"/>
  <c r="G69" i="6"/>
  <c r="E69" i="6"/>
  <c r="F69" i="6"/>
  <c r="I144" i="8" l="1"/>
  <c r="H155" i="8"/>
  <c r="C46" i="3"/>
  <c r="G155" i="8"/>
  <c r="C140" i="8"/>
  <c r="C128" i="8"/>
  <c r="I72" i="8"/>
  <c r="H34" i="8"/>
  <c r="H60" i="8"/>
  <c r="AD60" i="8"/>
  <c r="AD61" i="8" s="1"/>
  <c r="H133" i="8"/>
  <c r="AB60" i="8"/>
  <c r="AB58" i="8"/>
  <c r="AE60" i="8"/>
  <c r="AE58" i="8"/>
  <c r="AA62" i="8"/>
  <c r="AA61" i="8"/>
  <c r="F97" i="8"/>
  <c r="Y71" i="8"/>
  <c r="Y70" i="8"/>
  <c r="Y69" i="8"/>
  <c r="G71" i="6"/>
  <c r="F143" i="8"/>
  <c r="E143" i="8"/>
  <c r="D143" i="8"/>
  <c r="C143" i="8"/>
  <c r="F142" i="8"/>
  <c r="E142" i="8"/>
  <c r="D142" i="8"/>
  <c r="J144" i="8" l="1"/>
  <c r="J155" i="8" s="1"/>
  <c r="I155" i="8"/>
  <c r="J146" i="8"/>
  <c r="J160" i="8" s="1"/>
  <c r="C144" i="8"/>
  <c r="C155" i="8" s="1"/>
  <c r="C163" i="8" s="1"/>
  <c r="D140" i="8"/>
  <c r="E140" i="8"/>
  <c r="AD62" i="8"/>
  <c r="H61" i="8"/>
  <c r="H135" i="8"/>
  <c r="H136" i="8" s="1"/>
  <c r="AE62" i="8"/>
  <c r="AE61" i="8"/>
  <c r="AB62" i="8"/>
  <c r="AB61" i="8"/>
  <c r="G59" i="8"/>
  <c r="X55" i="8"/>
  <c r="F57" i="8"/>
  <c r="G54" i="8"/>
  <c r="G53" i="8"/>
  <c r="F53" i="8"/>
  <c r="G52" i="8"/>
  <c r="F52" i="8"/>
  <c r="Y50" i="8"/>
  <c r="F44" i="8"/>
  <c r="L50" i="8"/>
  <c r="M50" i="8"/>
  <c r="N50" i="8"/>
  <c r="O50" i="8"/>
  <c r="Q50" i="8"/>
  <c r="G39" i="8"/>
  <c r="G36" i="8"/>
  <c r="Y40" i="8"/>
  <c r="V40" i="8"/>
  <c r="G26" i="8"/>
  <c r="F27" i="8"/>
  <c r="Y29" i="8"/>
  <c r="AE68" i="8" s="1"/>
  <c r="F70" i="8" l="1"/>
  <c r="E144" i="8"/>
  <c r="F144" i="8"/>
  <c r="D144" i="8"/>
  <c r="H146" i="8"/>
  <c r="H160" i="8" s="1"/>
  <c r="Y42" i="8"/>
  <c r="Y56" i="8" s="1"/>
  <c r="Y60" i="8" s="1"/>
  <c r="G45" i="8"/>
  <c r="G49" i="8"/>
  <c r="H70" i="8"/>
  <c r="Y51" i="8"/>
  <c r="G47" i="8"/>
  <c r="H75" i="8"/>
  <c r="F74" i="8"/>
  <c r="G74" i="8"/>
  <c r="H69" i="8"/>
  <c r="H71" i="8"/>
  <c r="G156" i="8"/>
  <c r="H62" i="8"/>
  <c r="H82" i="8"/>
  <c r="H87" i="8" s="1"/>
  <c r="H90" i="8" s="1"/>
  <c r="Y33" i="8"/>
  <c r="AE72" i="8" s="1"/>
  <c r="G70" i="8"/>
  <c r="G29" i="8"/>
  <c r="E155" i="8" l="1"/>
  <c r="D155" i="8"/>
  <c r="F155" i="8"/>
  <c r="H99" i="8"/>
  <c r="G33" i="8"/>
  <c r="G157" i="8"/>
  <c r="H158" i="8"/>
  <c r="G51" i="8"/>
  <c r="I77" i="8"/>
  <c r="AE73" i="8"/>
  <c r="H68" i="8"/>
  <c r="Y58" i="8"/>
  <c r="Y34" i="8"/>
  <c r="L29" i="8"/>
  <c r="L51" i="8" s="1"/>
  <c r="M29" i="8"/>
  <c r="M51" i="8" s="1"/>
  <c r="N29" i="8"/>
  <c r="N51" i="8" s="1"/>
  <c r="O29" i="8"/>
  <c r="O51" i="8" s="1"/>
  <c r="Q29" i="8"/>
  <c r="Q51" i="8" s="1"/>
  <c r="R29" i="8"/>
  <c r="S29" i="8"/>
  <c r="T29" i="8"/>
  <c r="V29" i="8"/>
  <c r="W29" i="8"/>
  <c r="X29" i="8"/>
  <c r="AD68" i="8" s="1"/>
  <c r="D29" i="8"/>
  <c r="E29" i="8"/>
  <c r="C29" i="8"/>
  <c r="C68" i="8" s="1"/>
  <c r="F59" i="8"/>
  <c r="F54" i="8"/>
  <c r="F36" i="8"/>
  <c r="F37" i="8"/>
  <c r="F38" i="8"/>
  <c r="F39" i="8"/>
  <c r="F35" i="8"/>
  <c r="F32" i="8"/>
  <c r="Q55" i="8"/>
  <c r="Q69" i="8"/>
  <c r="Q70" i="8"/>
  <c r="Q71" i="8"/>
  <c r="F26" i="8"/>
  <c r="F45" i="8" s="1"/>
  <c r="C96" i="8"/>
  <c r="D97" i="8"/>
  <c r="E97" i="8"/>
  <c r="C97" i="8"/>
  <c r="D94" i="8"/>
  <c r="E94" i="8"/>
  <c r="F94" i="8"/>
  <c r="C94" i="8"/>
  <c r="D93" i="8"/>
  <c r="E93" i="8"/>
  <c r="F93" i="8"/>
  <c r="C93" i="8"/>
  <c r="E71" i="6"/>
  <c r="F71" i="6"/>
  <c r="E68" i="6"/>
  <c r="F68" i="6"/>
  <c r="G68" i="6"/>
  <c r="D68" i="6"/>
  <c r="E67" i="6"/>
  <c r="F67" i="6"/>
  <c r="G67" i="6"/>
  <c r="A1" i="8"/>
  <c r="X71" i="8"/>
  <c r="W71" i="8"/>
  <c r="V71" i="8"/>
  <c r="T71" i="8"/>
  <c r="S71" i="8"/>
  <c r="R71" i="8"/>
  <c r="E71" i="8"/>
  <c r="D71" i="8"/>
  <c r="X70" i="8"/>
  <c r="W70" i="8"/>
  <c r="V70" i="8"/>
  <c r="T70" i="8"/>
  <c r="S70" i="8"/>
  <c r="R70" i="8"/>
  <c r="E70" i="8"/>
  <c r="X69" i="8"/>
  <c r="W69" i="8"/>
  <c r="V69" i="8"/>
  <c r="T69" i="8"/>
  <c r="S69" i="8"/>
  <c r="R69" i="8"/>
  <c r="E69" i="8"/>
  <c r="D69" i="8"/>
  <c r="W55" i="8"/>
  <c r="V55" i="8"/>
  <c r="T55" i="8"/>
  <c r="S55" i="8"/>
  <c r="R55" i="8"/>
  <c r="O55" i="8"/>
  <c r="N55" i="8"/>
  <c r="M55" i="8"/>
  <c r="L55" i="8"/>
  <c r="E55" i="8"/>
  <c r="D55" i="8"/>
  <c r="C55" i="8"/>
  <c r="X50" i="8"/>
  <c r="W50" i="8"/>
  <c r="V50" i="8"/>
  <c r="T50" i="8"/>
  <c r="S50" i="8"/>
  <c r="R50" i="8"/>
  <c r="R51" i="8" s="1"/>
  <c r="C50" i="8"/>
  <c r="C156" i="8" s="1"/>
  <c r="F46" i="8"/>
  <c r="X40" i="8"/>
  <c r="W40" i="8"/>
  <c r="T40" i="8"/>
  <c r="S40" i="8"/>
  <c r="R40" i="8"/>
  <c r="O40" i="8"/>
  <c r="N40" i="8"/>
  <c r="M40" i="8"/>
  <c r="E40" i="8"/>
  <c r="D40" i="8"/>
  <c r="C40" i="8"/>
  <c r="F28" i="8"/>
  <c r="AC68" i="8" l="1"/>
  <c r="AB68" i="8"/>
  <c r="D158" i="8"/>
  <c r="C162" i="8"/>
  <c r="W51" i="8"/>
  <c r="T51" i="8"/>
  <c r="H91" i="8"/>
  <c r="H159" i="8" s="1"/>
  <c r="G164" i="8" s="1"/>
  <c r="G55" i="8"/>
  <c r="C157" i="8"/>
  <c r="E51" i="8"/>
  <c r="E157" i="8"/>
  <c r="D51" i="8"/>
  <c r="D157" i="8"/>
  <c r="C51" i="8"/>
  <c r="V51" i="8"/>
  <c r="S51" i="8"/>
  <c r="X51" i="8"/>
  <c r="F49" i="8"/>
  <c r="F75" i="8"/>
  <c r="F47" i="8"/>
  <c r="G75" i="8"/>
  <c r="F50" i="8"/>
  <c r="F156" i="8" s="1"/>
  <c r="C33" i="8"/>
  <c r="E33" i="8"/>
  <c r="D33" i="8"/>
  <c r="AA68" i="8"/>
  <c r="V68" i="8"/>
  <c r="Q68" i="8"/>
  <c r="G40" i="8"/>
  <c r="G42" i="8" s="1"/>
  <c r="Y61" i="8"/>
  <c r="Y68" i="8"/>
  <c r="X68" i="8"/>
  <c r="R68" i="8"/>
  <c r="Q33" i="8"/>
  <c r="Q34" i="8" s="1"/>
  <c r="F71" i="8"/>
  <c r="G71" i="8"/>
  <c r="F69" i="8"/>
  <c r="G69" i="8"/>
  <c r="F40" i="8"/>
  <c r="F55" i="8"/>
  <c r="X33" i="8"/>
  <c r="X42" i="8"/>
  <c r="F29" i="8"/>
  <c r="M33" i="8"/>
  <c r="M34" i="8" s="1"/>
  <c r="N33" i="8"/>
  <c r="N34" i="8" s="1"/>
  <c r="Q42" i="8"/>
  <c r="D42" i="8"/>
  <c r="E42" i="8"/>
  <c r="T42" i="8"/>
  <c r="Y73" i="8" s="1"/>
  <c r="R42" i="8"/>
  <c r="O42" i="8"/>
  <c r="O56" i="8" s="1"/>
  <c r="S42" i="8"/>
  <c r="L42" i="8"/>
  <c r="L56" i="8" s="1"/>
  <c r="L60" i="8" s="1"/>
  <c r="L61" i="8" s="1"/>
  <c r="V42" i="8"/>
  <c r="AA73" i="8" s="1"/>
  <c r="O33" i="8"/>
  <c r="O34" i="8" s="1"/>
  <c r="T68" i="8"/>
  <c r="C42" i="8"/>
  <c r="C73" i="8" s="1"/>
  <c r="W42" i="8"/>
  <c r="T33" i="8"/>
  <c r="N42" i="8"/>
  <c r="N56" i="8" s="1"/>
  <c r="D68" i="8"/>
  <c r="R33" i="8"/>
  <c r="W33" i="8"/>
  <c r="W68" i="8"/>
  <c r="M42" i="8"/>
  <c r="E68" i="8"/>
  <c r="S33" i="8"/>
  <c r="S34" i="8" s="1"/>
  <c r="L33" i="8"/>
  <c r="V33" i="8"/>
  <c r="AA72" i="8" s="1"/>
  <c r="AB72" i="8" l="1"/>
  <c r="AC72" i="8"/>
  <c r="AB73" i="8"/>
  <c r="AC73" i="8"/>
  <c r="C34" i="8"/>
  <c r="C72" i="8"/>
  <c r="F157" i="8"/>
  <c r="F158" i="8"/>
  <c r="G158" i="8"/>
  <c r="F51" i="8"/>
  <c r="Q73" i="8"/>
  <c r="G68" i="8"/>
  <c r="F33" i="8"/>
  <c r="F34" i="8" s="1"/>
  <c r="AD73" i="8"/>
  <c r="X34" i="8"/>
  <c r="AD72" i="8"/>
  <c r="Y62" i="8"/>
  <c r="V73" i="8"/>
  <c r="S56" i="8"/>
  <c r="S58" i="8" s="1"/>
  <c r="C56" i="8"/>
  <c r="C133" i="8"/>
  <c r="T34" i="8"/>
  <c r="Y72" i="8"/>
  <c r="E133" i="8"/>
  <c r="R56" i="8"/>
  <c r="R58" i="8" s="1"/>
  <c r="D56" i="8"/>
  <c r="D133" i="8"/>
  <c r="F42" i="8"/>
  <c r="V56" i="8"/>
  <c r="V58" i="8" s="1"/>
  <c r="S68" i="8"/>
  <c r="Q56" i="8"/>
  <c r="E56" i="8"/>
  <c r="L34" i="8"/>
  <c r="Q72" i="8"/>
  <c r="S73" i="8"/>
  <c r="E73" i="8"/>
  <c r="L62" i="8"/>
  <c r="D73" i="8"/>
  <c r="L58" i="8"/>
  <c r="T56" i="8"/>
  <c r="T58" i="8" s="1"/>
  <c r="T73" i="8"/>
  <c r="O58" i="8"/>
  <c r="O60" i="8"/>
  <c r="O62" i="8" s="1"/>
  <c r="W73" i="8"/>
  <c r="T72" i="8"/>
  <c r="W56" i="8"/>
  <c r="W58" i="8" s="1"/>
  <c r="X73" i="8"/>
  <c r="X56" i="8"/>
  <c r="S72" i="8"/>
  <c r="M56" i="8"/>
  <c r="W72" i="8"/>
  <c r="W34" i="8"/>
  <c r="V72" i="8"/>
  <c r="V34" i="8"/>
  <c r="E72" i="8"/>
  <c r="E34" i="8"/>
  <c r="N60" i="8"/>
  <c r="N58" i="8"/>
  <c r="D72" i="8"/>
  <c r="D34" i="8"/>
  <c r="F68" i="8"/>
  <c r="X72" i="8"/>
  <c r="R72" i="8"/>
  <c r="R34" i="8"/>
  <c r="R73" i="8"/>
  <c r="F133" i="8" l="1"/>
  <c r="AE77" i="8"/>
  <c r="G34" i="8"/>
  <c r="H72" i="8"/>
  <c r="H73" i="8"/>
  <c r="G133" i="8"/>
  <c r="E60" i="8"/>
  <c r="E82" i="8" s="1"/>
  <c r="C60" i="8"/>
  <c r="C58" i="8"/>
  <c r="C134" i="8" s="1"/>
  <c r="C135" i="8" s="1"/>
  <c r="C136" i="8" s="1"/>
  <c r="C146" i="8" s="1"/>
  <c r="C160" i="8" s="1"/>
  <c r="D58" i="8"/>
  <c r="D134" i="8" s="1"/>
  <c r="D135" i="8" s="1"/>
  <c r="D136" i="8" s="1"/>
  <c r="D60" i="8"/>
  <c r="D82" i="8" s="1"/>
  <c r="S60" i="8"/>
  <c r="S62" i="8" s="1"/>
  <c r="R60" i="8"/>
  <c r="R61" i="8" s="1"/>
  <c r="G72" i="8"/>
  <c r="G73" i="8"/>
  <c r="F56" i="8"/>
  <c r="V60" i="8"/>
  <c r="V62" i="8" s="1"/>
  <c r="G56" i="8"/>
  <c r="Q58" i="8"/>
  <c r="Q60" i="8"/>
  <c r="E58" i="8"/>
  <c r="E134" i="8" s="1"/>
  <c r="E135" i="8" s="1"/>
  <c r="E136" i="8" s="1"/>
  <c r="T60" i="8"/>
  <c r="W60" i="8"/>
  <c r="W62" i="8" s="1"/>
  <c r="AC77" i="8" s="1"/>
  <c r="O61" i="8"/>
  <c r="F73" i="8"/>
  <c r="N62" i="8"/>
  <c r="N61" i="8"/>
  <c r="X60" i="8"/>
  <c r="X58" i="8"/>
  <c r="F72" i="8"/>
  <c r="M58" i="8"/>
  <c r="M60" i="8"/>
  <c r="E146" i="8" l="1"/>
  <c r="E160" i="8" s="1"/>
  <c r="D146" i="8"/>
  <c r="D160" i="8" s="1"/>
  <c r="G60" i="8"/>
  <c r="G82" i="8" s="1"/>
  <c r="G87" i="8" s="1"/>
  <c r="G90" i="8" s="1"/>
  <c r="G99" i="8" s="1"/>
  <c r="G58" i="8"/>
  <c r="G134" i="8" s="1"/>
  <c r="G135" i="8" s="1"/>
  <c r="G136" i="8" s="1"/>
  <c r="G146" i="8" s="1"/>
  <c r="D87" i="8"/>
  <c r="D90" i="8" s="1"/>
  <c r="E87" i="8"/>
  <c r="E90" i="8" s="1"/>
  <c r="C82" i="8"/>
  <c r="C62" i="8"/>
  <c r="C77" i="8" s="1"/>
  <c r="R62" i="8"/>
  <c r="W77" i="8" s="1"/>
  <c r="S77" i="8"/>
  <c r="AA77" i="8"/>
  <c r="AB77" i="8"/>
  <c r="C61" i="8"/>
  <c r="E61" i="8"/>
  <c r="E62" i="8"/>
  <c r="F60" i="8"/>
  <c r="F61" i="8" s="1"/>
  <c r="S61" i="8"/>
  <c r="D62" i="8"/>
  <c r="D61" i="8"/>
  <c r="V61" i="8"/>
  <c r="F58" i="8"/>
  <c r="F134" i="8" s="1"/>
  <c r="F135" i="8" s="1"/>
  <c r="W61" i="8"/>
  <c r="Q62" i="8"/>
  <c r="Q77" i="8" s="1"/>
  <c r="Q61" i="8"/>
  <c r="T62" i="8"/>
  <c r="T61" i="8"/>
  <c r="M61" i="8"/>
  <c r="M62" i="8"/>
  <c r="X62" i="8"/>
  <c r="X61" i="8"/>
  <c r="F136" i="8" l="1"/>
  <c r="E91" i="8"/>
  <c r="E159" i="8" s="1"/>
  <c r="D164" i="8" s="1"/>
  <c r="D91" i="8"/>
  <c r="D159" i="8" s="1"/>
  <c r="C164" i="8" s="1"/>
  <c r="G160" i="8"/>
  <c r="C87" i="8"/>
  <c r="C90" i="8" s="1"/>
  <c r="C91" i="8" s="1"/>
  <c r="C159" i="8" s="1"/>
  <c r="R77" i="8"/>
  <c r="V77" i="8"/>
  <c r="X77" i="8"/>
  <c r="AD77" i="8"/>
  <c r="T77" i="8"/>
  <c r="Y77" i="8"/>
  <c r="D77" i="8"/>
  <c r="E77" i="8"/>
  <c r="F82" i="8"/>
  <c r="G91" i="8"/>
  <c r="G159" i="8" s="1"/>
  <c r="F164" i="8" s="1"/>
  <c r="G62" i="8"/>
  <c r="G61" i="8"/>
  <c r="F62" i="8"/>
  <c r="F77" i="8" s="1"/>
  <c r="F146" i="8" l="1"/>
  <c r="F160" i="8" s="1"/>
  <c r="F87" i="8"/>
  <c r="F90" i="8" s="1"/>
  <c r="G77" i="8"/>
  <c r="H77" i="8"/>
  <c r="F91" i="8" l="1"/>
  <c r="F159" i="8" s="1"/>
  <c r="E164" i="8" s="1"/>
  <c r="O77" i="7"/>
  <c r="P77" i="7"/>
  <c r="Q77" i="7"/>
  <c r="R77" i="7"/>
  <c r="O74" i="7"/>
  <c r="P74" i="7"/>
  <c r="Q74" i="7"/>
  <c r="R74" i="7"/>
  <c r="T74" i="7"/>
  <c r="U74" i="7"/>
  <c r="O73" i="7"/>
  <c r="P73" i="7"/>
  <c r="Q73" i="7"/>
  <c r="R73" i="7"/>
  <c r="T73" i="7"/>
  <c r="U73" i="7"/>
  <c r="O72" i="7"/>
  <c r="P72" i="7"/>
  <c r="Q72" i="7"/>
  <c r="R72" i="7"/>
  <c r="T72" i="7"/>
  <c r="U72" i="7"/>
  <c r="I56" i="7"/>
  <c r="J56" i="7"/>
  <c r="K56" i="7"/>
  <c r="L56" i="7"/>
  <c r="I40" i="7"/>
  <c r="J40" i="7"/>
  <c r="K40" i="7"/>
  <c r="L40" i="7"/>
  <c r="I29" i="7"/>
  <c r="I33" i="7" s="1"/>
  <c r="I34" i="7" s="1"/>
  <c r="J29" i="7"/>
  <c r="J33" i="7" s="1"/>
  <c r="J34" i="7" s="1"/>
  <c r="K29" i="7"/>
  <c r="K33" i="7" s="1"/>
  <c r="K34" i="7" s="1"/>
  <c r="L29" i="7"/>
  <c r="L33" i="7" s="1"/>
  <c r="L34" i="7" s="1"/>
  <c r="T77" i="7"/>
  <c r="U77" i="7"/>
  <c r="V74" i="7"/>
  <c r="V73" i="7"/>
  <c r="V72" i="7"/>
  <c r="V77" i="7"/>
  <c r="D73" i="7"/>
  <c r="E50" i="7"/>
  <c r="P50" i="7"/>
  <c r="Q50" i="7"/>
  <c r="R50" i="7"/>
  <c r="U50" i="7"/>
  <c r="V50" i="7"/>
  <c r="E48" i="7"/>
  <c r="P48" i="7"/>
  <c r="Q48" i="7"/>
  <c r="R48" i="7"/>
  <c r="U48" i="7"/>
  <c r="V48" i="7"/>
  <c r="E46" i="7"/>
  <c r="P46" i="7"/>
  <c r="Q46" i="7"/>
  <c r="R46" i="7"/>
  <c r="U46" i="7"/>
  <c r="V46" i="7"/>
  <c r="D50" i="7"/>
  <c r="D48" i="7"/>
  <c r="D46" i="7"/>
  <c r="F47" i="7"/>
  <c r="F48" i="7" s="1"/>
  <c r="F49" i="7"/>
  <c r="F50" i="7" s="1"/>
  <c r="F45" i="7"/>
  <c r="F46" i="7" s="1"/>
  <c r="C51" i="7"/>
  <c r="D51" i="7"/>
  <c r="E51" i="7"/>
  <c r="P51" i="7"/>
  <c r="Q51" i="7"/>
  <c r="R51" i="7"/>
  <c r="T51" i="7"/>
  <c r="U51" i="7"/>
  <c r="V51" i="7"/>
  <c r="O51" i="7"/>
  <c r="K42" i="7" l="1"/>
  <c r="K57" i="7" s="1"/>
  <c r="K61" i="7" s="1"/>
  <c r="K64" i="7" s="1"/>
  <c r="J42" i="7"/>
  <c r="J57" i="7" s="1"/>
  <c r="I42" i="7"/>
  <c r="I57" i="7" s="1"/>
  <c r="I59" i="7" s="1"/>
  <c r="L42" i="7"/>
  <c r="L57" i="7" s="1"/>
  <c r="F51" i="7"/>
  <c r="K43" i="7" l="1"/>
  <c r="J43" i="7"/>
  <c r="I61" i="7"/>
  <c r="I62" i="7" s="1"/>
  <c r="L61" i="7"/>
  <c r="L59" i="7"/>
  <c r="L43" i="7"/>
  <c r="I64" i="7"/>
  <c r="J59" i="7"/>
  <c r="J61" i="7"/>
  <c r="K59" i="7"/>
  <c r="K62" i="7"/>
  <c r="E60" i="6"/>
  <c r="F60" i="6"/>
  <c r="E59" i="6"/>
  <c r="F59" i="6"/>
  <c r="G59" i="6"/>
  <c r="D59" i="6"/>
  <c r="E58" i="6"/>
  <c r="F58" i="6"/>
  <c r="D58" i="6"/>
  <c r="L64" i="7" l="1"/>
  <c r="L65" i="7" s="1"/>
  <c r="L62" i="7"/>
  <c r="L63" i="7" s="1"/>
  <c r="J64" i="7"/>
  <c r="J62" i="7"/>
  <c r="J63" i="7" s="1"/>
  <c r="D81" i="7"/>
  <c r="E81" i="7"/>
  <c r="F81" i="7"/>
  <c r="C81" i="7"/>
  <c r="E73" i="7"/>
  <c r="E74" i="7"/>
  <c r="D74" i="7"/>
  <c r="E72" i="7"/>
  <c r="D72" i="7"/>
  <c r="K63" i="7" l="1"/>
  <c r="J65" i="7"/>
  <c r="K65" i="7"/>
  <c r="F19" i="7"/>
  <c r="E19" i="7"/>
  <c r="D19" i="7"/>
  <c r="C19" i="7"/>
  <c r="F18" i="7"/>
  <c r="E18" i="7"/>
  <c r="D18" i="7"/>
  <c r="D20" i="7" s="1"/>
  <c r="C18" i="7"/>
  <c r="E20" i="7" l="1"/>
  <c r="E21" i="7" s="1"/>
  <c r="F20" i="7"/>
  <c r="C20" i="7"/>
  <c r="D21" i="7" s="1"/>
  <c r="V56" i="7"/>
  <c r="U56" i="7"/>
  <c r="T56" i="7"/>
  <c r="R56" i="7"/>
  <c r="Q56" i="7"/>
  <c r="P56" i="7"/>
  <c r="O56" i="7"/>
  <c r="F56" i="7"/>
  <c r="E56" i="7"/>
  <c r="D56" i="7"/>
  <c r="C56" i="7"/>
  <c r="V40" i="7"/>
  <c r="U40" i="7"/>
  <c r="T40" i="7"/>
  <c r="R40" i="7"/>
  <c r="Q40" i="7"/>
  <c r="P40" i="7"/>
  <c r="O40" i="7"/>
  <c r="F40" i="7"/>
  <c r="E40" i="7"/>
  <c r="D40" i="7"/>
  <c r="C40" i="7"/>
  <c r="V29" i="7"/>
  <c r="U29" i="7"/>
  <c r="T29" i="7"/>
  <c r="R29" i="7"/>
  <c r="Q29" i="7"/>
  <c r="P29" i="7"/>
  <c r="O29" i="7"/>
  <c r="E29" i="7"/>
  <c r="E33" i="7" s="1"/>
  <c r="D29" i="7"/>
  <c r="C29" i="7"/>
  <c r="C33" i="7" s="1"/>
  <c r="C34" i="7" s="1"/>
  <c r="F28" i="7"/>
  <c r="F74" i="7" s="1"/>
  <c r="F27" i="7"/>
  <c r="F73" i="7" s="1"/>
  <c r="F26" i="7"/>
  <c r="F72" i="7" s="1"/>
  <c r="A1" i="7"/>
  <c r="D39" i="6"/>
  <c r="D42" i="6"/>
  <c r="E24" i="6"/>
  <c r="F42" i="6"/>
  <c r="G42" i="6"/>
  <c r="E42" i="6"/>
  <c r="F39" i="6"/>
  <c r="G39" i="6"/>
  <c r="E39" i="6"/>
  <c r="F33" i="6"/>
  <c r="G33" i="6"/>
  <c r="E33" i="6"/>
  <c r="F29" i="6"/>
  <c r="F63" i="6" s="1"/>
  <c r="G29" i="6"/>
  <c r="G63" i="6" s="1"/>
  <c r="E29" i="6"/>
  <c r="E63" i="6" s="1"/>
  <c r="F24" i="6"/>
  <c r="A1" i="6"/>
  <c r="C50" i="3"/>
  <c r="D51" i="3"/>
  <c r="E51" i="3"/>
  <c r="F51" i="3"/>
  <c r="C51" i="3"/>
  <c r="D50" i="3"/>
  <c r="E50" i="3"/>
  <c r="F50" i="3"/>
  <c r="D25" i="3"/>
  <c r="D30" i="3" s="1"/>
  <c r="C25" i="3"/>
  <c r="C30" i="3" s="1"/>
  <c r="E25" i="3"/>
  <c r="E30" i="3" s="1"/>
  <c r="F25" i="3"/>
  <c r="F30" i="3" s="1"/>
  <c r="D43" i="3"/>
  <c r="D38" i="3" s="1"/>
  <c r="D37" i="3" s="1"/>
  <c r="D39" i="3" s="1"/>
  <c r="E43" i="3"/>
  <c r="E38" i="3" s="1"/>
  <c r="E37" i="3" s="1"/>
  <c r="E39" i="3" s="1"/>
  <c r="F37" i="3"/>
  <c r="F39" i="3" s="1"/>
  <c r="C43" i="3"/>
  <c r="C38" i="3" s="1"/>
  <c r="C37" i="3" s="1"/>
  <c r="C39" i="3" s="1"/>
  <c r="F43" i="3"/>
  <c r="F38" i="3" s="1"/>
  <c r="A1" i="3"/>
  <c r="E45" i="6" l="1"/>
  <c r="F61" i="6"/>
  <c r="E46" i="3"/>
  <c r="E70" i="6"/>
  <c r="E72" i="6" s="1"/>
  <c r="D96" i="8"/>
  <c r="D98" i="8" s="1"/>
  <c r="D99" i="8" s="1"/>
  <c r="F70" i="6"/>
  <c r="F72" i="6" s="1"/>
  <c r="E96" i="8"/>
  <c r="E98" i="8" s="1"/>
  <c r="E99" i="8" s="1"/>
  <c r="G70" i="6"/>
  <c r="G72" i="6" s="1"/>
  <c r="F96" i="8"/>
  <c r="F98" i="8" s="1"/>
  <c r="F99" i="8" s="1"/>
  <c r="D46" i="3"/>
  <c r="E61" i="6"/>
  <c r="D45" i="6"/>
  <c r="D72" i="6"/>
  <c r="C98" i="8"/>
  <c r="C99" i="8" s="1"/>
  <c r="F21" i="7"/>
  <c r="P33" i="7"/>
  <c r="P71" i="7"/>
  <c r="R33" i="7"/>
  <c r="R75" i="7" s="1"/>
  <c r="R71" i="7"/>
  <c r="O33" i="7"/>
  <c r="O71" i="7"/>
  <c r="Q33" i="7"/>
  <c r="Q75" i="7" s="1"/>
  <c r="Q71" i="7"/>
  <c r="T33" i="7"/>
  <c r="T71" i="7"/>
  <c r="U33" i="7"/>
  <c r="U71" i="7"/>
  <c r="D33" i="7"/>
  <c r="D75" i="7" s="1"/>
  <c r="D71" i="7"/>
  <c r="V33" i="7"/>
  <c r="V75" i="7" s="1"/>
  <c r="V71" i="7"/>
  <c r="E75" i="7"/>
  <c r="E34" i="7"/>
  <c r="R42" i="7"/>
  <c r="O42" i="7"/>
  <c r="T42" i="7"/>
  <c r="P42" i="7"/>
  <c r="P76" i="7" s="1"/>
  <c r="U42" i="7"/>
  <c r="Q42" i="7"/>
  <c r="V42" i="7"/>
  <c r="D22" i="7"/>
  <c r="E22" i="7"/>
  <c r="E71" i="7"/>
  <c r="C22" i="7"/>
  <c r="G45" i="6"/>
  <c r="F45" i="6"/>
  <c r="C42" i="7"/>
  <c r="F29" i="7"/>
  <c r="F33" i="7" s="1"/>
  <c r="D42" i="7"/>
  <c r="E42" i="7"/>
  <c r="E34" i="6"/>
  <c r="F34" i="6"/>
  <c r="D34" i="6"/>
  <c r="G34" i="6"/>
  <c r="R34" i="7" l="1"/>
  <c r="D34" i="7"/>
  <c r="R57" i="7"/>
  <c r="R59" i="7" s="1"/>
  <c r="R76" i="7"/>
  <c r="Q34" i="7"/>
  <c r="O34" i="7"/>
  <c r="O75" i="7"/>
  <c r="P34" i="7"/>
  <c r="P75" i="7"/>
  <c r="Q52" i="7"/>
  <c r="Q76" i="7"/>
  <c r="O52" i="7"/>
  <c r="O76" i="7"/>
  <c r="U75" i="7"/>
  <c r="U76" i="7"/>
  <c r="U52" i="7"/>
  <c r="E76" i="7"/>
  <c r="T52" i="7"/>
  <c r="T76" i="7"/>
  <c r="T57" i="7"/>
  <c r="T61" i="7" s="1"/>
  <c r="T64" i="7" s="1"/>
  <c r="V76" i="7"/>
  <c r="V34" i="7"/>
  <c r="U34" i="7"/>
  <c r="T34" i="7"/>
  <c r="T75" i="7"/>
  <c r="F34" i="7"/>
  <c r="F75" i="7"/>
  <c r="O57" i="7"/>
  <c r="O59" i="7" s="1"/>
  <c r="V57" i="7"/>
  <c r="V61" i="7" s="1"/>
  <c r="V62" i="7" s="1"/>
  <c r="D76" i="7"/>
  <c r="V52" i="7"/>
  <c r="R52" i="7"/>
  <c r="U43" i="7"/>
  <c r="P43" i="7"/>
  <c r="U57" i="7"/>
  <c r="U61" i="7" s="1"/>
  <c r="U64" i="7" s="1"/>
  <c r="P52" i="7"/>
  <c r="Q43" i="7"/>
  <c r="P57" i="7"/>
  <c r="E80" i="7"/>
  <c r="E82" i="7" s="1"/>
  <c r="E83" i="7" s="1"/>
  <c r="E43" i="7"/>
  <c r="D80" i="7"/>
  <c r="D82" i="7" s="1"/>
  <c r="D83" i="7" s="1"/>
  <c r="D43" i="7"/>
  <c r="Q57" i="7"/>
  <c r="R43" i="7"/>
  <c r="V43" i="7"/>
  <c r="E23" i="7"/>
  <c r="C80" i="7"/>
  <c r="C82" i="7" s="1"/>
  <c r="C83" i="7" s="1"/>
  <c r="E52" i="7"/>
  <c r="D52" i="7"/>
  <c r="F22" i="7"/>
  <c r="F23" i="7" s="1"/>
  <c r="F71" i="7"/>
  <c r="D23" i="7"/>
  <c r="C52" i="7"/>
  <c r="F42" i="7"/>
  <c r="C57" i="7"/>
  <c r="E57" i="7"/>
  <c r="D57" i="7"/>
  <c r="U65" i="7" l="1"/>
  <c r="R61" i="7"/>
  <c r="R62" i="7" s="1"/>
  <c r="V59" i="7"/>
  <c r="V64" i="7"/>
  <c r="V65" i="7" s="1"/>
  <c r="T59" i="7"/>
  <c r="T62" i="7"/>
  <c r="F43" i="7"/>
  <c r="F76" i="7"/>
  <c r="O61" i="7"/>
  <c r="P59" i="7"/>
  <c r="P61" i="7"/>
  <c r="U62" i="7"/>
  <c r="U59" i="7"/>
  <c r="Q59" i="7"/>
  <c r="Q61" i="7"/>
  <c r="F80" i="7"/>
  <c r="F82" i="7" s="1"/>
  <c r="F83" i="7" s="1"/>
  <c r="D61" i="7"/>
  <c r="E11" i="6" s="1"/>
  <c r="D59" i="7"/>
  <c r="E61" i="7"/>
  <c r="F11" i="6" s="1"/>
  <c r="E59" i="7"/>
  <c r="C61" i="7"/>
  <c r="D11" i="6" s="1"/>
  <c r="C59" i="7"/>
  <c r="F52" i="7"/>
  <c r="F57" i="7"/>
  <c r="F59" i="7" s="1"/>
  <c r="R64" i="7" l="1"/>
  <c r="U63" i="7"/>
  <c r="V63" i="7"/>
  <c r="O64" i="7"/>
  <c r="O62" i="7"/>
  <c r="P64" i="7"/>
  <c r="P62" i="7"/>
  <c r="Q62" i="7"/>
  <c r="Q64" i="7"/>
  <c r="D57" i="6"/>
  <c r="D62" i="6" s="1"/>
  <c r="D64" i="6" s="1"/>
  <c r="D25" i="6"/>
  <c r="D47" i="6" s="1"/>
  <c r="E57" i="6"/>
  <c r="E62" i="6" s="1"/>
  <c r="E64" i="6" s="1"/>
  <c r="E25" i="6"/>
  <c r="F57" i="6"/>
  <c r="F62" i="6" s="1"/>
  <c r="F64" i="6" s="1"/>
  <c r="F73" i="6" s="1"/>
  <c r="F25" i="6"/>
  <c r="E62" i="7"/>
  <c r="E64" i="7"/>
  <c r="C64" i="7"/>
  <c r="C62" i="7"/>
  <c r="D62" i="7"/>
  <c r="D64" i="7"/>
  <c r="F61" i="7"/>
  <c r="G11" i="6" s="1"/>
  <c r="G25" i="6" s="1"/>
  <c r="G47" i="6" s="1"/>
  <c r="E65" i="6" l="1"/>
  <c r="D102" i="8"/>
  <c r="D107" i="8" s="1"/>
  <c r="E73" i="6"/>
  <c r="E75" i="6" s="1"/>
  <c r="F65" i="6"/>
  <c r="F75" i="6"/>
  <c r="D63" i="7"/>
  <c r="P63" i="7"/>
  <c r="E63" i="7"/>
  <c r="Q63" i="7"/>
  <c r="R63" i="7"/>
  <c r="P65" i="7"/>
  <c r="D65" i="7"/>
  <c r="E65" i="7"/>
  <c r="Q65" i="7"/>
  <c r="R65" i="7"/>
  <c r="D77" i="7"/>
  <c r="E77" i="7"/>
  <c r="E53" i="6"/>
  <c r="E47" i="6"/>
  <c r="F53" i="6"/>
  <c r="F47" i="6"/>
  <c r="D53" i="6"/>
  <c r="D48" i="6"/>
  <c r="D51" i="6" s="1"/>
  <c r="C9" i="3" s="1"/>
  <c r="C13" i="3" s="1"/>
  <c r="C49" i="3" s="1"/>
  <c r="C52" i="3" s="1"/>
  <c r="G57" i="6"/>
  <c r="F64" i="7"/>
  <c r="F65" i="7" s="1"/>
  <c r="F62" i="7"/>
  <c r="F63" i="7" s="1"/>
  <c r="E48" i="6" l="1"/>
  <c r="E51" i="6" s="1"/>
  <c r="D9" i="3" s="1"/>
  <c r="D13" i="3" s="1"/>
  <c r="F48" i="6"/>
  <c r="F51" i="6" s="1"/>
  <c r="E9" i="3" s="1"/>
  <c r="E13" i="3" s="1"/>
  <c r="G62" i="6"/>
  <c r="G64" i="6" s="1"/>
  <c r="G65" i="6" s="1"/>
  <c r="D111" i="8"/>
  <c r="D152" i="8"/>
  <c r="D154" i="8" s="1"/>
  <c r="D162" i="8" s="1"/>
  <c r="C18" i="3"/>
  <c r="E102" i="8"/>
  <c r="E107" i="8" s="1"/>
  <c r="D73" i="6"/>
  <c r="D65" i="6"/>
  <c r="F77" i="7"/>
  <c r="G53" i="6"/>
  <c r="G48" i="6"/>
  <c r="G73" i="6" l="1"/>
  <c r="G75" i="6" s="1"/>
  <c r="E49" i="3"/>
  <c r="E52" i="3" s="1"/>
  <c r="E18" i="3"/>
  <c r="D49" i="3"/>
  <c r="D52" i="3" s="1"/>
  <c r="D18" i="3"/>
  <c r="D116" i="8"/>
  <c r="E152" i="8"/>
  <c r="E154" i="8" s="1"/>
  <c r="D161" i="8"/>
  <c r="D163" i="8"/>
  <c r="F102" i="8"/>
  <c r="F107" i="8" s="1"/>
  <c r="E111" i="8"/>
  <c r="E116" i="8" s="1"/>
  <c r="G51" i="6"/>
  <c r="F9" i="3" s="1"/>
  <c r="F13" i="3" s="1"/>
  <c r="F49" i="3" s="1"/>
  <c r="F52" i="3" s="1"/>
  <c r="F54" i="3" l="1"/>
  <c r="E163" i="8"/>
  <c r="E162" i="8"/>
  <c r="E54" i="3"/>
  <c r="D54" i="3"/>
  <c r="G102" i="8"/>
  <c r="G107" i="8" s="1"/>
  <c r="E161" i="8"/>
  <c r="F152" i="8"/>
  <c r="F154" i="8" s="1"/>
  <c r="F162" i="8" s="1"/>
  <c r="F111" i="8"/>
  <c r="F116" i="8" s="1"/>
  <c r="F18" i="3"/>
  <c r="G111" i="8" l="1"/>
  <c r="G116" i="8" s="1"/>
  <c r="H102" i="8"/>
  <c r="F163" i="8"/>
  <c r="F161" i="8"/>
  <c r="G152" i="8"/>
  <c r="G154" i="8" s="1"/>
  <c r="G162" i="8" s="1"/>
  <c r="H107" i="8" l="1"/>
  <c r="G161" i="8"/>
  <c r="G163" i="8"/>
  <c r="H111" i="8" l="1"/>
  <c r="H116" i="8" s="1"/>
  <c r="I102" i="8"/>
  <c r="I107" i="8" s="1"/>
  <c r="J102" i="8" s="1"/>
  <c r="J107" i="8" s="1"/>
  <c r="J152" i="8" s="1"/>
  <c r="C171" i="8" s="1"/>
  <c r="C174" i="8" s="1"/>
  <c r="C176" i="8" s="1"/>
  <c r="H152" i="8"/>
  <c r="H154" i="8" s="1"/>
  <c r="H163" i="8" l="1"/>
  <c r="H162" i="8"/>
  <c r="H161" i="8"/>
  <c r="I152" i="8"/>
  <c r="I154" i="8" s="1"/>
  <c r="I162" i="8" s="1"/>
  <c r="I111" i="8"/>
  <c r="I116" i="8" s="1"/>
  <c r="J154" i="8"/>
  <c r="J162" i="8" s="1"/>
  <c r="J111" i="8"/>
  <c r="J116" i="8" s="1"/>
  <c r="I42" i="8"/>
  <c r="C178" i="8" l="1"/>
  <c r="I163" i="8"/>
  <c r="I161" i="8"/>
  <c r="J73" i="8"/>
  <c r="I73" i="8"/>
  <c r="I133" i="8"/>
  <c r="I135" i="8" l="1"/>
  <c r="I136" i="8" s="1"/>
  <c r="I146" i="8" l="1"/>
  <c r="I160" i="8" s="1"/>
</calcChain>
</file>

<file path=xl/sharedStrings.xml><?xml version="1.0" encoding="utf-8"?>
<sst xmlns="http://purl.oclc.org/ooxml/spreadsheetml/main" count="354" uniqueCount="193">
  <si>
    <t>Tax rate</t>
  </si>
  <si>
    <t xml:space="preserve">  Total</t>
  </si>
  <si>
    <t>Balance sheet</t>
  </si>
  <si>
    <t>Assets</t>
  </si>
  <si>
    <t>Cash and equivalents</t>
  </si>
  <si>
    <t>Accounts receivable</t>
  </si>
  <si>
    <t>Inventories</t>
  </si>
  <si>
    <t xml:space="preserve">  Total current assets</t>
  </si>
  <si>
    <t>Property, plant and equip</t>
  </si>
  <si>
    <t>Other assets</t>
  </si>
  <si>
    <t xml:space="preserve">  Total assets</t>
  </si>
  <si>
    <t>Liabilities and Shareholders' Equity</t>
  </si>
  <si>
    <t>Accounts payable</t>
  </si>
  <si>
    <t xml:space="preserve">  Total current liabilities</t>
  </si>
  <si>
    <t>Long term debt</t>
  </si>
  <si>
    <t>Shareholders' Equity</t>
  </si>
  <si>
    <t>Taxes</t>
  </si>
  <si>
    <t>NOPAT</t>
  </si>
  <si>
    <t>Invested capital</t>
  </si>
  <si>
    <t>Net working capital</t>
  </si>
  <si>
    <t>PP&amp;E</t>
  </si>
  <si>
    <t>Return on invested capital (ROIC)</t>
  </si>
  <si>
    <t>Pre-tax income</t>
  </si>
  <si>
    <t>Reported taxes</t>
  </si>
  <si>
    <t>Effective tax rate</t>
  </si>
  <si>
    <t>Operating income</t>
  </si>
  <si>
    <t>Amazon.com</t>
  </si>
  <si>
    <t xml:space="preserve">Marketable Securities </t>
  </si>
  <si>
    <t>Operating Leases</t>
  </si>
  <si>
    <t>Goodwill</t>
  </si>
  <si>
    <t>Accrued expenses and other</t>
  </si>
  <si>
    <t>Unearned revenue</t>
  </si>
  <si>
    <t>Long term lease liabilities</t>
  </si>
  <si>
    <t>Other long term liabilities</t>
  </si>
  <si>
    <t>Year</t>
  </si>
  <si>
    <t>Income Statement</t>
  </si>
  <si>
    <t>Total net sales:</t>
  </si>
  <si>
    <t>Operating Expenses:</t>
  </si>
  <si>
    <t>Cost of sales</t>
  </si>
  <si>
    <t>Fulfillment</t>
  </si>
  <si>
    <t>Technology and content</t>
  </si>
  <si>
    <t>Sales and marketing</t>
  </si>
  <si>
    <t>General and administrative</t>
  </si>
  <si>
    <t xml:space="preserve">Other operating expenses </t>
  </si>
  <si>
    <t>Total operating expenses</t>
  </si>
  <si>
    <t>Interest expense</t>
  </si>
  <si>
    <t>Interest income</t>
  </si>
  <si>
    <t>Total non-operating income</t>
  </si>
  <si>
    <t>Income before income taxes</t>
  </si>
  <si>
    <t>Equity-method investment activity, net of taxes</t>
  </si>
  <si>
    <t>Other income (expense), net</t>
  </si>
  <si>
    <t>Net income (loss)</t>
  </si>
  <si>
    <t>Statements of Cash Flow</t>
  </si>
  <si>
    <t>Operating Activities:</t>
  </si>
  <si>
    <t>Depreciation and amortixation of PPE, operating lease assets, and other</t>
  </si>
  <si>
    <t>Stock-based compensation</t>
  </si>
  <si>
    <t>Other expense (income), net</t>
  </si>
  <si>
    <t>Deferred income taxes</t>
  </si>
  <si>
    <t>Changes in operating assets and liabilities:</t>
  </si>
  <si>
    <t>Adjustments to reconcile net income (loss) from operating activities:</t>
  </si>
  <si>
    <t>Accounts receivable, net and other</t>
  </si>
  <si>
    <t>Net cash provided (used) by operating activities</t>
  </si>
  <si>
    <t>Working capital, net</t>
  </si>
  <si>
    <t>Investing Activities:</t>
  </si>
  <si>
    <t>Purchases of PPE</t>
  </si>
  <si>
    <t>Proceeds from PPE sales</t>
  </si>
  <si>
    <t>Acquisitions, net of cash acquired, and other</t>
  </si>
  <si>
    <t xml:space="preserve">Sales and maturities of marketable securities </t>
  </si>
  <si>
    <t xml:space="preserve">Purchases of marketable securities </t>
  </si>
  <si>
    <t>Net cash provided (used) by investing activities</t>
  </si>
  <si>
    <t>Change in short-term investments</t>
  </si>
  <si>
    <t>Change in PPE, net</t>
  </si>
  <si>
    <t>Financing Activities:</t>
  </si>
  <si>
    <t>Proceeds from short-term debt, and other</t>
  </si>
  <si>
    <t>Repayments of short-term debt, and other</t>
  </si>
  <si>
    <t>Proceeds from long-term debt, and other</t>
  </si>
  <si>
    <t>Repayments of long-term debt, and other</t>
  </si>
  <si>
    <t>Change in short-term debt, net</t>
  </si>
  <si>
    <t>Change in long-term debt, net</t>
  </si>
  <si>
    <t>Principal repayment of finance leases</t>
  </si>
  <si>
    <t>Principal repayment of financing obligations</t>
  </si>
  <si>
    <t>Net cash provided (used) by financing activities</t>
  </si>
  <si>
    <t>Net increase (decrease) in cash, cash equivilants, and restricted</t>
  </si>
  <si>
    <t>Cash, Cash Equivalents, and Restricted Cash, End of Period</t>
  </si>
  <si>
    <t>Q1</t>
  </si>
  <si>
    <t>Q3</t>
  </si>
  <si>
    <t>Q2</t>
  </si>
  <si>
    <t>Q4</t>
  </si>
  <si>
    <t>2023E</t>
  </si>
  <si>
    <t>AWS</t>
  </si>
  <si>
    <t>North America</t>
  </si>
  <si>
    <t>International</t>
  </si>
  <si>
    <t>Total square footage</t>
  </si>
  <si>
    <t>Owned</t>
  </si>
  <si>
    <t>Leased</t>
  </si>
  <si>
    <t>Total Owned</t>
  </si>
  <si>
    <t>Total Leased</t>
  </si>
  <si>
    <t>Revenue/Square-footage</t>
  </si>
  <si>
    <t>Common stock repurchase</t>
  </si>
  <si>
    <t>Foreign currency effects in CCE &amp; restricted cash</t>
  </si>
  <si>
    <t>Other operating expense (income), net</t>
  </si>
  <si>
    <t>Restricted cash included in accounts receivable, net and other</t>
  </si>
  <si>
    <t>Restricted cash included in other assets</t>
  </si>
  <si>
    <t>Cash, Cash Equivalents</t>
  </si>
  <si>
    <t>Cash and Cash Equivilants, Beginning of Period</t>
  </si>
  <si>
    <t>Net debt change</t>
  </si>
  <si>
    <t>EBITDA Reconciliation</t>
  </si>
  <si>
    <t>EBIT</t>
  </si>
  <si>
    <t>Plus: D&amp;A</t>
  </si>
  <si>
    <t>EBITDA</t>
  </si>
  <si>
    <t>EBITDA Margin</t>
  </si>
  <si>
    <t>Gross Margin</t>
  </si>
  <si>
    <t>Operating Margin</t>
  </si>
  <si>
    <t>Benefit (provision) for income taxes</t>
  </si>
  <si>
    <t>Tax Rate</t>
  </si>
  <si>
    <t>EPS</t>
  </si>
  <si>
    <t>Diluted EPS</t>
  </si>
  <si>
    <t>Wighted-average shares used in computation for EPS:</t>
  </si>
  <si>
    <t>North America Square Footage Use:</t>
  </si>
  <si>
    <t>International Square Footage Use:</t>
  </si>
  <si>
    <t>AWS Square Footage Use:</t>
  </si>
  <si>
    <t>Growth</t>
  </si>
  <si>
    <t>Sales</t>
  </si>
  <si>
    <t>Gross profit</t>
  </si>
  <si>
    <t>Funds Flow</t>
  </si>
  <si>
    <t>Net income</t>
  </si>
  <si>
    <t>Dep and amort</t>
  </si>
  <si>
    <t>Other</t>
  </si>
  <si>
    <t>Changes in working capital</t>
  </si>
  <si>
    <t>Capital spending</t>
  </si>
  <si>
    <t>Excess cash flow</t>
  </si>
  <si>
    <t>Excess cash flow/share</t>
  </si>
  <si>
    <t>Basic shares</t>
  </si>
  <si>
    <t>Diluted shares</t>
  </si>
  <si>
    <t>Acquisitions, net</t>
  </si>
  <si>
    <t>Purchase of treasury shares</t>
  </si>
  <si>
    <t>Addition/reduction in debt</t>
  </si>
  <si>
    <t>Change in marketable securities</t>
  </si>
  <si>
    <t>Change in cash</t>
  </si>
  <si>
    <t>`</t>
  </si>
  <si>
    <t>2024E</t>
  </si>
  <si>
    <t>2025E</t>
  </si>
  <si>
    <t>Total</t>
  </si>
  <si>
    <t>Invested Capital</t>
  </si>
  <si>
    <t>ROIC</t>
  </si>
  <si>
    <t xml:space="preserve">Tax Rate </t>
  </si>
  <si>
    <t>Valuation</t>
  </si>
  <si>
    <t>Total market value</t>
  </si>
  <si>
    <t>Net debt</t>
  </si>
  <si>
    <t>Shares outstanding</t>
  </si>
  <si>
    <t>Current stock price</t>
  </si>
  <si>
    <t>Stock price</t>
  </si>
  <si>
    <t>Market capitalization</t>
  </si>
  <si>
    <t>EBITD</t>
  </si>
  <si>
    <t>EBITD margin</t>
  </si>
  <si>
    <t>EBITD growth</t>
  </si>
  <si>
    <t>TMV/EBITD (forward)</t>
  </si>
  <si>
    <t>TMV/invested capital</t>
  </si>
  <si>
    <t>Price/excess cash flow (forward)</t>
  </si>
  <si>
    <t>Target price</t>
  </si>
  <si>
    <t>Target EBITD multiple</t>
  </si>
  <si>
    <t>TMV</t>
  </si>
  <si>
    <t>Potential appreciation</t>
  </si>
  <si>
    <t xml:space="preserve">  </t>
  </si>
  <si>
    <t>2026E</t>
  </si>
  <si>
    <t>2026E EBITD</t>
  </si>
  <si>
    <t>Stock price 2024</t>
  </si>
  <si>
    <t>Discount Rate</t>
  </si>
  <si>
    <t>Discount Period</t>
  </si>
  <si>
    <t>2024 Market cap</t>
  </si>
  <si>
    <t>Q2 E</t>
  </si>
  <si>
    <t>Q3 E</t>
  </si>
  <si>
    <t>Q4 E</t>
  </si>
  <si>
    <t>Sales by region:</t>
  </si>
  <si>
    <t>Net Sales:</t>
  </si>
  <si>
    <t>Online stoes</t>
  </si>
  <si>
    <t>Physical stores</t>
  </si>
  <si>
    <t>Third-party seller services</t>
  </si>
  <si>
    <t>Advertising services</t>
  </si>
  <si>
    <t>Subscription services</t>
  </si>
  <si>
    <t xml:space="preserve">Other </t>
  </si>
  <si>
    <t xml:space="preserve">Consolidated </t>
  </si>
  <si>
    <t>Growth Rates</t>
  </si>
  <si>
    <t>Liabilities and Shareholders' Equity:</t>
  </si>
  <si>
    <t>Assets:</t>
  </si>
  <si>
    <t>TMV/EBITD (current)</t>
  </si>
  <si>
    <t>Q1 % of FY</t>
  </si>
  <si>
    <t>Q2 % of FY</t>
  </si>
  <si>
    <t>Q3 % of FY</t>
  </si>
  <si>
    <t>Q4 % of FY</t>
  </si>
  <si>
    <t xml:space="preserve">Q1 + Q2 % of FY </t>
  </si>
  <si>
    <t>Q1 + Q2 + Q3 % of FY</t>
  </si>
  <si>
    <t>Q1+Q2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</si>
</sst>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&quot;$&quot;#,##0_);\(&quot;$&quot;#,##0\)"/>
    <numFmt numFmtId="165" formatCode="0.0%"/>
    <numFmt numFmtId="166" formatCode="#,##0.0_);[Red]\(#,##0.0\)"/>
    <numFmt numFmtId="167" formatCode="&quot;$&quot;#,##0.00"/>
    <numFmt numFmtId="168" formatCode="##0"/>
    <numFmt numFmtId="169" formatCode="[$$-409]#,##0"/>
    <numFmt numFmtId="170" formatCode="_([$$-409]* #,##0_);_([$$-409]* \(#,##0\);_([$$-409]* &quot;-&quot;_);_(@_)"/>
    <numFmt numFmtId="171" formatCode="_([$$-409]* #,##0.00_);_([$$-409]* \(#,##0.00\);_([$$-409]* &quot;-&quot;_);_(@_)"/>
    <numFmt numFmtId="172" formatCode="_([$$-409]* #,##0.00_);_([$$-409]* \(#,##0.00\);_([$$-409]* &quot;-&quot;??_);_(@_)"/>
    <numFmt numFmtId="173" formatCode="0.0"/>
    <numFmt numFmtId="174" formatCode="[$$-409]#,##0.00"/>
    <numFmt numFmtId="175" formatCode="[$$-409]#,##0_);\([$$-409]#,##0\)"/>
    <numFmt numFmtId="177" formatCode="_([$$-409]* #,##0_);_([$$-409]* \(#,##0\);_([$$-409]* &quot;-&quot;??_);_(@_)"/>
    <numFmt numFmtId="178" formatCode="0.0000000%"/>
  </numFmts>
  <fonts count="30">
    <font>
      <sz val="10"/>
      <name val="Arial"/>
      <family val="2"/>
    </font>
    <font>
      <sz val="10"/>
      <name val="Arial"/>
      <family val="2"/>
    </font>
    <font>
      <sz val="10"/>
      <name val="Bookman Old Style"/>
      <family val="1"/>
    </font>
    <font>
      <sz val="9"/>
      <name val="Times New Roman"/>
      <family val="1"/>
    </font>
    <font>
      <sz val="10"/>
      <name val="MS Sans Serif"/>
    </font>
    <font>
      <sz val="8"/>
      <color indexed="39"/>
      <name val="Arial"/>
      <family val="2"/>
    </font>
    <font>
      <sz val="10"/>
      <color indexed="12"/>
      <name val="MS Sans Serif"/>
    </font>
    <font>
      <sz val="7"/>
      <name val="Arial"/>
      <family val="2"/>
    </font>
    <font>
      <sz val="12"/>
      <name val="Bookman Old Style"/>
      <family val="1"/>
    </font>
    <font>
      <sz val="12"/>
      <name val="Times New Roman"/>
      <family val="1"/>
    </font>
    <font>
      <b/>
      <sz val="12"/>
      <name val="Bookman Old Style"/>
      <family val="1"/>
    </font>
    <font>
      <sz val="12"/>
      <color rgb="FF000000"/>
      <name val="Bookman Old Style"/>
      <family val="1"/>
    </font>
    <font>
      <sz val="12"/>
      <name val="Arial"/>
      <family val="2"/>
    </font>
    <font>
      <sz val="12"/>
      <color rgb="FF006100"/>
      <name val="Calibri"/>
      <family val="2"/>
      <scheme val="minor"/>
    </font>
    <font>
      <sz val="10"/>
      <name val="Calibri"/>
      <family val="2"/>
    </font>
    <font>
      <b/>
      <u/>
      <sz val="12"/>
      <color rgb="FF006100"/>
      <name val="Calibri"/>
      <family val="2"/>
      <scheme val="minor"/>
    </font>
    <font>
      <sz val="12"/>
      <name val="Calibri (Body)"/>
    </font>
    <font>
      <b/>
      <sz val="12"/>
      <name val="Calibri (Body)"/>
    </font>
    <font>
      <sz val="12"/>
      <color rgb="FF000000"/>
      <name val="Calibri (Body)"/>
    </font>
    <font>
      <b/>
      <u/>
      <sz val="12"/>
      <color rgb="FF006100"/>
      <name val="Calibri (Body)"/>
    </font>
    <font>
      <sz val="12"/>
      <color theme="1"/>
      <name val="Calibri (Body)"/>
    </font>
    <font>
      <sz val="11"/>
      <name val="Calibri (Body)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color rgb="FF000000"/>
      <name val="Calibri (Body)"/>
    </font>
    <font>
      <b/>
      <u/>
      <sz val="11"/>
      <color rgb="FF006100"/>
      <name val="Calibri"/>
      <family val="2"/>
      <scheme val="minor"/>
    </font>
    <font>
      <sz val="11"/>
      <color theme="1"/>
      <name val="Calibri (Body)"/>
    </font>
    <font>
      <b/>
      <u/>
      <sz val="12"/>
      <name val="Calibri"/>
      <family val="2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0">
    <xf numFmtId="0" fontId="0" fillId="0" borderId="0"/>
    <xf numFmtId="0" fontId="3" fillId="0" borderId="0"/>
    <xf numFmtId="43" fontId="1" fillId="0" borderId="0" applyFont="0" applyFill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6" fontId="5" fillId="2" borderId="0" applyNumberFormat="0" applyBorder="0" applyAlignment="0">
      <protection locked="0"/>
    </xf>
    <xf numFmtId="10" fontId="6" fillId="0" borderId="0">
      <protection locked="0"/>
    </xf>
    <xf numFmtId="15" fontId="6" fillId="0" borderId="0">
      <protection locked="0"/>
    </xf>
    <xf numFmtId="2" fontId="6" fillId="0" borderId="1">
      <protection locked="0"/>
    </xf>
    <xf numFmtId="0" fontId="6" fillId="0" borderId="0">
      <protection locked="0"/>
    </xf>
    <xf numFmtId="167" fontId="4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133">
    <xf numFmtId="0" fontId="0" fillId="0" borderId="0" xfId="0"/>
    <xf numFmtId="3" fontId="2" fillId="0" borderId="0" xfId="0" applyNumberFormat="1" applyFont="1"/>
    <xf numFmtId="14" fontId="8" fillId="0" borderId="0" xfId="0" applyNumberFormat="1" applyFont="1" applyAlignment="1">
      <alignment horizontal="center"/>
    </xf>
    <xf numFmtId="3" fontId="8" fillId="0" borderId="0" xfId="0" applyNumberFormat="1" applyFont="1"/>
    <xf numFmtId="1" fontId="8" fillId="0" borderId="0" xfId="0" applyNumberFormat="1" applyFont="1" applyAlignment="1">
      <alignment horizontal="center"/>
    </xf>
    <xf numFmtId="165" fontId="8" fillId="0" borderId="0" xfId="17" applyNumberFormat="1" applyFont="1"/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1" fontId="10" fillId="0" borderId="0" xfId="0" applyNumberFormat="1" applyFont="1"/>
    <xf numFmtId="164" fontId="8" fillId="0" borderId="0" xfId="2" applyNumberFormat="1" applyFont="1" applyBorder="1"/>
    <xf numFmtId="38" fontId="8" fillId="0" borderId="0" xfId="2" applyNumberFormat="1" applyFont="1" applyBorder="1"/>
    <xf numFmtId="0" fontId="8" fillId="0" borderId="0" xfId="0" applyFont="1" applyAlignment="1">
      <alignment horizontal="center"/>
    </xf>
    <xf numFmtId="169" fontId="8" fillId="0" borderId="0" xfId="2" applyNumberFormat="1" applyFont="1" applyBorder="1"/>
    <xf numFmtId="170" fontId="8" fillId="0" borderId="0" xfId="0" applyNumberFormat="1" applyFont="1"/>
    <xf numFmtId="169" fontId="8" fillId="0" borderId="0" xfId="0" applyNumberFormat="1" applyFont="1"/>
    <xf numFmtId="169" fontId="8" fillId="0" borderId="0" xfId="17" applyNumberFormat="1" applyFont="1"/>
    <xf numFmtId="9" fontId="8" fillId="0" borderId="0" xfId="17" applyFont="1" applyAlignment="1"/>
    <xf numFmtId="170" fontId="0" fillId="0" borderId="0" xfId="0" applyNumberFormat="1"/>
    <xf numFmtId="9" fontId="8" fillId="0" borderId="0" xfId="17" applyFont="1" applyAlignment="1">
      <alignment horizontal="center"/>
    </xf>
    <xf numFmtId="0" fontId="8" fillId="0" borderId="0" xfId="0" applyFont="1" applyAlignment="1">
      <alignment horizontal="center" vertical="top"/>
    </xf>
    <xf numFmtId="171" fontId="8" fillId="0" borderId="0" xfId="17" applyNumberFormat="1" applyFont="1" applyAlignment="1">
      <alignment horizontal="center"/>
    </xf>
    <xf numFmtId="170" fontId="8" fillId="0" borderId="0" xfId="0" applyNumberFormat="1" applyFont="1" applyAlignment="1">
      <alignment horizontal="center"/>
    </xf>
    <xf numFmtId="9" fontId="8" fillId="0" borderId="0" xfId="17" applyFont="1"/>
    <xf numFmtId="0" fontId="8" fillId="0" borderId="0" xfId="17" applyNumberFormat="1" applyFont="1"/>
    <xf numFmtId="2" fontId="8" fillId="0" borderId="0" xfId="17" applyNumberFormat="1" applyFont="1"/>
    <xf numFmtId="0" fontId="8" fillId="0" borderId="0" xfId="0" applyFont="1" applyAlignment="1">
      <alignment horizontal="left"/>
    </xf>
    <xf numFmtId="172" fontId="8" fillId="0" borderId="0" xfId="0" applyNumberFormat="1" applyFont="1"/>
    <xf numFmtId="170" fontId="12" fillId="0" borderId="0" xfId="0" applyNumberFormat="1" applyFont="1"/>
    <xf numFmtId="169" fontId="0" fillId="0" borderId="0" xfId="0" applyNumberFormat="1"/>
    <xf numFmtId="169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4" fillId="0" borderId="0" xfId="0" applyFont="1"/>
    <xf numFmtId="14" fontId="16" fillId="0" borderId="0" xfId="0" applyNumberFormat="1" applyFont="1"/>
    <xf numFmtId="14" fontId="16" fillId="0" borderId="0" xfId="0" applyNumberFormat="1" applyFont="1" applyAlignment="1">
      <alignment horizontal="center"/>
    </xf>
    <xf numFmtId="3" fontId="16" fillId="0" borderId="0" xfId="0" applyNumberFormat="1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9" fillId="3" borderId="0" xfId="19" applyFont="1" applyAlignment="1">
      <alignment horizontal="center"/>
    </xf>
    <xf numFmtId="164" fontId="16" fillId="0" borderId="0" xfId="0" applyNumberFormat="1" applyFont="1"/>
    <xf numFmtId="164" fontId="16" fillId="0" borderId="0" xfId="0" applyNumberFormat="1" applyFont="1" applyAlignment="1">
      <alignment horizontal="right"/>
    </xf>
    <xf numFmtId="0" fontId="16" fillId="0" borderId="0" xfId="0" applyFont="1" applyAlignment="1">
      <alignment wrapText="1"/>
    </xf>
    <xf numFmtId="0" fontId="20" fillId="0" borderId="0" xfId="0" applyFont="1"/>
    <xf numFmtId="14" fontId="21" fillId="0" borderId="0" xfId="0" applyNumberFormat="1" applyFont="1"/>
    <xf numFmtId="3" fontId="22" fillId="0" borderId="0" xfId="0" applyNumberFormat="1" applyFont="1"/>
    <xf numFmtId="0" fontId="22" fillId="0" borderId="0" xfId="0" applyFont="1"/>
    <xf numFmtId="14" fontId="21" fillId="0" borderId="0" xfId="0" applyNumberFormat="1" applyFont="1" applyAlignment="1">
      <alignment horizontal="center"/>
    </xf>
    <xf numFmtId="3" fontId="21" fillId="0" borderId="0" xfId="0" applyNumberFormat="1" applyFont="1"/>
    <xf numFmtId="0" fontId="21" fillId="0" borderId="0" xfId="0" applyFont="1"/>
    <xf numFmtId="9" fontId="22" fillId="0" borderId="0" xfId="17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170" fontId="22" fillId="0" borderId="0" xfId="0" applyNumberFormat="1" applyFont="1" applyAlignment="1">
      <alignment horizontal="center"/>
    </xf>
    <xf numFmtId="170" fontId="22" fillId="0" borderId="0" xfId="0" applyNumberFormat="1" applyFont="1"/>
    <xf numFmtId="169" fontId="22" fillId="0" borderId="0" xfId="0" applyNumberFormat="1" applyFont="1"/>
    <xf numFmtId="0" fontId="2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0" fontId="22" fillId="0" borderId="0" xfId="17" applyNumberFormat="1" applyFont="1"/>
    <xf numFmtId="170" fontId="26" fillId="3" borderId="0" xfId="19" applyNumberFormat="1" applyFont="1" applyAlignment="1">
      <alignment horizontal="center"/>
    </xf>
    <xf numFmtId="9" fontId="22" fillId="0" borderId="0" xfId="17" applyFont="1" applyAlignment="1">
      <alignment horizontal="center"/>
    </xf>
    <xf numFmtId="164" fontId="21" fillId="0" borderId="0" xfId="0" applyNumberFormat="1" applyFont="1"/>
    <xf numFmtId="164" fontId="22" fillId="0" borderId="0" xfId="0" applyNumberFormat="1" applyFont="1"/>
    <xf numFmtId="165" fontId="22" fillId="0" borderId="0" xfId="17" applyNumberFormat="1" applyFont="1"/>
    <xf numFmtId="172" fontId="22" fillId="0" borderId="0" xfId="0" applyNumberFormat="1" applyFont="1"/>
    <xf numFmtId="165" fontId="22" fillId="0" borderId="0" xfId="0" applyNumberFormat="1" applyFont="1"/>
    <xf numFmtId="9" fontId="22" fillId="0" borderId="0" xfId="0" applyNumberFormat="1" applyFont="1"/>
    <xf numFmtId="0" fontId="22" fillId="0" borderId="0" xfId="0" applyFont="1" applyAlignment="1">
      <alignment horizontal="center" vertical="center"/>
    </xf>
    <xf numFmtId="169" fontId="22" fillId="0" borderId="0" xfId="2" applyNumberFormat="1" applyFont="1" applyBorder="1"/>
    <xf numFmtId="169" fontId="22" fillId="0" borderId="0" xfId="2" applyNumberFormat="1" applyFont="1" applyFill="1" applyBorder="1"/>
    <xf numFmtId="175" fontId="22" fillId="0" borderId="0" xfId="0" applyNumberFormat="1" applyFont="1"/>
    <xf numFmtId="9" fontId="22" fillId="0" borderId="0" xfId="17" applyFont="1" applyBorder="1"/>
    <xf numFmtId="164" fontId="22" fillId="0" borderId="0" xfId="2" applyNumberFormat="1" applyFont="1" applyBorder="1"/>
    <xf numFmtId="38" fontId="22" fillId="0" borderId="0" xfId="2" applyNumberFormat="1" applyFont="1" applyBorder="1"/>
    <xf numFmtId="1" fontId="22" fillId="0" borderId="0" xfId="0" applyNumberFormat="1" applyFont="1" applyAlignment="1">
      <alignment horizontal="center"/>
    </xf>
    <xf numFmtId="0" fontId="21" fillId="0" borderId="0" xfId="0" applyFont="1" applyAlignment="1">
      <alignment wrapText="1"/>
    </xf>
    <xf numFmtId="170" fontId="22" fillId="0" borderId="0" xfId="17" applyNumberFormat="1" applyFont="1"/>
    <xf numFmtId="2" fontId="22" fillId="0" borderId="0" xfId="0" applyNumberFormat="1" applyFont="1"/>
    <xf numFmtId="9" fontId="22" fillId="0" borderId="0" xfId="17" applyFont="1" applyAlignment="1"/>
    <xf numFmtId="0" fontId="27" fillId="0" borderId="0" xfId="0" applyFont="1"/>
    <xf numFmtId="173" fontId="22" fillId="0" borderId="0" xfId="0" applyNumberFormat="1" applyFont="1"/>
    <xf numFmtId="174" fontId="22" fillId="0" borderId="0" xfId="0" applyNumberFormat="1" applyFont="1"/>
    <xf numFmtId="0" fontId="15" fillId="3" borderId="0" xfId="19" applyFont="1" applyAlignment="1">
      <alignment vertical="top"/>
    </xf>
    <xf numFmtId="170" fontId="15" fillId="3" borderId="0" xfId="19" applyNumberFormat="1" applyFont="1"/>
    <xf numFmtId="3" fontId="17" fillId="0" borderId="0" xfId="0" applyNumberFormat="1" applyFont="1"/>
    <xf numFmtId="3" fontId="28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16" fillId="0" borderId="0" xfId="0" applyFont="1" applyAlignment="1">
      <alignment horizontal="right" indent="1"/>
    </xf>
    <xf numFmtId="0" fontId="2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177" fontId="21" fillId="0" borderId="0" xfId="0" applyNumberFormat="1" applyFont="1" applyAlignment="1">
      <alignment horizontal="right"/>
    </xf>
    <xf numFmtId="177" fontId="22" fillId="0" borderId="0" xfId="0" applyNumberFormat="1" applyFont="1"/>
    <xf numFmtId="0" fontId="22" fillId="4" borderId="0" xfId="0" applyFont="1" applyFill="1"/>
    <xf numFmtId="170" fontId="22" fillId="4" borderId="0" xfId="0" applyNumberFormat="1" applyFont="1" applyFill="1"/>
    <xf numFmtId="170" fontId="15" fillId="4" borderId="0" xfId="19" applyNumberFormat="1" applyFont="1" applyFill="1"/>
    <xf numFmtId="9" fontId="22" fillId="4" borderId="0" xfId="17" applyFont="1" applyFill="1"/>
    <xf numFmtId="170" fontId="26" fillId="4" borderId="0" xfId="19" applyNumberFormat="1" applyFont="1" applyFill="1" applyAlignment="1">
      <alignment horizontal="center"/>
    </xf>
    <xf numFmtId="164" fontId="22" fillId="4" borderId="0" xfId="0" applyNumberFormat="1" applyFont="1" applyFill="1"/>
    <xf numFmtId="9" fontId="22" fillId="4" borderId="0" xfId="17" applyFont="1" applyFill="1" applyAlignment="1">
      <alignment horizontal="center"/>
    </xf>
    <xf numFmtId="172" fontId="22" fillId="4" borderId="0" xfId="0" applyNumberFormat="1" applyFont="1" applyFill="1"/>
    <xf numFmtId="0" fontId="22" fillId="0" borderId="0" xfId="0" applyFont="1" applyFill="1"/>
    <xf numFmtId="170" fontId="22" fillId="0" borderId="0" xfId="0" applyNumberFormat="1" applyFont="1" applyFill="1"/>
    <xf numFmtId="9" fontId="22" fillId="0" borderId="0" xfId="17" applyFont="1" applyFill="1"/>
    <xf numFmtId="164" fontId="22" fillId="0" borderId="0" xfId="0" applyNumberFormat="1" applyFont="1" applyFill="1"/>
    <xf numFmtId="177" fontId="22" fillId="4" borderId="0" xfId="0" applyNumberFormat="1" applyFont="1" applyFill="1"/>
    <xf numFmtId="177" fontId="22" fillId="0" borderId="0" xfId="0" applyNumberFormat="1" applyFont="1" applyFill="1"/>
    <xf numFmtId="177" fontId="23" fillId="0" borderId="0" xfId="0" applyNumberFormat="1" applyFont="1"/>
    <xf numFmtId="177" fontId="23" fillId="0" borderId="0" xfId="0" applyNumberFormat="1" applyFont="1" applyFill="1"/>
    <xf numFmtId="177" fontId="23" fillId="4" borderId="0" xfId="0" applyNumberFormat="1" applyFont="1" applyFill="1"/>
    <xf numFmtId="0" fontId="29" fillId="0" borderId="0" xfId="0" applyFont="1"/>
    <xf numFmtId="170" fontId="23" fillId="0" borderId="0" xfId="0" applyNumberFormat="1" applyFont="1"/>
    <xf numFmtId="170" fontId="23" fillId="4" borderId="0" xfId="0" applyNumberFormat="1" applyFont="1" applyFill="1"/>
    <xf numFmtId="170" fontId="23" fillId="0" borderId="0" xfId="0" applyNumberFormat="1" applyFont="1" applyFill="1"/>
    <xf numFmtId="165" fontId="0" fillId="0" borderId="0" xfId="17" applyNumberFormat="1" applyFont="1"/>
    <xf numFmtId="165" fontId="0" fillId="0" borderId="0" xfId="0" applyNumberFormat="1"/>
    <xf numFmtId="172" fontId="0" fillId="0" borderId="0" xfId="0" applyNumberFormat="1"/>
    <xf numFmtId="178" fontId="0" fillId="0" borderId="0" xfId="0" applyNumberFormat="1"/>
    <xf numFmtId="172" fontId="14" fillId="0" borderId="0" xfId="0" applyNumberFormat="1" applyFont="1"/>
  </cellXfs>
  <cellStyles count="20">
    <cellStyle name="Availability" xfId="1" xr:uid="{00000000-0005-0000-0000-000000000000}"/>
    <cellStyle name="Comma" xfId="2" builtinId="3"/>
    <cellStyle name="Comma  - Style1" xfId="3" xr:uid="{00000000-0005-0000-0000-000002000000}"/>
    <cellStyle name="Comma  - Style2" xfId="4" xr:uid="{00000000-0005-0000-0000-000003000000}"/>
    <cellStyle name="Comma  - Style3" xfId="5" xr:uid="{00000000-0005-0000-0000-000004000000}"/>
    <cellStyle name="Comma  - Style4" xfId="6" xr:uid="{00000000-0005-0000-0000-000005000000}"/>
    <cellStyle name="Comma  - Style5" xfId="7" xr:uid="{00000000-0005-0000-0000-000006000000}"/>
    <cellStyle name="Comma  - Style6" xfId="8" xr:uid="{00000000-0005-0000-0000-000007000000}"/>
    <cellStyle name="Comma  - Style7" xfId="9" xr:uid="{00000000-0005-0000-0000-000008000000}"/>
    <cellStyle name="Comma  - Style8" xfId="10" xr:uid="{00000000-0005-0000-0000-000009000000}"/>
    <cellStyle name="Good" xfId="19" builtinId="26"/>
    <cellStyle name="Input Titles" xfId="11" xr:uid="{00000000-0005-0000-0000-00000A000000}"/>
    <cellStyle name="Input%" xfId="12" xr:uid="{00000000-0005-0000-0000-00000B000000}"/>
    <cellStyle name="InputDate" xfId="13" xr:uid="{00000000-0005-0000-0000-00000C000000}"/>
    <cellStyle name="InputDecimal" xfId="14" xr:uid="{00000000-0005-0000-0000-00000D000000}"/>
    <cellStyle name="InputValue" xfId="15" xr:uid="{00000000-0005-0000-0000-00000E000000}"/>
    <cellStyle name="Normal" xfId="0" builtinId="0"/>
    <cellStyle name="Normal - Style1" xfId="16" xr:uid="{00000000-0005-0000-0000-000010000000}"/>
    <cellStyle name="Percent" xfId="17" builtinId="5"/>
    <cellStyle name="Role" xfId="18" xr:uid="{00000000-0005-0000-0000-00001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339D-DE8A-6B46-B306-1304FFB59773}">
  <dimension ref="A1:AI178"/>
  <sheetViews>
    <sheetView tabSelected="1" zoomScale="81" zoomScaleNormal="88" workbookViewId="0">
      <pane xSplit="1" ySplit="6" topLeftCell="B147" activePane="bottomRight" state="frozen"/>
      <selection pane="topRight" activeCell="C1" sqref="C1"/>
      <selection pane="bottomLeft" activeCell="A9" sqref="A9"/>
      <selection pane="bottomRight" activeCell="G173" sqref="G173"/>
    </sheetView>
  </sheetViews>
  <sheetFormatPr baseColWidth="10" defaultColWidth="26.33203125" defaultRowHeight="16"/>
  <cols>
    <col min="1" max="1" width="26.1640625" style="36" customWidth="1"/>
    <col min="2" max="2" width="10.1640625" style="54" bestFit="1" customWidth="1"/>
    <col min="3" max="7" width="11.6640625" style="51" bestFit="1" customWidth="1"/>
    <col min="8" max="8" width="12.6640625" style="51" bestFit="1" customWidth="1"/>
    <col min="9" max="10" width="11.6640625" style="51" bestFit="1" customWidth="1"/>
    <col min="11" max="11" width="16.5" style="51" customWidth="1"/>
    <col min="12" max="15" width="10.1640625" style="51" bestFit="1" customWidth="1"/>
    <col min="16" max="16" width="26.33203125" style="51"/>
    <col min="17" max="20" width="10.1640625" style="51" bestFit="1" customWidth="1"/>
    <col min="21" max="21" width="26.33203125" style="51"/>
    <col min="22" max="25" width="10.1640625" style="51" bestFit="1" customWidth="1"/>
    <col min="26" max="26" width="26.33203125" style="51"/>
    <col min="27" max="28" width="10.1640625" style="51" bestFit="1" customWidth="1"/>
    <col min="29" max="29" width="10.1640625" style="115" bestFit="1" customWidth="1"/>
    <col min="30" max="31" width="10.1640625" style="51" bestFit="1" customWidth="1"/>
    <col min="32" max="35" width="10.5" style="32" bestFit="1" customWidth="1"/>
    <col min="36" max="16384" width="26.33203125" style="32"/>
  </cols>
  <sheetData>
    <row r="1" spans="1:35">
      <c r="A1" s="33" t="d">
        <f ca="1">TODAY()</f>
        <v>2024-08-02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AC1" s="51"/>
    </row>
    <row r="2" spans="1:35">
      <c r="A2" s="34"/>
      <c r="B2" s="52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Q2" s="106"/>
      <c r="R2" s="106"/>
      <c r="S2" s="106"/>
      <c r="T2" s="106"/>
      <c r="AC2" s="51"/>
    </row>
    <row r="3" spans="1:35">
      <c r="A3" s="93" t="s">
        <v>26</v>
      </c>
      <c r="B3" s="53"/>
      <c r="C3" s="50"/>
      <c r="D3" s="50"/>
      <c r="E3" s="50"/>
      <c r="F3" s="50"/>
      <c r="G3" s="50"/>
      <c r="H3" s="50"/>
      <c r="I3" s="50"/>
      <c r="J3" s="50"/>
      <c r="K3" s="50"/>
      <c r="L3" s="106"/>
      <c r="M3" s="106"/>
      <c r="N3" s="106"/>
      <c r="O3" s="106"/>
      <c r="AC3" s="51"/>
    </row>
    <row r="4" spans="1:35"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Q4" s="55"/>
      <c r="R4" s="55"/>
      <c r="S4" s="55"/>
      <c r="T4" s="55"/>
      <c r="AC4" s="51"/>
    </row>
    <row r="5" spans="1:35">
      <c r="A5" s="37" t="s">
        <v>34</v>
      </c>
      <c r="B5" s="57">
        <f>C5-1</f>
        <v>2018</v>
      </c>
      <c r="C5" s="57">
        <v>2019</v>
      </c>
      <c r="D5" s="57">
        <v>2020</v>
      </c>
      <c r="E5" s="57">
        <v>2021</v>
      </c>
      <c r="F5" s="57">
        <v>2022</v>
      </c>
      <c r="G5" s="57">
        <v>2023</v>
      </c>
      <c r="H5" s="57" t="s">
        <v>140</v>
      </c>
      <c r="I5" s="57" t="s">
        <v>141</v>
      </c>
      <c r="J5" s="57" t="s">
        <v>164</v>
      </c>
      <c r="K5" s="57"/>
      <c r="L5" s="97">
        <v>2021</v>
      </c>
      <c r="M5" s="97"/>
      <c r="N5" s="97"/>
      <c r="O5" s="97"/>
      <c r="P5" s="58"/>
      <c r="Q5" s="97">
        <v>2022</v>
      </c>
      <c r="R5" s="97"/>
      <c r="S5" s="97"/>
      <c r="T5" s="97"/>
      <c r="U5" s="57"/>
      <c r="V5" s="97">
        <v>2023</v>
      </c>
      <c r="W5" s="97"/>
      <c r="X5" s="97"/>
      <c r="Y5" s="97"/>
      <c r="Z5" s="58"/>
      <c r="AA5" s="97">
        <v>2024</v>
      </c>
      <c r="AB5" s="97"/>
      <c r="AC5" s="97"/>
      <c r="AD5" s="97"/>
      <c r="AE5" s="97"/>
    </row>
    <row r="6" spans="1:35">
      <c r="D6" s="56"/>
      <c r="E6" s="56"/>
      <c r="F6" s="56"/>
      <c r="G6" s="56"/>
      <c r="H6" s="56"/>
      <c r="I6" s="56"/>
      <c r="J6" s="56"/>
      <c r="K6" s="56"/>
      <c r="L6" s="51" t="s">
        <v>84</v>
      </c>
      <c r="M6" s="51" t="s">
        <v>86</v>
      </c>
      <c r="N6" s="51" t="s">
        <v>85</v>
      </c>
      <c r="O6" s="51" t="s">
        <v>87</v>
      </c>
      <c r="Q6" s="51" t="s">
        <v>84</v>
      </c>
      <c r="R6" s="51" t="s">
        <v>86</v>
      </c>
      <c r="S6" s="51" t="s">
        <v>85</v>
      </c>
      <c r="T6" s="51" t="s">
        <v>87</v>
      </c>
      <c r="V6" s="51" t="s">
        <v>84</v>
      </c>
      <c r="W6" s="51" t="s">
        <v>86</v>
      </c>
      <c r="X6" s="51" t="s">
        <v>85</v>
      </c>
      <c r="Y6" s="51" t="s">
        <v>87</v>
      </c>
      <c r="AA6" s="51" t="s">
        <v>84</v>
      </c>
      <c r="AB6" s="107" t="s">
        <v>170</v>
      </c>
      <c r="AC6" s="115" t="s">
        <v>86</v>
      </c>
      <c r="AD6" s="51" t="s">
        <v>171</v>
      </c>
      <c r="AE6" s="51" t="s">
        <v>172</v>
      </c>
    </row>
    <row r="7" spans="1:35">
      <c r="A7" s="37" t="s">
        <v>35</v>
      </c>
      <c r="D7" s="56"/>
      <c r="E7" s="56"/>
      <c r="F7" s="56"/>
      <c r="G7" s="56"/>
      <c r="H7" s="56"/>
      <c r="I7" s="56"/>
      <c r="J7" s="56"/>
      <c r="K7" s="56"/>
      <c r="AB7" s="107"/>
    </row>
    <row r="8" spans="1:35">
      <c r="A8" s="37"/>
      <c r="D8" s="56"/>
      <c r="E8" s="56"/>
      <c r="F8" s="56"/>
      <c r="G8" s="56"/>
      <c r="H8" s="56"/>
      <c r="I8" s="56"/>
      <c r="J8" s="56"/>
      <c r="K8" s="56"/>
      <c r="AB8" s="107"/>
    </row>
    <row r="9" spans="1:35">
      <c r="A9" s="37" t="s">
        <v>174</v>
      </c>
      <c r="B9" s="59"/>
      <c r="AB9" s="107"/>
    </row>
    <row r="10" spans="1:35">
      <c r="A10" s="38" t="s">
        <v>175</v>
      </c>
      <c r="B10" s="105">
        <v>122987</v>
      </c>
      <c r="C10" s="106">
        <v>141247</v>
      </c>
      <c r="D10" s="106">
        <v>197346</v>
      </c>
      <c r="E10" s="106">
        <v>222075</v>
      </c>
      <c r="F10" s="106">
        <v>220004</v>
      </c>
      <c r="G10" s="106">
        <v>231872</v>
      </c>
      <c r="L10" s="106">
        <v>52901</v>
      </c>
      <c r="M10" s="106">
        <v>53157</v>
      </c>
      <c r="N10" s="106">
        <v>49942</v>
      </c>
      <c r="O10" s="106">
        <v>66075</v>
      </c>
      <c r="P10" s="106"/>
      <c r="Q10" s="106">
        <v>51129</v>
      </c>
      <c r="R10" s="106">
        <v>50855</v>
      </c>
      <c r="S10" s="106">
        <v>53489</v>
      </c>
      <c r="T10" s="106">
        <v>64531</v>
      </c>
      <c r="V10" s="106">
        <v>51096</v>
      </c>
      <c r="W10" s="106">
        <v>52966</v>
      </c>
      <c r="X10" s="106">
        <v>57267</v>
      </c>
      <c r="Y10" s="106">
        <v>70543</v>
      </c>
      <c r="Z10" s="106"/>
      <c r="AA10" s="106">
        <v>54670</v>
      </c>
      <c r="AB10" s="119"/>
      <c r="AC10" s="120">
        <v>55392</v>
      </c>
      <c r="AD10" s="106"/>
      <c r="AE10" s="106"/>
    </row>
    <row r="11" spans="1:35">
      <c r="A11" s="38" t="s">
        <v>176</v>
      </c>
      <c r="B11" s="105">
        <v>17224</v>
      </c>
      <c r="C11" s="106">
        <v>17192</v>
      </c>
      <c r="D11" s="106">
        <v>16227</v>
      </c>
      <c r="E11" s="106">
        <v>17075</v>
      </c>
      <c r="F11" s="106">
        <v>18963</v>
      </c>
      <c r="G11" s="106">
        <v>20030</v>
      </c>
      <c r="L11" s="106">
        <v>3920</v>
      </c>
      <c r="M11" s="106">
        <v>4198</v>
      </c>
      <c r="N11" s="106">
        <v>4269</v>
      </c>
      <c r="O11" s="106">
        <v>4688</v>
      </c>
      <c r="P11" s="106"/>
      <c r="Q11" s="106">
        <v>4591</v>
      </c>
      <c r="R11" s="106">
        <v>4721</v>
      </c>
      <c r="S11" s="106">
        <v>4694</v>
      </c>
      <c r="T11" s="106">
        <v>4957</v>
      </c>
      <c r="V11" s="106">
        <v>4895</v>
      </c>
      <c r="W11" s="106">
        <v>5024</v>
      </c>
      <c r="X11" s="106">
        <v>4959</v>
      </c>
      <c r="Y11" s="106">
        <v>5152</v>
      </c>
      <c r="Z11" s="106"/>
      <c r="AA11" s="106">
        <v>5202</v>
      </c>
      <c r="AB11" s="119"/>
      <c r="AC11" s="120">
        <v>5206</v>
      </c>
      <c r="AD11" s="106"/>
      <c r="AE11" s="106"/>
    </row>
    <row r="12" spans="1:35">
      <c r="A12" s="38" t="s">
        <v>177</v>
      </c>
      <c r="B12" s="105">
        <v>42745</v>
      </c>
      <c r="C12" s="106">
        <v>53762</v>
      </c>
      <c r="D12" s="106">
        <v>80461</v>
      </c>
      <c r="E12" s="106">
        <v>103366</v>
      </c>
      <c r="F12" s="106">
        <v>117716</v>
      </c>
      <c r="G12" s="106">
        <v>140053</v>
      </c>
      <c r="L12" s="106">
        <v>23709</v>
      </c>
      <c r="M12" s="106">
        <v>25085</v>
      </c>
      <c r="N12" s="106">
        <v>24252</v>
      </c>
      <c r="O12" s="106">
        <v>30320</v>
      </c>
      <c r="P12" s="106"/>
      <c r="Q12" s="106">
        <v>25335</v>
      </c>
      <c r="R12" s="106">
        <v>27376</v>
      </c>
      <c r="S12" s="106">
        <v>28666</v>
      </c>
      <c r="T12" s="106">
        <v>36339</v>
      </c>
      <c r="V12" s="106">
        <v>29820</v>
      </c>
      <c r="W12" s="106">
        <v>32332</v>
      </c>
      <c r="X12" s="106">
        <v>34342</v>
      </c>
      <c r="Y12" s="106">
        <v>43559</v>
      </c>
      <c r="Z12" s="106"/>
      <c r="AA12" s="106">
        <v>34596</v>
      </c>
      <c r="AB12" s="119"/>
      <c r="AC12" s="120">
        <v>36201</v>
      </c>
      <c r="AD12" s="106"/>
      <c r="AE12" s="106"/>
    </row>
    <row r="13" spans="1:35">
      <c r="A13" s="38" t="s">
        <v>178</v>
      </c>
      <c r="B13" s="105">
        <v>10108</v>
      </c>
      <c r="C13" s="106">
        <v>14085</v>
      </c>
      <c r="D13" s="106">
        <v>21453</v>
      </c>
      <c r="E13" s="106">
        <v>31160</v>
      </c>
      <c r="F13" s="106">
        <v>37739</v>
      </c>
      <c r="G13" s="106">
        <v>46906</v>
      </c>
      <c r="L13" s="106">
        <v>6381</v>
      </c>
      <c r="M13" s="106">
        <v>7451</v>
      </c>
      <c r="N13" s="106">
        <v>7612</v>
      </c>
      <c r="O13" s="106">
        <v>9716</v>
      </c>
      <c r="P13" s="106"/>
      <c r="Q13" s="106">
        <v>7877</v>
      </c>
      <c r="R13" s="106">
        <v>8757</v>
      </c>
      <c r="S13" s="106">
        <v>9548</v>
      </c>
      <c r="T13" s="106">
        <v>11557</v>
      </c>
      <c r="V13" s="106">
        <v>9509</v>
      </c>
      <c r="W13" s="106">
        <v>10683</v>
      </c>
      <c r="X13" s="106">
        <v>12060</v>
      </c>
      <c r="Y13" s="106">
        <v>14654</v>
      </c>
      <c r="Z13" s="106"/>
      <c r="AA13" s="106">
        <v>11824</v>
      </c>
      <c r="AB13" s="119"/>
      <c r="AC13" s="120">
        <v>12771</v>
      </c>
      <c r="AD13" s="106"/>
      <c r="AE13" s="106"/>
    </row>
    <row r="14" spans="1:35">
      <c r="A14" s="38" t="s">
        <v>179</v>
      </c>
      <c r="B14" s="105">
        <v>14168</v>
      </c>
      <c r="C14" s="106">
        <v>19210</v>
      </c>
      <c r="D14" s="106">
        <v>25207</v>
      </c>
      <c r="E14" s="106">
        <v>31768</v>
      </c>
      <c r="F14" s="106">
        <v>35218</v>
      </c>
      <c r="G14" s="106">
        <v>40209</v>
      </c>
      <c r="L14" s="106">
        <v>7580</v>
      </c>
      <c r="M14" s="106">
        <v>7917</v>
      </c>
      <c r="N14" s="106">
        <v>8148</v>
      </c>
      <c r="O14" s="106">
        <v>8123</v>
      </c>
      <c r="P14" s="106"/>
      <c r="Q14" s="106">
        <v>8410</v>
      </c>
      <c r="R14" s="106">
        <v>8716</v>
      </c>
      <c r="S14" s="106">
        <v>8903</v>
      </c>
      <c r="T14" s="106">
        <v>9189</v>
      </c>
      <c r="V14" s="106">
        <v>9657</v>
      </c>
      <c r="W14" s="106">
        <v>9894</v>
      </c>
      <c r="X14" s="106">
        <v>10170</v>
      </c>
      <c r="Y14" s="106">
        <v>10488</v>
      </c>
      <c r="Z14" s="106"/>
      <c r="AA14" s="106">
        <v>10722</v>
      </c>
      <c r="AB14" s="119"/>
      <c r="AC14" s="120">
        <v>10866</v>
      </c>
      <c r="AD14" s="106"/>
      <c r="AE14" s="106"/>
      <c r="AF14" s="32" t="s">
        <v>84</v>
      </c>
      <c r="AG14" s="32" t="s">
        <v>86</v>
      </c>
      <c r="AH14" s="32" t="s">
        <v>192</v>
      </c>
    </row>
    <row r="15" spans="1:35">
      <c r="A15" s="38" t="s">
        <v>89</v>
      </c>
      <c r="B15" s="105">
        <v>25655</v>
      </c>
      <c r="C15" s="106">
        <v>35026</v>
      </c>
      <c r="D15" s="106">
        <v>45370</v>
      </c>
      <c r="E15" s="106">
        <v>62202</v>
      </c>
      <c r="F15" s="106">
        <v>80096</v>
      </c>
      <c r="G15" s="106">
        <v>90757</v>
      </c>
      <c r="L15" s="106">
        <v>13503</v>
      </c>
      <c r="M15" s="106">
        <v>14809</v>
      </c>
      <c r="N15" s="106">
        <v>16110</v>
      </c>
      <c r="O15" s="106">
        <v>17780</v>
      </c>
      <c r="P15" s="106"/>
      <c r="Q15" s="106">
        <v>18441</v>
      </c>
      <c r="R15" s="106">
        <v>19739</v>
      </c>
      <c r="S15" s="106">
        <v>20538</v>
      </c>
      <c r="T15" s="106">
        <v>21378</v>
      </c>
      <c r="V15" s="106">
        <v>21354</v>
      </c>
      <c r="W15" s="106">
        <v>22140</v>
      </c>
      <c r="X15" s="106">
        <v>23059</v>
      </c>
      <c r="Y15" s="106">
        <v>24204</v>
      </c>
      <c r="Z15" s="106"/>
      <c r="AA15" s="106">
        <v>25037</v>
      </c>
      <c r="AB15" s="119"/>
      <c r="AC15" s="120">
        <v>26281</v>
      </c>
      <c r="AD15" s="106"/>
      <c r="AE15" s="106"/>
      <c r="AF15" s="132">
        <f>AA15/H16</f>
        <v>110035.51162112966</v>
      </c>
      <c r="AG15" s="132">
        <f>AC15/H17</f>
        <v>108231.0899730072</v>
      </c>
      <c r="AH15" s="132">
        <f>(AA15+AC15)/H20</f>
        <v>109103.97754949731</v>
      </c>
      <c r="AI15" s="132">
        <f>AVERAGE(AF15:AH15)</f>
        <v>109123.5263812114</v>
      </c>
    </row>
    <row r="16" spans="1:35" customFormat="1" ht="13">
      <c r="A16" t="s">
        <v>186</v>
      </c>
      <c r="E16" s="128">
        <f>L15/E15</f>
        <v>0.21708305199189737</v>
      </c>
      <c r="F16" s="128">
        <f>Q15/F15</f>
        <v>0.23023621654015181</v>
      </c>
      <c r="G16" s="128">
        <f>V15/G15</f>
        <v>0.23528763621538834</v>
      </c>
      <c r="H16" s="128">
        <f>AVERAGE(E16:G16)</f>
        <v>0.2275356349158125</v>
      </c>
      <c r="I16" s="128"/>
      <c r="J16" s="128"/>
      <c r="K16" s="129"/>
      <c r="AG16" s="130"/>
    </row>
    <row r="17" spans="1:31" customFormat="1" ht="13">
      <c r="A17" t="s">
        <v>187</v>
      </c>
      <c r="E17" s="128">
        <f>M15/E15</f>
        <v>0.23807916144175428</v>
      </c>
      <c r="F17" s="128">
        <f>R15/F15</f>
        <v>0.24644176987614863</v>
      </c>
      <c r="G17" s="128">
        <f>W15/G15</f>
        <v>0.24394812521348216</v>
      </c>
      <c r="H17" s="128">
        <f t="shared" ref="H17:H19" si="0">AVERAGE(E17:G17)</f>
        <v>0.24282301884379501</v>
      </c>
      <c r="I17" s="128"/>
      <c r="J17" s="128"/>
      <c r="K17" s="129"/>
    </row>
    <row r="18" spans="1:31" customFormat="1" ht="13">
      <c r="A18" t="s">
        <v>188</v>
      </c>
      <c r="E18" s="128">
        <f>N15/E15</f>
        <v>0.25899488762419215</v>
      </c>
      <c r="F18" s="128">
        <f>S15/F15</f>
        <v>0.25641729924091089</v>
      </c>
      <c r="G18" s="128">
        <f>X15/G15</f>
        <v>0.25407406591227122</v>
      </c>
      <c r="H18" s="128">
        <f t="shared" si="0"/>
        <v>0.25649541759245809</v>
      </c>
      <c r="I18" s="128"/>
      <c r="J18" s="128"/>
      <c r="K18" s="129"/>
    </row>
    <row r="19" spans="1:31" customFormat="1" ht="13">
      <c r="A19" t="s">
        <v>189</v>
      </c>
      <c r="E19" s="128">
        <f>O15/E15</f>
        <v>0.2858428989421562</v>
      </c>
      <c r="F19" s="128">
        <f>T15/F15</f>
        <v>0.26690471434278867</v>
      </c>
      <c r="G19" s="128">
        <f>Y15/G15</f>
        <v>0.26669017265885825</v>
      </c>
      <c r="H19" s="128">
        <f t="shared" si="0"/>
        <v>0.27314592864793436</v>
      </c>
      <c r="I19" s="128"/>
      <c r="J19" s="128"/>
      <c r="K19" s="129"/>
    </row>
    <row r="20" spans="1:31" customFormat="1" ht="13">
      <c r="A20" t="s">
        <v>190</v>
      </c>
      <c r="E20" s="129">
        <f t="shared" ref="E20:F20" si="1">SUM(E16:E17)</f>
        <v>0.45516221343365165</v>
      </c>
      <c r="F20" s="129">
        <f t="shared" si="1"/>
        <v>0.47667798641630044</v>
      </c>
      <c r="G20" s="129">
        <f>SUM(G16:G17)</f>
        <v>0.47923576142887048</v>
      </c>
      <c r="H20" s="129">
        <f>SUM(H16:H17)</f>
        <v>0.4703586537596075</v>
      </c>
      <c r="I20" s="129"/>
      <c r="J20" s="129"/>
      <c r="K20" s="131"/>
    </row>
    <row r="21" spans="1:31" customFormat="1" ht="13">
      <c r="A21" t="s">
        <v>191</v>
      </c>
      <c r="E21" s="129">
        <f t="shared" ref="E21:F21" si="2">E18+E20</f>
        <v>0.7141571010578438</v>
      </c>
      <c r="F21" s="129">
        <f t="shared" si="2"/>
        <v>0.73309528565721127</v>
      </c>
      <c r="G21" s="129">
        <f>G18+G20</f>
        <v>0.7333098273411417</v>
      </c>
      <c r="H21" s="129">
        <f>H18+H20</f>
        <v>0.72685407135206559</v>
      </c>
      <c r="I21" s="129"/>
      <c r="J21" s="129"/>
    </row>
    <row r="22" spans="1:31">
      <c r="A22" s="38" t="s">
        <v>180</v>
      </c>
      <c r="B22" s="105">
        <v>10108</v>
      </c>
      <c r="C22" s="106">
        <v>0</v>
      </c>
      <c r="D22" s="106">
        <v>0</v>
      </c>
      <c r="E22" s="106">
        <v>2176</v>
      </c>
      <c r="F22" s="106">
        <v>4247</v>
      </c>
      <c r="G22" s="106">
        <v>4958</v>
      </c>
      <c r="L22" s="106">
        <v>524</v>
      </c>
      <c r="M22" s="106">
        <v>463</v>
      </c>
      <c r="N22" s="106">
        <v>479</v>
      </c>
      <c r="O22" s="106">
        <v>710</v>
      </c>
      <c r="P22" s="106"/>
      <c r="Q22" s="106">
        <v>661</v>
      </c>
      <c r="R22" s="106">
        <v>1070</v>
      </c>
      <c r="S22" s="106">
        <v>1263</v>
      </c>
      <c r="T22" s="106">
        <v>1253</v>
      </c>
      <c r="V22" s="106">
        <v>1027</v>
      </c>
      <c r="W22" s="106">
        <v>1344</v>
      </c>
      <c r="X22" s="106">
        <v>1226</v>
      </c>
      <c r="Y22" s="106">
        <v>1361</v>
      </c>
      <c r="Z22" s="106"/>
      <c r="AA22" s="106">
        <v>1262</v>
      </c>
      <c r="AB22" s="119"/>
      <c r="AC22" s="120">
        <v>1260</v>
      </c>
      <c r="AD22" s="106"/>
      <c r="AE22" s="106"/>
    </row>
    <row r="23" spans="1:31" s="124" customFormat="1">
      <c r="A23" s="39" t="s">
        <v>181</v>
      </c>
      <c r="B23" s="121">
        <f t="shared" ref="B23:N23" si="3">SUM(B10:B22)</f>
        <v>242995</v>
      </c>
      <c r="C23" s="121">
        <f t="shared" si="3"/>
        <v>280522</v>
      </c>
      <c r="D23" s="121">
        <f t="shared" si="3"/>
        <v>386064</v>
      </c>
      <c r="E23" s="121">
        <f t="shared" si="3"/>
        <v>469824.16931931447</v>
      </c>
      <c r="F23" s="121">
        <f t="shared" si="3"/>
        <v>513985.2097732721</v>
      </c>
      <c r="G23" s="121">
        <f t="shared" si="3"/>
        <v>574787.21254558873</v>
      </c>
      <c r="H23" s="58">
        <f t="shared" si="3"/>
        <v>2.1972127251116729</v>
      </c>
      <c r="I23" s="58">
        <f t="shared" si="3"/>
        <v>0</v>
      </c>
      <c r="J23" s="58">
        <f t="shared" si="3"/>
        <v>0</v>
      </c>
      <c r="K23" s="58"/>
      <c r="L23" s="121">
        <f t="shared" si="3"/>
        <v>108518</v>
      </c>
      <c r="M23" s="121">
        <f t="shared" si="3"/>
        <v>113080</v>
      </c>
      <c r="N23" s="121">
        <f t="shared" si="3"/>
        <v>110812</v>
      </c>
      <c r="O23" s="121">
        <f>SUM(O10:O22)</f>
        <v>137412</v>
      </c>
      <c r="P23" s="121"/>
      <c r="Q23" s="121">
        <f t="shared" ref="Q23:S23" si="4">SUM(Q10:Q22)</f>
        <v>116444</v>
      </c>
      <c r="R23" s="121">
        <f t="shared" si="4"/>
        <v>121234</v>
      </c>
      <c r="S23" s="121">
        <f t="shared" si="4"/>
        <v>127101</v>
      </c>
      <c r="T23" s="121">
        <f>SUM(T10:T22)</f>
        <v>149204</v>
      </c>
      <c r="U23" s="58"/>
      <c r="V23" s="122">
        <f>SUM(V10:V22)</f>
        <v>127358</v>
      </c>
      <c r="W23" s="122">
        <f t="shared" ref="W23:Y23" si="5">SUM(W10:W22)</f>
        <v>134383</v>
      </c>
      <c r="X23" s="122">
        <f t="shared" si="5"/>
        <v>143083</v>
      </c>
      <c r="Y23" s="122">
        <f t="shared" si="5"/>
        <v>169961</v>
      </c>
      <c r="Z23" s="121"/>
      <c r="AA23" s="122">
        <f>SUM(AA10:AA22)</f>
        <v>143313</v>
      </c>
      <c r="AB23" s="123"/>
      <c r="AC23" s="122">
        <f>SUM(AC10:AC22)</f>
        <v>147977</v>
      </c>
      <c r="AD23" s="122">
        <f t="shared" ref="AD23:AE23" si="6">SUM(AD10:AD22)</f>
        <v>0</v>
      </c>
      <c r="AE23" s="122">
        <f t="shared" si="6"/>
        <v>0</v>
      </c>
    </row>
    <row r="24" spans="1:31">
      <c r="AB24" s="107"/>
    </row>
    <row r="25" spans="1:31">
      <c r="A25" s="40" t="s">
        <v>173</v>
      </c>
      <c r="B25" s="60"/>
      <c r="D25" s="56"/>
      <c r="E25" s="56"/>
      <c r="F25" s="56"/>
      <c r="G25" s="56"/>
      <c r="H25" s="56"/>
      <c r="I25" s="56"/>
      <c r="J25" s="56"/>
      <c r="K25" s="56"/>
      <c r="AB25" s="107"/>
    </row>
    <row r="26" spans="1:31">
      <c r="A26" s="41" t="s">
        <v>90</v>
      </c>
      <c r="B26" s="61">
        <v>141366</v>
      </c>
      <c r="C26" s="62">
        <v>170773</v>
      </c>
      <c r="D26" s="62">
        <v>236282</v>
      </c>
      <c r="E26" s="62">
        <v>279833</v>
      </c>
      <c r="F26" s="62">
        <f>SUM(Q26:T26)</f>
        <v>315880</v>
      </c>
      <c r="G26" s="62">
        <f>SUM(V26:Y26)</f>
        <v>352828</v>
      </c>
      <c r="H26" s="62">
        <f>SUM(AA26:AE26)</f>
        <v>481564</v>
      </c>
      <c r="I26" s="62">
        <v>432650</v>
      </c>
      <c r="J26" s="62">
        <v>475009</v>
      </c>
      <c r="K26" s="62"/>
      <c r="L26" s="62">
        <v>64366</v>
      </c>
      <c r="M26" s="62">
        <v>67550</v>
      </c>
      <c r="N26" s="62">
        <v>65557</v>
      </c>
      <c r="O26" s="62">
        <v>82360</v>
      </c>
      <c r="P26" s="63"/>
      <c r="Q26" s="63">
        <v>69244</v>
      </c>
      <c r="R26" s="63">
        <v>74430</v>
      </c>
      <c r="S26" s="63">
        <v>78843</v>
      </c>
      <c r="T26" s="63">
        <v>93363</v>
      </c>
      <c r="U26" s="63"/>
      <c r="V26" s="63">
        <v>76881</v>
      </c>
      <c r="W26" s="63">
        <v>82546</v>
      </c>
      <c r="X26" s="63">
        <v>87887</v>
      </c>
      <c r="Y26" s="64">
        <v>105514</v>
      </c>
      <c r="AA26" s="63">
        <v>86341</v>
      </c>
      <c r="AB26" s="108">
        <v>91540</v>
      </c>
      <c r="AC26" s="116">
        <v>90033</v>
      </c>
      <c r="AD26" s="63">
        <v>96650</v>
      </c>
      <c r="AE26" s="63">
        <v>117000</v>
      </c>
    </row>
    <row r="27" spans="1:31">
      <c r="A27" s="41" t="s">
        <v>91</v>
      </c>
      <c r="B27" s="61">
        <v>65866</v>
      </c>
      <c r="C27" s="62">
        <v>74723</v>
      </c>
      <c r="D27" s="62">
        <v>104412</v>
      </c>
      <c r="E27" s="62">
        <v>127787</v>
      </c>
      <c r="F27" s="62">
        <f>SUM(Q27:T27)</f>
        <v>118007</v>
      </c>
      <c r="G27" s="62">
        <f>SUM(V27:Y27)</f>
        <v>131200</v>
      </c>
      <c r="H27" s="62">
        <f>SUM(AA27:AE27)</f>
        <v>172572</v>
      </c>
      <c r="I27" s="62">
        <v>150696</v>
      </c>
      <c r="J27" s="62">
        <v>159923</v>
      </c>
      <c r="K27" s="62"/>
      <c r="L27" s="62">
        <v>30649</v>
      </c>
      <c r="M27" s="62">
        <v>30721</v>
      </c>
      <c r="N27" s="62">
        <v>29145</v>
      </c>
      <c r="O27" s="62">
        <v>37272</v>
      </c>
      <c r="P27" s="63"/>
      <c r="Q27" s="63">
        <v>28759</v>
      </c>
      <c r="R27" s="63">
        <v>27065</v>
      </c>
      <c r="S27" s="63">
        <v>27720</v>
      </c>
      <c r="T27" s="63">
        <v>34463</v>
      </c>
      <c r="U27" s="63"/>
      <c r="V27" s="63">
        <v>29123</v>
      </c>
      <c r="W27" s="63">
        <v>29697</v>
      </c>
      <c r="X27" s="63">
        <v>32137</v>
      </c>
      <c r="Y27" s="64">
        <v>40243</v>
      </c>
      <c r="AA27" s="63">
        <v>31935</v>
      </c>
      <c r="AB27" s="108">
        <v>31755</v>
      </c>
      <c r="AC27" s="116">
        <v>31663</v>
      </c>
      <c r="AD27" s="63">
        <v>34659</v>
      </c>
      <c r="AE27" s="63">
        <v>42560</v>
      </c>
    </row>
    <row r="28" spans="1:31">
      <c r="A28" s="41" t="s">
        <v>89</v>
      </c>
      <c r="B28" s="61">
        <v>25655</v>
      </c>
      <c r="C28" s="62">
        <v>35026</v>
      </c>
      <c r="D28" s="62">
        <v>45370</v>
      </c>
      <c r="E28" s="62">
        <v>62202</v>
      </c>
      <c r="F28" s="62">
        <f>SUM(Q28:T28)</f>
        <v>80096</v>
      </c>
      <c r="G28" s="62">
        <f>SUM(V28:Y28)</f>
        <v>90757</v>
      </c>
      <c r="H28" s="62">
        <f>SUM(AA28:AE28)</f>
        <v>129113</v>
      </c>
      <c r="I28" s="62">
        <v>116511</v>
      </c>
      <c r="J28" s="62">
        <v>132880</v>
      </c>
      <c r="K28" s="62"/>
      <c r="L28" s="62">
        <v>13503</v>
      </c>
      <c r="M28" s="62">
        <v>14809</v>
      </c>
      <c r="N28" s="62">
        <v>16110</v>
      </c>
      <c r="O28" s="62">
        <v>17780</v>
      </c>
      <c r="P28" s="63"/>
      <c r="Q28" s="63">
        <v>18441</v>
      </c>
      <c r="R28" s="63">
        <v>19739</v>
      </c>
      <c r="S28" s="63">
        <v>20538</v>
      </c>
      <c r="T28" s="63">
        <v>21378</v>
      </c>
      <c r="U28" s="63"/>
      <c r="V28" s="63">
        <v>21354</v>
      </c>
      <c r="W28" s="63">
        <v>22140</v>
      </c>
      <c r="X28" s="63">
        <v>23059</v>
      </c>
      <c r="Y28" s="64">
        <v>24204</v>
      </c>
      <c r="AA28" s="63">
        <v>25037</v>
      </c>
      <c r="AB28" s="108">
        <v>24687</v>
      </c>
      <c r="AC28" s="116">
        <v>26281</v>
      </c>
      <c r="AD28" s="63">
        <v>26054</v>
      </c>
      <c r="AE28" s="63">
        <v>27054</v>
      </c>
    </row>
    <row r="29" spans="1:31" s="124" customFormat="1">
      <c r="A29" s="39" t="s">
        <v>36</v>
      </c>
      <c r="B29" s="125">
        <f t="shared" ref="B29:J29" si="7">B26+B27+B28</f>
        <v>232887</v>
      </c>
      <c r="C29" s="125">
        <f t="shared" si="7"/>
        <v>280522</v>
      </c>
      <c r="D29" s="125">
        <f t="shared" si="7"/>
        <v>386064</v>
      </c>
      <c r="E29" s="125">
        <f t="shared" si="7"/>
        <v>469822</v>
      </c>
      <c r="F29" s="125">
        <f t="shared" si="7"/>
        <v>513983</v>
      </c>
      <c r="G29" s="125">
        <f t="shared" si="7"/>
        <v>574785</v>
      </c>
      <c r="H29" s="125">
        <f t="shared" si="7"/>
        <v>783249</v>
      </c>
      <c r="I29" s="125">
        <f t="shared" si="7"/>
        <v>699857</v>
      </c>
      <c r="J29" s="125">
        <f t="shared" si="7"/>
        <v>767812</v>
      </c>
      <c r="K29" s="125"/>
      <c r="L29" s="125">
        <f>L26+L27+L28</f>
        <v>108518</v>
      </c>
      <c r="M29" s="125">
        <f>M26+M27+M28</f>
        <v>113080</v>
      </c>
      <c r="N29" s="125">
        <f>N26+N27+N28</f>
        <v>110812</v>
      </c>
      <c r="O29" s="125">
        <f>O26+O27+O28</f>
        <v>137412</v>
      </c>
      <c r="P29" s="125"/>
      <c r="Q29" s="125">
        <f>Q26+Q27+Q28</f>
        <v>116444</v>
      </c>
      <c r="R29" s="125">
        <f>R26+R27+R28</f>
        <v>121234</v>
      </c>
      <c r="S29" s="125">
        <f>S26+S27+S28</f>
        <v>127101</v>
      </c>
      <c r="T29" s="125">
        <f>T26+T27+T28</f>
        <v>149204</v>
      </c>
      <c r="U29" s="125"/>
      <c r="V29" s="125">
        <f>V26+V27+V28</f>
        <v>127358</v>
      </c>
      <c r="W29" s="125">
        <f>W26+W27+W28</f>
        <v>134383</v>
      </c>
      <c r="X29" s="125">
        <f>X26+X27+X28</f>
        <v>143083</v>
      </c>
      <c r="Y29" s="125">
        <f>Y26+Y27+Y28</f>
        <v>169961</v>
      </c>
      <c r="Z29" s="125"/>
      <c r="AA29" s="125">
        <f>AA26+AA27+AA28</f>
        <v>143313</v>
      </c>
      <c r="AB29" s="126">
        <f>AB26+AB27+AB28</f>
        <v>147982</v>
      </c>
      <c r="AC29" s="127">
        <f>AC26+AC27+AC28</f>
        <v>147977</v>
      </c>
      <c r="AD29" s="125">
        <f>AD26+AD27+AD28</f>
        <v>157363</v>
      </c>
      <c r="AE29" s="125">
        <f>AE26+AE27+AE28</f>
        <v>186614</v>
      </c>
    </row>
    <row r="30" spans="1:31">
      <c r="A30" s="42"/>
      <c r="B30" s="66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55"/>
      <c r="P30" s="63"/>
      <c r="Q30" s="63"/>
      <c r="R30" s="63"/>
      <c r="S30" s="63"/>
      <c r="T30" s="55"/>
      <c r="U30" s="63"/>
      <c r="V30" s="63"/>
      <c r="W30" s="63"/>
      <c r="X30" s="63"/>
      <c r="Y30" s="55"/>
      <c r="AB30" s="107"/>
    </row>
    <row r="31" spans="1:31">
      <c r="A31" s="36" t="s">
        <v>37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/>
      <c r="P31" s="63"/>
      <c r="Q31" s="63"/>
      <c r="R31" s="63"/>
      <c r="S31" s="63"/>
      <c r="T31" s="67"/>
      <c r="U31" s="63"/>
      <c r="V31" s="63"/>
      <c r="W31" s="63"/>
      <c r="X31" s="63"/>
      <c r="Y31" s="67"/>
      <c r="AB31" s="107"/>
    </row>
    <row r="32" spans="1:31">
      <c r="A32" s="36" t="s">
        <v>38</v>
      </c>
      <c r="B32" s="54">
        <v>139156</v>
      </c>
      <c r="C32" s="63">
        <v>165536</v>
      </c>
      <c r="D32" s="63">
        <v>233307</v>
      </c>
      <c r="E32" s="63">
        <v>272344</v>
      </c>
      <c r="F32" s="63">
        <f>Q32+R32+S32+T32</f>
        <v>288831</v>
      </c>
      <c r="G32" s="63">
        <f>V32+W32+X32+Y32</f>
        <v>304739</v>
      </c>
      <c r="H32" s="62">
        <f>SUM(AA32:AE32)</f>
        <v>398920</v>
      </c>
      <c r="I32" s="62">
        <v>350378</v>
      </c>
      <c r="J32" s="63">
        <v>382992</v>
      </c>
      <c r="K32" s="63"/>
      <c r="L32" s="63">
        <v>62403</v>
      </c>
      <c r="M32" s="63">
        <v>64176</v>
      </c>
      <c r="N32" s="63">
        <v>62930</v>
      </c>
      <c r="O32" s="63">
        <v>82835</v>
      </c>
      <c r="P32" s="63"/>
      <c r="Q32" s="63">
        <v>66499</v>
      </c>
      <c r="R32" s="63">
        <v>66424</v>
      </c>
      <c r="S32" s="63">
        <v>70268</v>
      </c>
      <c r="T32" s="63">
        <v>85640</v>
      </c>
      <c r="U32" s="63"/>
      <c r="V32" s="63">
        <v>67791</v>
      </c>
      <c r="W32" s="63">
        <v>69373</v>
      </c>
      <c r="X32" s="63">
        <v>75022</v>
      </c>
      <c r="Y32" s="63">
        <v>92553</v>
      </c>
      <c r="AA32" s="63">
        <v>72633</v>
      </c>
      <c r="AB32" s="108">
        <v>75762</v>
      </c>
      <c r="AC32" s="116">
        <v>73785</v>
      </c>
      <c r="AD32" s="63">
        <v>80632</v>
      </c>
      <c r="AE32" s="63">
        <v>96108</v>
      </c>
    </row>
    <row r="33" spans="1:31">
      <c r="A33" s="91" t="s">
        <v>123</v>
      </c>
      <c r="B33" s="92">
        <f t="shared" ref="B33:J33" si="8">B29-B32</f>
        <v>93731</v>
      </c>
      <c r="C33" s="92">
        <f t="shared" si="8"/>
        <v>114986</v>
      </c>
      <c r="D33" s="92">
        <f t="shared" si="8"/>
        <v>152757</v>
      </c>
      <c r="E33" s="92">
        <f t="shared" si="8"/>
        <v>197478</v>
      </c>
      <c r="F33" s="92">
        <f t="shared" si="8"/>
        <v>225152</v>
      </c>
      <c r="G33" s="92">
        <f t="shared" si="8"/>
        <v>270046</v>
      </c>
      <c r="H33" s="92">
        <f t="shared" si="8"/>
        <v>384329</v>
      </c>
      <c r="I33" s="92">
        <f t="shared" si="8"/>
        <v>349479</v>
      </c>
      <c r="J33" s="92">
        <f t="shared" si="8"/>
        <v>384820</v>
      </c>
      <c r="K33" s="63"/>
      <c r="L33" s="92">
        <f>L29-L32</f>
        <v>46115</v>
      </c>
      <c r="M33" s="92">
        <f>M29-M32</f>
        <v>48904</v>
      </c>
      <c r="N33" s="92">
        <f>N29-N32</f>
        <v>47882</v>
      </c>
      <c r="O33" s="92">
        <f>O29-O32</f>
        <v>54577</v>
      </c>
      <c r="P33" s="63"/>
      <c r="Q33" s="92">
        <f>Q29-Q32</f>
        <v>49945</v>
      </c>
      <c r="R33" s="92">
        <f>R29-R32</f>
        <v>54810</v>
      </c>
      <c r="S33" s="92">
        <f>S29-S32</f>
        <v>56833</v>
      </c>
      <c r="T33" s="92">
        <f>T29-T32</f>
        <v>63564</v>
      </c>
      <c r="U33" s="63"/>
      <c r="V33" s="92">
        <f>V29-V32</f>
        <v>59567</v>
      </c>
      <c r="W33" s="92">
        <f>W29-W32</f>
        <v>65010</v>
      </c>
      <c r="X33" s="92">
        <f>X29-X32</f>
        <v>68061</v>
      </c>
      <c r="Y33" s="92">
        <f>Y29-Y32</f>
        <v>77408</v>
      </c>
      <c r="Z33" s="63"/>
      <c r="AA33" s="92">
        <f>AA29-AA32</f>
        <v>70680</v>
      </c>
      <c r="AB33" s="109">
        <f>AB29-AB32</f>
        <v>72220</v>
      </c>
      <c r="AC33" s="92">
        <f>AC29-AC32</f>
        <v>74192</v>
      </c>
      <c r="AD33" s="92">
        <f>AD29-AD32</f>
        <v>76731</v>
      </c>
      <c r="AE33" s="92">
        <f>AE29-AE32</f>
        <v>90506</v>
      </c>
    </row>
    <row r="34" spans="1:31">
      <c r="A34" s="36" t="s">
        <v>111</v>
      </c>
      <c r="B34" s="55">
        <f t="shared" ref="B34:J34" si="9">B33/B29</f>
        <v>0.40247416128852193</v>
      </c>
      <c r="C34" s="55">
        <f t="shared" si="9"/>
        <v>0.40990011478600608</v>
      </c>
      <c r="D34" s="55">
        <f t="shared" si="9"/>
        <v>0.3956779186870571</v>
      </c>
      <c r="E34" s="55">
        <f t="shared" si="9"/>
        <v>0.42032514441639601</v>
      </c>
      <c r="F34" s="55">
        <f t="shared" si="9"/>
        <v>0.43805339865326287</v>
      </c>
      <c r="G34" s="55">
        <f t="shared" si="9"/>
        <v>0.46982088955000567</v>
      </c>
      <c r="H34" s="55">
        <f t="shared" si="9"/>
        <v>0.49068559295958247</v>
      </c>
      <c r="I34" s="55">
        <f t="shared" si="9"/>
        <v>0.49935772593544109</v>
      </c>
      <c r="J34" s="55">
        <f t="shared" si="9"/>
        <v>0.5011903955655812</v>
      </c>
      <c r="K34" s="55"/>
      <c r="L34" s="55">
        <f>L33/L29</f>
        <v>0.42495254243535635</v>
      </c>
      <c r="M34" s="55">
        <f>M33/M29</f>
        <v>0.43247258577997877</v>
      </c>
      <c r="N34" s="55">
        <f>N33/N29</f>
        <v>0.43210121647475003</v>
      </c>
      <c r="O34" s="55">
        <f>O33/O29</f>
        <v>0.39717783017494834</v>
      </c>
      <c r="P34" s="55"/>
      <c r="Q34" s="55">
        <f>Q33/Q29</f>
        <v>0.42891862182680085</v>
      </c>
      <c r="R34" s="55">
        <f>R33/R29</f>
        <v>0.4521008957883102</v>
      </c>
      <c r="S34" s="55">
        <f>S33/S29</f>
        <v>0.44714833085498934</v>
      </c>
      <c r="T34" s="55">
        <f>T33/T29</f>
        <v>0.42602075011393797</v>
      </c>
      <c r="U34" s="55"/>
      <c r="V34" s="55">
        <f>V33/V29</f>
        <v>0.46771306082067871</v>
      </c>
      <c r="W34" s="55">
        <f>W33/W29</f>
        <v>0.48376654785203488</v>
      </c>
      <c r="X34" s="55">
        <f>X33/X29</f>
        <v>0.47567495789157344</v>
      </c>
      <c r="Y34" s="55">
        <f>Y33/Y29</f>
        <v>0.45544566106342044</v>
      </c>
      <c r="Z34" s="55"/>
      <c r="AA34" s="55">
        <f>AA33/AA29</f>
        <v>0.49318624269954575</v>
      </c>
      <c r="AB34" s="110">
        <f>AB33/AB29</f>
        <v>0.48803232825613924</v>
      </c>
      <c r="AC34" s="55">
        <f t="shared" ref="AC34:AD34" si="10">AC33/AC29</f>
        <v>0.50137521371564497</v>
      </c>
      <c r="AD34" s="55">
        <f t="shared" si="10"/>
        <v>0.48760509141284802</v>
      </c>
      <c r="AE34" s="55">
        <f>AE33/AE29</f>
        <v>0.48499040800797366</v>
      </c>
    </row>
    <row r="35" spans="1:31">
      <c r="A35" s="36" t="s">
        <v>39</v>
      </c>
      <c r="B35" s="54">
        <v>34027</v>
      </c>
      <c r="C35" s="63">
        <v>40232</v>
      </c>
      <c r="D35" s="63">
        <v>58517</v>
      </c>
      <c r="E35" s="63">
        <v>75111</v>
      </c>
      <c r="F35" s="63">
        <f t="shared" ref="F35:F40" si="11">Q35+R35+S35+T35</f>
        <v>84299</v>
      </c>
      <c r="G35" s="63">
        <f t="shared" ref="G35:G40" si="12">V35+W35+X35+Y35</f>
        <v>90619</v>
      </c>
      <c r="H35" s="62">
        <f>SUM(AA35:AE35)</f>
        <v>121161</v>
      </c>
      <c r="I35" s="62">
        <v>106256</v>
      </c>
      <c r="J35" s="63">
        <v>115091</v>
      </c>
      <c r="K35" s="63"/>
      <c r="L35" s="63">
        <v>16530</v>
      </c>
      <c r="M35" s="63">
        <v>17638</v>
      </c>
      <c r="N35" s="63">
        <v>18498</v>
      </c>
      <c r="O35" s="63">
        <v>22445</v>
      </c>
      <c r="P35" s="63"/>
      <c r="Q35" s="63">
        <v>20271</v>
      </c>
      <c r="R35" s="63">
        <v>20342</v>
      </c>
      <c r="S35" s="63">
        <v>20583</v>
      </c>
      <c r="T35" s="63">
        <v>23103</v>
      </c>
      <c r="U35" s="63"/>
      <c r="V35" s="63">
        <v>20905</v>
      </c>
      <c r="W35" s="63">
        <v>21305</v>
      </c>
      <c r="X35" s="63">
        <v>22314</v>
      </c>
      <c r="Y35" s="63">
        <v>26095</v>
      </c>
      <c r="AA35" s="63">
        <v>22317</v>
      </c>
      <c r="AB35" s="108">
        <v>22786</v>
      </c>
      <c r="AC35" s="116">
        <v>23566</v>
      </c>
      <c r="AD35" s="63">
        <v>24261</v>
      </c>
      <c r="AE35" s="63">
        <v>28231</v>
      </c>
    </row>
    <row r="36" spans="1:31">
      <c r="A36" s="36" t="s">
        <v>40</v>
      </c>
      <c r="B36" s="54">
        <v>28837</v>
      </c>
      <c r="C36" s="63">
        <v>35931</v>
      </c>
      <c r="D36" s="63">
        <v>42740</v>
      </c>
      <c r="E36" s="63">
        <v>56052</v>
      </c>
      <c r="F36" s="63">
        <f t="shared" si="11"/>
        <v>73213</v>
      </c>
      <c r="G36" s="63">
        <f t="shared" si="12"/>
        <v>85622</v>
      </c>
      <c r="H36" s="62">
        <f>SUM(AA36:AE36)</f>
        <v>117744</v>
      </c>
      <c r="I36" s="62">
        <v>113587</v>
      </c>
      <c r="J36" s="63">
        <v>128902</v>
      </c>
      <c r="K36" s="63"/>
      <c r="L36" s="63">
        <v>12488</v>
      </c>
      <c r="M36" s="63">
        <v>13871</v>
      </c>
      <c r="N36" s="63">
        <v>14380</v>
      </c>
      <c r="O36" s="63">
        <v>15313</v>
      </c>
      <c r="P36" s="63"/>
      <c r="Q36" s="63">
        <v>14842</v>
      </c>
      <c r="R36" s="63">
        <v>18072</v>
      </c>
      <c r="S36" s="63">
        <v>19485</v>
      </c>
      <c r="T36" s="63">
        <v>20814</v>
      </c>
      <c r="U36" s="63"/>
      <c r="V36" s="63">
        <v>20450</v>
      </c>
      <c r="W36" s="63">
        <v>21931</v>
      </c>
      <c r="X36" s="63">
        <v>21203</v>
      </c>
      <c r="Y36" s="63">
        <v>22038</v>
      </c>
      <c r="AA36" s="63">
        <v>20424</v>
      </c>
      <c r="AB36" s="108">
        <v>24962</v>
      </c>
      <c r="AC36" s="116">
        <v>22304</v>
      </c>
      <c r="AD36" s="63">
        <v>24062</v>
      </c>
      <c r="AE36" s="63">
        <v>25992</v>
      </c>
    </row>
    <row r="37" spans="1:31">
      <c r="A37" s="36" t="s">
        <v>41</v>
      </c>
      <c r="B37" s="54">
        <v>13814</v>
      </c>
      <c r="C37" s="63">
        <v>18878</v>
      </c>
      <c r="D37" s="63">
        <v>22008</v>
      </c>
      <c r="E37" s="63">
        <v>32551</v>
      </c>
      <c r="F37" s="63">
        <f t="shared" si="11"/>
        <v>42238</v>
      </c>
      <c r="G37" s="63">
        <f t="shared" si="12"/>
        <v>44370</v>
      </c>
      <c r="H37" s="62">
        <f>SUM(AA37:AE37)</f>
        <v>57223</v>
      </c>
      <c r="I37" s="62">
        <v>53085</v>
      </c>
      <c r="J37" s="63">
        <v>57092</v>
      </c>
      <c r="K37" s="63"/>
      <c r="L37" s="63">
        <v>6207</v>
      </c>
      <c r="M37" s="63">
        <v>7524</v>
      </c>
      <c r="N37" s="63">
        <v>8010</v>
      </c>
      <c r="O37" s="63">
        <v>10810</v>
      </c>
      <c r="P37" s="63"/>
      <c r="Q37" s="63">
        <v>8320</v>
      </c>
      <c r="R37" s="63">
        <v>10086</v>
      </c>
      <c r="S37" s="63">
        <v>11014</v>
      </c>
      <c r="T37" s="63">
        <v>12818</v>
      </c>
      <c r="U37" s="63"/>
      <c r="V37" s="63">
        <v>10172</v>
      </c>
      <c r="W37" s="63">
        <v>10745</v>
      </c>
      <c r="X37" s="63">
        <v>10551</v>
      </c>
      <c r="Y37" s="63">
        <v>12902</v>
      </c>
      <c r="AA37" s="63">
        <v>9662</v>
      </c>
      <c r="AB37" s="108">
        <v>11519</v>
      </c>
      <c r="AC37" s="116">
        <v>10512</v>
      </c>
      <c r="AD37" s="63">
        <v>11017</v>
      </c>
      <c r="AE37" s="63">
        <v>14513</v>
      </c>
    </row>
    <row r="38" spans="1:31">
      <c r="A38" s="36" t="s">
        <v>42</v>
      </c>
      <c r="B38" s="54">
        <v>4336</v>
      </c>
      <c r="C38" s="63">
        <v>5203</v>
      </c>
      <c r="D38" s="63">
        <v>6668</v>
      </c>
      <c r="E38" s="63">
        <v>8823</v>
      </c>
      <c r="F38" s="63">
        <f t="shared" si="11"/>
        <v>11891</v>
      </c>
      <c r="G38" s="63">
        <f t="shared" si="12"/>
        <v>11816</v>
      </c>
      <c r="H38" s="62">
        <f>SUM(AA38:AE38)</f>
        <v>15635</v>
      </c>
      <c r="I38" s="62">
        <v>14209</v>
      </c>
      <c r="J38" s="63">
        <v>15206</v>
      </c>
      <c r="K38" s="63"/>
      <c r="L38" s="63">
        <v>1987</v>
      </c>
      <c r="M38" s="63">
        <v>2158</v>
      </c>
      <c r="N38" s="63">
        <v>2153</v>
      </c>
      <c r="O38" s="63">
        <v>2525</v>
      </c>
      <c r="P38" s="63"/>
      <c r="Q38" s="63">
        <v>2594</v>
      </c>
      <c r="R38" s="63">
        <v>2903</v>
      </c>
      <c r="S38" s="63">
        <v>3061</v>
      </c>
      <c r="T38" s="63">
        <v>3333</v>
      </c>
      <c r="U38" s="63"/>
      <c r="V38" s="63">
        <v>3043</v>
      </c>
      <c r="W38" s="63">
        <v>3202</v>
      </c>
      <c r="X38" s="63">
        <v>2561</v>
      </c>
      <c r="Y38" s="63">
        <v>3010</v>
      </c>
      <c r="Z38" s="63"/>
      <c r="AA38" s="63">
        <v>2742</v>
      </c>
      <c r="AB38" s="108">
        <v>3453</v>
      </c>
      <c r="AC38" s="116">
        <v>3041</v>
      </c>
      <c r="AD38" s="63">
        <v>2648</v>
      </c>
      <c r="AE38" s="63">
        <v>3751</v>
      </c>
    </row>
    <row r="39" spans="1:31">
      <c r="A39" s="36" t="s">
        <v>43</v>
      </c>
      <c r="B39" s="54">
        <v>296</v>
      </c>
      <c r="C39" s="63">
        <v>201</v>
      </c>
      <c r="D39" s="63">
        <v>-75</v>
      </c>
      <c r="E39" s="63">
        <v>62</v>
      </c>
      <c r="F39" s="63">
        <f t="shared" si="11"/>
        <v>1263</v>
      </c>
      <c r="G39" s="63">
        <f t="shared" si="12"/>
        <v>767</v>
      </c>
      <c r="H39" s="62">
        <f>SUM(AA39:AE39)</f>
        <v>2091</v>
      </c>
      <c r="I39" s="62">
        <v>2345</v>
      </c>
      <c r="J39" s="63">
        <v>2469</v>
      </c>
      <c r="K39" s="63"/>
      <c r="L39" s="63">
        <v>38</v>
      </c>
      <c r="M39" s="63">
        <v>11</v>
      </c>
      <c r="N39" s="63">
        <v>-11</v>
      </c>
      <c r="O39" s="63">
        <v>24</v>
      </c>
      <c r="P39" s="63"/>
      <c r="Q39" s="63">
        <v>249</v>
      </c>
      <c r="R39" s="63">
        <v>90</v>
      </c>
      <c r="S39" s="63">
        <v>165</v>
      </c>
      <c r="T39" s="63">
        <v>759</v>
      </c>
      <c r="U39" s="63"/>
      <c r="V39" s="63">
        <v>223</v>
      </c>
      <c r="W39" s="63">
        <v>146</v>
      </c>
      <c r="X39" s="63">
        <v>244</v>
      </c>
      <c r="Y39" s="63">
        <v>154</v>
      </c>
      <c r="AA39" s="63">
        <v>228</v>
      </c>
      <c r="AB39" s="108">
        <v>280</v>
      </c>
      <c r="AC39" s="116">
        <v>97</v>
      </c>
      <c r="AD39" s="63">
        <v>286</v>
      </c>
      <c r="AE39" s="63">
        <v>1200</v>
      </c>
    </row>
    <row r="40" spans="1:31">
      <c r="A40" s="36" t="s">
        <v>44</v>
      </c>
      <c r="B40" s="63">
        <f>B32+B35+B37+B36+B38+B39</f>
        <v>220466</v>
      </c>
      <c r="C40" s="63">
        <f>C32+C35+C37+C36+C38+C39</f>
        <v>265981</v>
      </c>
      <c r="D40" s="63">
        <f>D32+D35+D37+D36+D38+D39</f>
        <v>363165</v>
      </c>
      <c r="E40" s="63">
        <f>E32+E35+E37+E36+E38+E39</f>
        <v>444943</v>
      </c>
      <c r="F40" s="63">
        <f t="shared" si="11"/>
        <v>501735</v>
      </c>
      <c r="G40" s="63">
        <f t="shared" si="12"/>
        <v>537933</v>
      </c>
      <c r="H40" s="62">
        <f>SUM(AA40:AE40)</f>
        <v>712774</v>
      </c>
      <c r="I40" s="63">
        <f>I32+I35+I37+I36+I38+I39</f>
        <v>639860</v>
      </c>
      <c r="J40" s="63">
        <f>J32+J35+J37+J36+J38+J39</f>
        <v>701752</v>
      </c>
      <c r="K40" s="63"/>
      <c r="L40" s="63">
        <f>L32+L35+L37+L36+L38+L39</f>
        <v>99653</v>
      </c>
      <c r="M40" s="63">
        <f>M32+M35+M37+M36+M38+M39</f>
        <v>105378</v>
      </c>
      <c r="N40" s="63">
        <f>N32+N35+N37+N36+N38+N39</f>
        <v>105960</v>
      </c>
      <c r="O40" s="63">
        <f>O32+O35+O37+O36+O38+O39</f>
        <v>133952</v>
      </c>
      <c r="P40" s="63"/>
      <c r="Q40" s="63">
        <f>Q32+Q35+Q37+Q36+Q38+Q39</f>
        <v>112775</v>
      </c>
      <c r="R40" s="63">
        <f>R32+R35+R37+R36+R38+R39</f>
        <v>117917</v>
      </c>
      <c r="S40" s="63">
        <f>S32+S35+S37+S36+S38+S39</f>
        <v>124576</v>
      </c>
      <c r="T40" s="63">
        <f>T32+T35+T37+T36+T38+T39</f>
        <v>146467</v>
      </c>
      <c r="U40" s="63"/>
      <c r="V40" s="63">
        <f>V32+V35+V37+V36+V38+V39</f>
        <v>122584</v>
      </c>
      <c r="W40" s="63">
        <f>W32+W35+W37+W36+W38+W39</f>
        <v>126702</v>
      </c>
      <c r="X40" s="63">
        <f>X32+X35+X37+X36+X38+X39</f>
        <v>131895</v>
      </c>
      <c r="Y40" s="63">
        <f>Y32+Y35+Y37+Y36+Y38+Y39</f>
        <v>156752</v>
      </c>
      <c r="Z40" s="63"/>
      <c r="AA40" s="63">
        <f>AA32+AA35+AA37+AA36+AA38+AA39</f>
        <v>128006</v>
      </c>
      <c r="AB40" s="108">
        <f>AB32+AB35+AB37+AB36+AB38+AB39</f>
        <v>138762</v>
      </c>
      <c r="AC40" s="63">
        <f t="shared" ref="AC40:AD40" si="13">AC32+AC35+AC37+AC36+AC38+AC39</f>
        <v>133305</v>
      </c>
      <c r="AD40" s="63">
        <f t="shared" si="13"/>
        <v>142906</v>
      </c>
      <c r="AE40" s="63">
        <f>AE32+AE35+AE37+AE36+AE38+AE39</f>
        <v>169795</v>
      </c>
    </row>
    <row r="41" spans="1:31">
      <c r="A41" s="4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AB41" s="107"/>
      <c r="AC41" s="51"/>
    </row>
    <row r="42" spans="1:31">
      <c r="A42" s="44" t="s">
        <v>25</v>
      </c>
      <c r="B42" s="68">
        <f t="shared" ref="B42:J42" si="14">B29-B40</f>
        <v>12421</v>
      </c>
      <c r="C42" s="68">
        <f t="shared" si="14"/>
        <v>14541</v>
      </c>
      <c r="D42" s="68">
        <f t="shared" si="14"/>
        <v>22899</v>
      </c>
      <c r="E42" s="68">
        <f t="shared" si="14"/>
        <v>24879</v>
      </c>
      <c r="F42" s="68">
        <f t="shared" si="14"/>
        <v>12248</v>
      </c>
      <c r="G42" s="68">
        <f t="shared" si="14"/>
        <v>36852</v>
      </c>
      <c r="H42" s="68">
        <f t="shared" si="14"/>
        <v>70475</v>
      </c>
      <c r="I42" s="68">
        <f t="shared" si="14"/>
        <v>59997</v>
      </c>
      <c r="J42" s="68">
        <f t="shared" si="14"/>
        <v>66060</v>
      </c>
      <c r="K42" s="63"/>
      <c r="L42" s="68">
        <f>L29-L40</f>
        <v>8865</v>
      </c>
      <c r="M42" s="68">
        <f>M29-M40</f>
        <v>7702</v>
      </c>
      <c r="N42" s="68">
        <f>N29-N40</f>
        <v>4852</v>
      </c>
      <c r="O42" s="68">
        <f>O29-O40</f>
        <v>3460</v>
      </c>
      <c r="P42" s="63"/>
      <c r="Q42" s="68">
        <f>Q29-Q40</f>
        <v>3669</v>
      </c>
      <c r="R42" s="68">
        <f>R29-R40</f>
        <v>3317</v>
      </c>
      <c r="S42" s="68">
        <f>S29-S40</f>
        <v>2525</v>
      </c>
      <c r="T42" s="68">
        <f>T29-T40</f>
        <v>2737</v>
      </c>
      <c r="U42" s="63"/>
      <c r="V42" s="68">
        <f>V29-V40</f>
        <v>4774</v>
      </c>
      <c r="W42" s="68">
        <f>W29-W40</f>
        <v>7681</v>
      </c>
      <c r="X42" s="68">
        <f>X29-X40</f>
        <v>11188</v>
      </c>
      <c r="Y42" s="68">
        <f>Y29-Y40</f>
        <v>13209</v>
      </c>
      <c r="Z42" s="63"/>
      <c r="AA42" s="68">
        <f>AA29-AA40</f>
        <v>15307</v>
      </c>
      <c r="AB42" s="111">
        <f>AB29-AB40</f>
        <v>9220</v>
      </c>
      <c r="AC42" s="68">
        <f t="shared" ref="AC42:AD42" si="15">AC29-AC40</f>
        <v>14672</v>
      </c>
      <c r="AD42" s="68">
        <f t="shared" si="15"/>
        <v>14457</v>
      </c>
      <c r="AE42" s="68">
        <f>AE29-AE40</f>
        <v>16819</v>
      </c>
    </row>
    <row r="43" spans="1:31">
      <c r="A43" s="42"/>
      <c r="B43" s="66"/>
      <c r="C43" s="6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AB43" s="107"/>
    </row>
    <row r="44" spans="1:31">
      <c r="A44" s="45" t="s">
        <v>90</v>
      </c>
      <c r="B44" s="70">
        <v>7267</v>
      </c>
      <c r="C44" s="71">
        <v>7033</v>
      </c>
      <c r="D44" s="71">
        <v>8651</v>
      </c>
      <c r="E44" s="71">
        <v>7271</v>
      </c>
      <c r="F44" s="71">
        <f>SUM(Q44:T44)</f>
        <v>-2847</v>
      </c>
      <c r="G44" s="71">
        <f>SUM(V44:Y44)</f>
        <v>14877</v>
      </c>
      <c r="H44" s="62">
        <f>SUM(AA44:AE44)</f>
        <v>22106</v>
      </c>
      <c r="I44" s="62">
        <v>18908</v>
      </c>
      <c r="J44" s="71">
        <v>26722</v>
      </c>
      <c r="K44" s="71"/>
      <c r="L44" s="71">
        <v>3450</v>
      </c>
      <c r="M44" s="71">
        <v>3147</v>
      </c>
      <c r="N44" s="71">
        <v>880</v>
      </c>
      <c r="O44" s="71">
        <v>-206</v>
      </c>
      <c r="P44" s="71"/>
      <c r="Q44" s="71">
        <v>-1568</v>
      </c>
      <c r="R44" s="71">
        <v>-627</v>
      </c>
      <c r="S44" s="71">
        <v>-412</v>
      </c>
      <c r="T44" s="71">
        <v>-240</v>
      </c>
      <c r="U44" s="71"/>
      <c r="V44" s="71">
        <v>898</v>
      </c>
      <c r="W44" s="71">
        <v>3211</v>
      </c>
      <c r="X44" s="71">
        <v>4307</v>
      </c>
      <c r="Y44" s="71">
        <f>Y26-99053</f>
        <v>6461</v>
      </c>
      <c r="Z44" s="63"/>
      <c r="AA44" s="71">
        <f>AA26-81358</f>
        <v>4983</v>
      </c>
      <c r="AB44" s="112">
        <v>3500</v>
      </c>
      <c r="AC44" s="118">
        <v>5065</v>
      </c>
      <c r="AD44" s="71">
        <v>4758</v>
      </c>
      <c r="AE44" s="71">
        <v>3800</v>
      </c>
    </row>
    <row r="45" spans="1:31">
      <c r="A45" s="46" t="s">
        <v>112</v>
      </c>
      <c r="B45" s="55">
        <f>B44/B$26</f>
        <v>5.1405571353790869E-2</v>
      </c>
      <c r="C45" s="55">
        <f>C44/C$26</f>
        <v>4.1183325232911523E-2</v>
      </c>
      <c r="D45" s="55">
        <f t="shared" ref="D45:AE45" si="16">D44/D$26</f>
        <v>3.6613030192735797E-2</v>
      </c>
      <c r="E45" s="55">
        <f t="shared" si="16"/>
        <v>2.5983354357777676E-2</v>
      </c>
      <c r="F45" s="55">
        <f t="shared" si="16"/>
        <v>-9.0129162973280989E-3</v>
      </c>
      <c r="G45" s="55">
        <f t="shared" si="16"/>
        <v>4.2165020916707291E-2</v>
      </c>
      <c r="H45" s="55">
        <f t="shared" si="16"/>
        <v>4.5904594197240654E-2</v>
      </c>
      <c r="I45" s="55">
        <f>I44/I$26</f>
        <v>4.3702762047844679E-2</v>
      </c>
      <c r="J45" s="55">
        <f t="shared" si="16"/>
        <v>5.6255776206345566E-2</v>
      </c>
      <c r="K45" s="55"/>
      <c r="L45" s="55">
        <f t="shared" si="16"/>
        <v>5.3599726563713763E-2</v>
      </c>
      <c r="M45" s="55">
        <f t="shared" si="16"/>
        <v>4.6587712805329383E-2</v>
      </c>
      <c r="N45" s="55">
        <f t="shared" si="16"/>
        <v>1.3423433043000747E-2</v>
      </c>
      <c r="O45" s="55">
        <f t="shared" si="16"/>
        <v>-2.5012141816415736E-3</v>
      </c>
      <c r="P45" s="55"/>
      <c r="Q45" s="55">
        <f t="shared" si="16"/>
        <v>-2.2644561261625555E-2</v>
      </c>
      <c r="R45" s="55">
        <f t="shared" si="16"/>
        <v>-8.4240225715437322E-3</v>
      </c>
      <c r="S45" s="55">
        <f t="shared" si="16"/>
        <v>-5.2255748766536023E-3</v>
      </c>
      <c r="T45" s="55">
        <f t="shared" si="16"/>
        <v>-2.5706114842068057E-3</v>
      </c>
      <c r="U45" s="55"/>
      <c r="V45" s="55">
        <f t="shared" si="16"/>
        <v>1.1680389172877564E-2</v>
      </c>
      <c r="W45" s="55">
        <f t="shared" si="16"/>
        <v>3.8899522690378698E-2</v>
      </c>
      <c r="X45" s="55">
        <f t="shared" si="16"/>
        <v>4.9006110118675117E-2</v>
      </c>
      <c r="Y45" s="55">
        <f t="shared" si="16"/>
        <v>6.1233580377959326E-2</v>
      </c>
      <c r="Z45" s="55"/>
      <c r="AA45" s="55">
        <f t="shared" si="16"/>
        <v>5.7713021623562386E-2</v>
      </c>
      <c r="AB45" s="110">
        <f t="shared" si="16"/>
        <v>3.8234651518461872E-2</v>
      </c>
      <c r="AC45" s="55">
        <f t="shared" si="16"/>
        <v>5.6257150156053891E-2</v>
      </c>
      <c r="AD45" s="55">
        <f t="shared" si="16"/>
        <v>4.9229177444386964E-2</v>
      </c>
      <c r="AE45" s="55">
        <f t="shared" si="16"/>
        <v>3.2478632478632481E-2</v>
      </c>
    </row>
    <row r="46" spans="1:31">
      <c r="A46" s="35" t="s">
        <v>91</v>
      </c>
      <c r="B46" s="53">
        <v>-2142</v>
      </c>
      <c r="C46" s="63">
        <v>-1693</v>
      </c>
      <c r="D46" s="63">
        <v>717</v>
      </c>
      <c r="E46" s="63">
        <v>-924</v>
      </c>
      <c r="F46" s="71">
        <f>SUM(Q46:T46)</f>
        <v>-7746</v>
      </c>
      <c r="G46" s="71">
        <f>SUM(V46:Y46)</f>
        <v>-2656</v>
      </c>
      <c r="H46" s="62">
        <f>SUM(AA46:AE46)</f>
        <v>-22</v>
      </c>
      <c r="I46" s="62">
        <v>-20</v>
      </c>
      <c r="J46" s="71">
        <v>1789</v>
      </c>
      <c r="K46" s="71"/>
      <c r="L46" s="71">
        <v>1252</v>
      </c>
      <c r="M46" s="71">
        <v>362</v>
      </c>
      <c r="N46" s="71">
        <v>-911</v>
      </c>
      <c r="O46" s="71">
        <v>-1627</v>
      </c>
      <c r="P46" s="50"/>
      <c r="Q46" s="63">
        <v>-1281</v>
      </c>
      <c r="R46" s="63">
        <v>-1771</v>
      </c>
      <c r="S46" s="63">
        <v>-2466</v>
      </c>
      <c r="T46" s="63">
        <v>-2228</v>
      </c>
      <c r="U46" s="63"/>
      <c r="V46" s="63">
        <v>-1247</v>
      </c>
      <c r="W46" s="63">
        <v>-895</v>
      </c>
      <c r="X46" s="63">
        <v>-95</v>
      </c>
      <c r="Y46" s="63">
        <f>Y27-40662</f>
        <v>-419</v>
      </c>
      <c r="AA46" s="63">
        <f>AA27-31032</f>
        <v>903</v>
      </c>
      <c r="AB46" s="108">
        <v>-409</v>
      </c>
      <c r="AC46" s="116">
        <v>273</v>
      </c>
      <c r="AD46" s="63">
        <v>-41</v>
      </c>
      <c r="AE46" s="63">
        <v>-748</v>
      </c>
    </row>
    <row r="47" spans="1:31">
      <c r="A47" s="46" t="s">
        <v>112</v>
      </c>
      <c r="B47" s="55">
        <f t="shared" ref="B47:J47" si="17">B46/B27</f>
        <v>-3.2520572070567515E-2</v>
      </c>
      <c r="C47" s="55">
        <f t="shared" si="17"/>
        <v>-2.2657013235549965E-2</v>
      </c>
      <c r="D47" s="55">
        <f t="shared" si="17"/>
        <v>6.8670267785312031E-3</v>
      </c>
      <c r="E47" s="55">
        <f t="shared" si="17"/>
        <v>-7.2307824739605746E-3</v>
      </c>
      <c r="F47" s="55">
        <f t="shared" si="17"/>
        <v>-6.5640173887989692E-2</v>
      </c>
      <c r="G47" s="55">
        <f t="shared" si="17"/>
        <v>-2.0243902439024391E-2</v>
      </c>
      <c r="H47" s="55">
        <f t="shared" si="17"/>
        <v>-1.2748302157939874E-4</v>
      </c>
      <c r="I47" s="55">
        <f t="shared" si="17"/>
        <v>-1.3271752402187184E-4</v>
      </c>
      <c r="J47" s="55">
        <f t="shared" si="17"/>
        <v>1.1186633567404314E-2</v>
      </c>
      <c r="K47" s="55"/>
      <c r="L47" s="55">
        <f>L46/L27</f>
        <v>4.084961988971908E-2</v>
      </c>
      <c r="M47" s="55">
        <f>M46/M27</f>
        <v>1.178347059015006E-2</v>
      </c>
      <c r="N47" s="55">
        <f>N46/N27</f>
        <v>-3.1257505575570423E-2</v>
      </c>
      <c r="O47" s="55">
        <f>O46/O27</f>
        <v>-4.3652071259927025E-2</v>
      </c>
      <c r="P47" s="55"/>
      <c r="Q47" s="55">
        <f>Q46/Q27</f>
        <v>-4.4542577975590247E-2</v>
      </c>
      <c r="R47" s="55">
        <f>R46/R27</f>
        <v>-6.5435063735451687E-2</v>
      </c>
      <c r="S47" s="55">
        <f>S46/S27</f>
        <v>-8.8961038961038963E-2</v>
      </c>
      <c r="T47" s="55">
        <f>T46/T27</f>
        <v>-6.4649043902155937E-2</v>
      </c>
      <c r="U47" s="55"/>
      <c r="V47" s="55">
        <f>V46/V27</f>
        <v>-4.2818390962469526E-2</v>
      </c>
      <c r="W47" s="55">
        <f>W46/W27</f>
        <v>-3.0137724349260868E-2</v>
      </c>
      <c r="X47" s="55">
        <f>X46/X27</f>
        <v>-2.9560942216137163E-3</v>
      </c>
      <c r="Y47" s="55">
        <f>Y46/Y27</f>
        <v>-1.0411748627090425E-2</v>
      </c>
      <c r="Z47" s="55"/>
      <c r="AA47" s="55">
        <f>AA46/AA27</f>
        <v>2.8276186002818223E-2</v>
      </c>
      <c r="AB47" s="110">
        <f>AB46/AB27</f>
        <v>-1.2879861439143441E-2</v>
      </c>
      <c r="AC47" s="55">
        <f>AC46/AC27</f>
        <v>8.6220509743233434E-3</v>
      </c>
      <c r="AD47" s="55">
        <f>AD46/AD27</f>
        <v>-1.1829539225020919E-3</v>
      </c>
      <c r="AE47" s="55">
        <f>AE46/AE27</f>
        <v>-1.7575187969924813E-2</v>
      </c>
    </row>
    <row r="48" spans="1:31">
      <c r="A48" s="35" t="s">
        <v>89</v>
      </c>
      <c r="B48" s="53">
        <v>7296</v>
      </c>
      <c r="C48" s="63">
        <v>9201</v>
      </c>
      <c r="D48" s="63">
        <v>13531</v>
      </c>
      <c r="E48" s="63">
        <v>18532</v>
      </c>
      <c r="F48" s="71">
        <f>SUM(Q48:T48)</f>
        <v>22841</v>
      </c>
      <c r="G48" s="71">
        <f>SUM(V48:Y48)</f>
        <v>24631</v>
      </c>
      <c r="H48" s="62">
        <f>SUM(AA48:AE48)</f>
        <v>39376</v>
      </c>
      <c r="I48" s="62">
        <v>32109</v>
      </c>
      <c r="J48" s="62">
        <v>37249</v>
      </c>
      <c r="K48" s="71"/>
      <c r="L48" s="71">
        <v>4163</v>
      </c>
      <c r="M48" s="71">
        <v>4193</v>
      </c>
      <c r="N48" s="71">
        <v>4883</v>
      </c>
      <c r="O48" s="71">
        <v>5293</v>
      </c>
      <c r="P48" s="50"/>
      <c r="Q48" s="63">
        <v>6518</v>
      </c>
      <c r="R48" s="63">
        <v>5715</v>
      </c>
      <c r="S48" s="63">
        <v>5403</v>
      </c>
      <c r="T48" s="63">
        <v>5205</v>
      </c>
      <c r="U48" s="63"/>
      <c r="V48" s="63">
        <v>5123</v>
      </c>
      <c r="W48" s="63">
        <v>5365</v>
      </c>
      <c r="X48" s="63">
        <v>6976</v>
      </c>
      <c r="Y48" s="63">
        <f>Y28-17037</f>
        <v>7167</v>
      </c>
      <c r="Z48" s="63"/>
      <c r="AA48" s="63">
        <f>AA28-15616</f>
        <v>9421</v>
      </c>
      <c r="AB48" s="108">
        <v>6309</v>
      </c>
      <c r="AC48" s="116">
        <v>9334</v>
      </c>
      <c r="AD48" s="63">
        <v>7550</v>
      </c>
      <c r="AE48" s="63">
        <v>6762</v>
      </c>
    </row>
    <row r="49" spans="1:31">
      <c r="A49" s="46" t="s">
        <v>112</v>
      </c>
      <c r="B49" s="55">
        <f t="shared" ref="B49:J49" si="18">B48/B28</f>
        <v>0.28438900799064509</v>
      </c>
      <c r="C49" s="55">
        <f t="shared" si="18"/>
        <v>0.26269057271740992</v>
      </c>
      <c r="D49" s="55">
        <f t="shared" si="18"/>
        <v>0.29823672029975756</v>
      </c>
      <c r="E49" s="55">
        <f t="shared" si="18"/>
        <v>0.29793254236198191</v>
      </c>
      <c r="F49" s="55">
        <f t="shared" si="18"/>
        <v>0.28517029564522572</v>
      </c>
      <c r="G49" s="55">
        <f t="shared" si="18"/>
        <v>0.27139504390845887</v>
      </c>
      <c r="H49" s="55">
        <f t="shared" si="18"/>
        <v>0.30497316304322569</v>
      </c>
      <c r="I49" s="55">
        <f t="shared" si="18"/>
        <v>0.27558771274815252</v>
      </c>
      <c r="J49" s="55">
        <f t="shared" si="18"/>
        <v>0.28032059000602044</v>
      </c>
      <c r="K49" s="55"/>
      <c r="L49" s="55">
        <f>L48/L28</f>
        <v>0.30830185884618233</v>
      </c>
      <c r="M49" s="55">
        <f>M48/M28</f>
        <v>0.28313863191302585</v>
      </c>
      <c r="N49" s="55">
        <f>N48/N28</f>
        <v>0.3031036623215394</v>
      </c>
      <c r="O49" s="55">
        <f>O48/O28</f>
        <v>0.29769403824521934</v>
      </c>
      <c r="P49" s="55"/>
      <c r="Q49" s="55">
        <f>Q48/Q28</f>
        <v>0.35345154818068436</v>
      </c>
      <c r="R49" s="55">
        <f>R48/R28</f>
        <v>0.28952834490095747</v>
      </c>
      <c r="S49" s="55">
        <f>S48/S28</f>
        <v>0.26307332749050538</v>
      </c>
      <c r="T49" s="55">
        <f>T48/T28</f>
        <v>0.24347460005613247</v>
      </c>
      <c r="U49" s="55"/>
      <c r="V49" s="55">
        <f>V48/V28</f>
        <v>0.23990821391776718</v>
      </c>
      <c r="W49" s="55">
        <f>W48/W28</f>
        <v>0.2423215898825655</v>
      </c>
      <c r="X49" s="55">
        <f>X48/X28</f>
        <v>0.30252829697731903</v>
      </c>
      <c r="Y49" s="55">
        <f>Y48/Y28</f>
        <v>0.29610808130887456</v>
      </c>
      <c r="Z49" s="55"/>
      <c r="AA49" s="55">
        <f>AA48/AA28</f>
        <v>0.37628310101050444</v>
      </c>
      <c r="AB49" s="110">
        <f>AB48/AB28</f>
        <v>0.25555960627050672</v>
      </c>
      <c r="AC49" s="55">
        <f>AC48/AC28</f>
        <v>0.35516152353411212</v>
      </c>
      <c r="AD49" s="55">
        <f>AD48/AD28</f>
        <v>0.2897827588853919</v>
      </c>
      <c r="AE49" s="55">
        <f>AE48/AE28</f>
        <v>0.24994455533377688</v>
      </c>
    </row>
    <row r="50" spans="1:31">
      <c r="A50" s="35" t="s">
        <v>1</v>
      </c>
      <c r="B50" s="63">
        <f t="shared" ref="B50:J50" si="19">B44+B46+B48</f>
        <v>12421</v>
      </c>
      <c r="C50" s="63">
        <f t="shared" si="19"/>
        <v>14541</v>
      </c>
      <c r="D50" s="63">
        <f t="shared" si="19"/>
        <v>22899</v>
      </c>
      <c r="E50" s="63">
        <f t="shared" si="19"/>
        <v>24879</v>
      </c>
      <c r="F50" s="63">
        <f t="shared" si="19"/>
        <v>12248</v>
      </c>
      <c r="G50" s="63">
        <f>G44+G46+G48</f>
        <v>36852</v>
      </c>
      <c r="H50" s="63">
        <f>H44+H46+H48</f>
        <v>61460</v>
      </c>
      <c r="I50" s="63">
        <f>I44+I46+I48</f>
        <v>50997</v>
      </c>
      <c r="J50" s="63">
        <f t="shared" si="19"/>
        <v>65760</v>
      </c>
      <c r="K50" s="63"/>
      <c r="L50" s="63">
        <f>L44+L46+L48</f>
        <v>8865</v>
      </c>
      <c r="M50" s="63">
        <f>M44+M46+M48</f>
        <v>7702</v>
      </c>
      <c r="N50" s="63">
        <f>N44+N46+N48</f>
        <v>4852</v>
      </c>
      <c r="O50" s="63">
        <f>O44+O46+O48</f>
        <v>3460</v>
      </c>
      <c r="P50" s="63"/>
      <c r="Q50" s="63">
        <f>Q44+Q46+Q48</f>
        <v>3669</v>
      </c>
      <c r="R50" s="63">
        <f>R44+R46+R48</f>
        <v>3317</v>
      </c>
      <c r="S50" s="63">
        <f>S44+S46+S48</f>
        <v>2525</v>
      </c>
      <c r="T50" s="63">
        <f>T44+T46+T48</f>
        <v>2737</v>
      </c>
      <c r="U50" s="63"/>
      <c r="V50" s="63">
        <f>V44+V46+V48</f>
        <v>4774</v>
      </c>
      <c r="W50" s="63">
        <f>W44+W46+W48</f>
        <v>7681</v>
      </c>
      <c r="X50" s="63">
        <f>X44+X46+X48</f>
        <v>11188</v>
      </c>
      <c r="Y50" s="63">
        <f>Y44+Y46+Y48</f>
        <v>13209</v>
      </c>
      <c r="Z50" s="63"/>
      <c r="AA50" s="63">
        <f>AA44+AA46+AA48</f>
        <v>15307</v>
      </c>
      <c r="AB50" s="108">
        <f>AB44+AB46+AB48</f>
        <v>9400</v>
      </c>
      <c r="AC50" s="63">
        <f>AC44+AC46+AC48</f>
        <v>14672</v>
      </c>
      <c r="AD50" s="63">
        <f>AD44+AD46+AD48</f>
        <v>12267</v>
      </c>
      <c r="AE50" s="63">
        <f>AE44+AE46+AE48</f>
        <v>9814</v>
      </c>
    </row>
    <row r="51" spans="1:31">
      <c r="A51" s="36" t="s">
        <v>112</v>
      </c>
      <c r="B51" s="69">
        <f t="shared" ref="B51:J51" si="20">B50/B29</f>
        <v>5.3334879147397665E-2</v>
      </c>
      <c r="C51" s="69">
        <f t="shared" si="20"/>
        <v>5.1835506662579051E-2</v>
      </c>
      <c r="D51" s="69">
        <f t="shared" si="20"/>
        <v>5.9313999751336569E-2</v>
      </c>
      <c r="E51" s="69">
        <f t="shared" si="20"/>
        <v>5.2954097509269465E-2</v>
      </c>
      <c r="F51" s="69">
        <f t="shared" si="20"/>
        <v>2.3829581912242232E-2</v>
      </c>
      <c r="G51" s="69">
        <f t="shared" si="20"/>
        <v>6.4114407996033296E-2</v>
      </c>
      <c r="H51" s="69">
        <f t="shared" si="20"/>
        <v>7.8468022301975485E-2</v>
      </c>
      <c r="I51" s="69">
        <f t="shared" si="20"/>
        <v>7.2867742981780559E-2</v>
      </c>
      <c r="J51" s="69">
        <f t="shared" si="20"/>
        <v>8.5645965418618103E-2</v>
      </c>
      <c r="K51" s="69"/>
      <c r="L51" s="69">
        <f>L50/L29</f>
        <v>8.1691516614755155E-2</v>
      </c>
      <c r="M51" s="69">
        <f>M50/M29</f>
        <v>6.8111071807569867E-2</v>
      </c>
      <c r="N51" s="69">
        <f>N50/N29</f>
        <v>4.3785871566256365E-2</v>
      </c>
      <c r="O51" s="69">
        <f>O50/O29</f>
        <v>2.5179751404535267E-2</v>
      </c>
      <c r="P51" s="69"/>
      <c r="Q51" s="69">
        <f>Q50/Q29</f>
        <v>3.1508708048504003E-2</v>
      </c>
      <c r="R51" s="69">
        <f>R50/R29</f>
        <v>2.7360311463780786E-2</v>
      </c>
      <c r="S51" s="69">
        <f>S50/S29</f>
        <v>1.986609074672898E-2</v>
      </c>
      <c r="T51" s="69">
        <f>T50/T29</f>
        <v>1.8344012224873328E-2</v>
      </c>
      <c r="U51" s="69"/>
      <c r="V51" s="69">
        <f>V50/V29</f>
        <v>3.7484885126964934E-2</v>
      </c>
      <c r="W51" s="69">
        <f>W50/W29</f>
        <v>5.7157527365812637E-2</v>
      </c>
      <c r="X51" s="69">
        <f>X50/X29</f>
        <v>7.8192377850618167E-2</v>
      </c>
      <c r="Y51" s="69">
        <f>Y50/Y29</f>
        <v>7.771782938438819E-2</v>
      </c>
      <c r="Z51" s="69"/>
      <c r="AA51" s="69">
        <f>AA50/AA29</f>
        <v>0.10680817511321374</v>
      </c>
      <c r="AB51" s="113">
        <f>AB50/AB29</f>
        <v>6.352123906961657E-2</v>
      </c>
      <c r="AC51" s="69">
        <f>AC50/AC29</f>
        <v>9.9150543665569649E-2</v>
      </c>
      <c r="AD51" s="69">
        <f>AD50/AD29</f>
        <v>7.795352147582342E-2</v>
      </c>
      <c r="AE51" s="69">
        <f>AE50/AE29</f>
        <v>5.2589837847106864E-2</v>
      </c>
    </row>
    <row r="52" spans="1:31">
      <c r="A52" s="36" t="s">
        <v>46</v>
      </c>
      <c r="B52" s="54">
        <v>440</v>
      </c>
      <c r="C52" s="63">
        <v>832</v>
      </c>
      <c r="D52" s="63">
        <v>555</v>
      </c>
      <c r="E52" s="63">
        <v>448</v>
      </c>
      <c r="F52" s="63">
        <f t="shared" ref="F52:F57" si="21">SUM(Q52:T52)</f>
        <v>989</v>
      </c>
      <c r="G52" s="63">
        <f t="shared" ref="G52:G57" si="22">SUM(V52:Y52)</f>
        <v>2949</v>
      </c>
      <c r="H52" s="62">
        <f>SUM(AA52:AE52)</f>
        <v>4333</v>
      </c>
      <c r="I52" s="62">
        <v>2989</v>
      </c>
      <c r="J52" s="63">
        <v>3199</v>
      </c>
      <c r="K52" s="63"/>
      <c r="L52" s="63">
        <v>105</v>
      </c>
      <c r="M52" s="63">
        <v>106</v>
      </c>
      <c r="N52" s="63">
        <v>119</v>
      </c>
      <c r="O52" s="63">
        <v>118</v>
      </c>
      <c r="P52" s="63"/>
      <c r="Q52" s="63">
        <v>108</v>
      </c>
      <c r="R52" s="63">
        <v>159</v>
      </c>
      <c r="S52" s="63">
        <v>277</v>
      </c>
      <c r="T52" s="63">
        <v>445</v>
      </c>
      <c r="U52" s="63"/>
      <c r="V52" s="63">
        <v>611</v>
      </c>
      <c r="W52" s="63">
        <v>661</v>
      </c>
      <c r="X52" s="63">
        <v>776</v>
      </c>
      <c r="Y52" s="63">
        <v>901</v>
      </c>
      <c r="AA52" s="63">
        <v>993</v>
      </c>
      <c r="AB52" s="108">
        <v>700</v>
      </c>
      <c r="AC52" s="116">
        <v>1180</v>
      </c>
      <c r="AD52" s="63">
        <v>750</v>
      </c>
      <c r="AE52" s="63">
        <v>710</v>
      </c>
    </row>
    <row r="53" spans="1:31">
      <c r="A53" s="36" t="s">
        <v>45</v>
      </c>
      <c r="B53" s="54">
        <v>-1417</v>
      </c>
      <c r="C53" s="63">
        <v>-1600</v>
      </c>
      <c r="D53" s="63">
        <v>-1647</v>
      </c>
      <c r="E53" s="63">
        <v>-1809</v>
      </c>
      <c r="F53" s="63">
        <f t="shared" si="21"/>
        <v>-2367</v>
      </c>
      <c r="G53" s="63">
        <f t="shared" si="22"/>
        <v>-3182</v>
      </c>
      <c r="H53" s="62">
        <f>SUM(AA53:AE53)</f>
        <v>-3723</v>
      </c>
      <c r="I53" s="62">
        <v>-3490</v>
      </c>
      <c r="J53" s="63">
        <v>-3690</v>
      </c>
      <c r="K53" s="63"/>
      <c r="L53" s="63">
        <v>-399</v>
      </c>
      <c r="M53" s="63">
        <v>-435</v>
      </c>
      <c r="N53" s="63">
        <v>-493</v>
      </c>
      <c r="O53" s="63">
        <v>-482</v>
      </c>
      <c r="P53" s="63"/>
      <c r="Q53" s="63">
        <v>-472</v>
      </c>
      <c r="R53" s="63">
        <v>-584</v>
      </c>
      <c r="S53" s="63">
        <v>-617</v>
      </c>
      <c r="T53" s="63">
        <v>-694</v>
      </c>
      <c r="U53" s="63"/>
      <c r="V53" s="63">
        <v>-823</v>
      </c>
      <c r="W53" s="63">
        <v>-840</v>
      </c>
      <c r="X53" s="63">
        <v>-806</v>
      </c>
      <c r="Y53" s="63">
        <v>-713</v>
      </c>
      <c r="AA53" s="63">
        <v>-644</v>
      </c>
      <c r="AB53" s="108">
        <v>-820</v>
      </c>
      <c r="AC53" s="115">
        <v>-589</v>
      </c>
      <c r="AD53" s="63">
        <v>-840</v>
      </c>
      <c r="AE53" s="63">
        <v>-830</v>
      </c>
    </row>
    <row r="54" spans="1:31">
      <c r="A54" s="36" t="s">
        <v>50</v>
      </c>
      <c r="B54" s="54">
        <v>-183</v>
      </c>
      <c r="C54" s="63">
        <v>203</v>
      </c>
      <c r="D54" s="63">
        <v>2371</v>
      </c>
      <c r="E54" s="63">
        <v>14633</v>
      </c>
      <c r="F54" s="63">
        <f t="shared" si="21"/>
        <v>-16806</v>
      </c>
      <c r="G54" s="63">
        <f t="shared" si="22"/>
        <v>938</v>
      </c>
      <c r="H54" s="62">
        <f>SUM(AA54:AE54)</f>
        <v>-3111</v>
      </c>
      <c r="I54" s="62">
        <v>-1099</v>
      </c>
      <c r="J54" s="63">
        <v>-1289</v>
      </c>
      <c r="K54" s="63"/>
      <c r="L54" s="63">
        <v>1697</v>
      </c>
      <c r="M54" s="63">
        <v>1261</v>
      </c>
      <c r="N54" s="63">
        <v>-163</v>
      </c>
      <c r="O54" s="63">
        <v>11838</v>
      </c>
      <c r="P54" s="63"/>
      <c r="Q54" s="63">
        <v>-8570</v>
      </c>
      <c r="R54" s="63">
        <v>-5545</v>
      </c>
      <c r="S54" s="63">
        <v>759</v>
      </c>
      <c r="T54" s="63">
        <v>-3450</v>
      </c>
      <c r="U54" s="63"/>
      <c r="V54" s="63">
        <v>-443</v>
      </c>
      <c r="W54" s="63">
        <v>61</v>
      </c>
      <c r="X54" s="63">
        <v>1031</v>
      </c>
      <c r="Y54" s="63">
        <v>289</v>
      </c>
      <c r="AA54" s="63">
        <v>-2673</v>
      </c>
      <c r="AB54" s="108">
        <v>120</v>
      </c>
      <c r="AC54" s="116">
        <v>-18</v>
      </c>
      <c r="AD54" s="63">
        <v>1400</v>
      </c>
      <c r="AE54" s="63">
        <v>-1940</v>
      </c>
    </row>
    <row r="55" spans="1:31">
      <c r="A55" s="36" t="s">
        <v>47</v>
      </c>
      <c r="B55" s="63">
        <f>B52+B53+B54</f>
        <v>-1160</v>
      </c>
      <c r="C55" s="63">
        <f>C52+C53+C54</f>
        <v>-565</v>
      </c>
      <c r="D55" s="63">
        <f>D52+D53+D54</f>
        <v>1279</v>
      </c>
      <c r="E55" s="63">
        <f>E52+E53+E54</f>
        <v>13272</v>
      </c>
      <c r="F55" s="63">
        <f t="shared" si="21"/>
        <v>-18184</v>
      </c>
      <c r="G55" s="63">
        <f t="shared" si="22"/>
        <v>705</v>
      </c>
      <c r="H55" s="62">
        <f>SUM(AA55:AE55)</f>
        <v>-2501</v>
      </c>
      <c r="I55" s="62">
        <f>SUM(I52:I54)</f>
        <v>-1600</v>
      </c>
      <c r="J55" s="63">
        <v>-1801</v>
      </c>
      <c r="K55" s="63"/>
      <c r="L55" s="63">
        <f>L52+L53+L54</f>
        <v>1403</v>
      </c>
      <c r="M55" s="63">
        <f>M52+M53+M54</f>
        <v>932</v>
      </c>
      <c r="N55" s="63">
        <f>N52+N53+N54</f>
        <v>-537</v>
      </c>
      <c r="O55" s="63">
        <f>O52+O53+O54</f>
        <v>11474</v>
      </c>
      <c r="P55" s="63"/>
      <c r="Q55" s="63">
        <f>Q52+Q53+Q54</f>
        <v>-8934</v>
      </c>
      <c r="R55" s="63">
        <f>R52+R53+R54</f>
        <v>-5970</v>
      </c>
      <c r="S55" s="63">
        <f>S52+S53+S54</f>
        <v>419</v>
      </c>
      <c r="T55" s="63">
        <f>T52+T53+T54</f>
        <v>-3699</v>
      </c>
      <c r="U55" s="63"/>
      <c r="V55" s="63">
        <f>V52+V53+V54</f>
        <v>-655</v>
      </c>
      <c r="W55" s="63">
        <f>W52+W53+W54</f>
        <v>-118</v>
      </c>
      <c r="X55" s="63">
        <f>X52+X53+X54</f>
        <v>1001</v>
      </c>
      <c r="Y55" s="63">
        <f>Y52+Y53+Y54</f>
        <v>477</v>
      </c>
      <c r="Z55" s="63"/>
      <c r="AA55" s="63">
        <f>AA52+AA53+AA54</f>
        <v>-2324</v>
      </c>
      <c r="AB55" s="108">
        <f>AB52+AB53+AB54</f>
        <v>0</v>
      </c>
      <c r="AC55" s="63">
        <f>AC52+AC53+AC54</f>
        <v>573</v>
      </c>
      <c r="AD55" s="63">
        <f>AD52+AD53+AD54</f>
        <v>1310</v>
      </c>
      <c r="AE55" s="63">
        <f>AE52+AE53+AE54</f>
        <v>-2060</v>
      </c>
    </row>
    <row r="56" spans="1:31">
      <c r="A56" s="36" t="s">
        <v>48</v>
      </c>
      <c r="B56" s="63">
        <f>B55+B42</f>
        <v>11261</v>
      </c>
      <c r="C56" s="63">
        <f>C55+C42</f>
        <v>13976</v>
      </c>
      <c r="D56" s="63">
        <f>D55+D42</f>
        <v>24178</v>
      </c>
      <c r="E56" s="63">
        <f>E55+E42</f>
        <v>38151</v>
      </c>
      <c r="F56" s="63">
        <f t="shared" si="21"/>
        <v>-5936</v>
      </c>
      <c r="G56" s="63">
        <f t="shared" si="22"/>
        <v>37557</v>
      </c>
      <c r="H56" s="62">
        <f>SUM(AA56:AE56)</f>
        <v>67974</v>
      </c>
      <c r="I56" s="62">
        <f>I50+I55</f>
        <v>49397</v>
      </c>
      <c r="J56" s="62">
        <f>J50+J55</f>
        <v>63959</v>
      </c>
      <c r="K56" s="63"/>
      <c r="L56" s="63">
        <f>L55+L42</f>
        <v>10268</v>
      </c>
      <c r="M56" s="63">
        <f>M55+M42</f>
        <v>8634</v>
      </c>
      <c r="N56" s="63">
        <f>N55+N42</f>
        <v>4315</v>
      </c>
      <c r="O56" s="63">
        <f>O55+O42</f>
        <v>14934</v>
      </c>
      <c r="P56" s="63"/>
      <c r="Q56" s="63">
        <f>Q55+Q42</f>
        <v>-5265</v>
      </c>
      <c r="R56" s="63">
        <f>R55+R42</f>
        <v>-2653</v>
      </c>
      <c r="S56" s="63">
        <f>S55+S42</f>
        <v>2944</v>
      </c>
      <c r="T56" s="63">
        <f>T55+T42</f>
        <v>-962</v>
      </c>
      <c r="U56" s="63"/>
      <c r="V56" s="63">
        <f>V55+V42</f>
        <v>4119</v>
      </c>
      <c r="W56" s="63">
        <f>W55+W42</f>
        <v>7563</v>
      </c>
      <c r="X56" s="63">
        <f>X55+X42</f>
        <v>12189</v>
      </c>
      <c r="Y56" s="63">
        <f>Y55+Y42</f>
        <v>13686</v>
      </c>
      <c r="Z56" s="63"/>
      <c r="AA56" s="63">
        <f>AA55+AA42</f>
        <v>12983</v>
      </c>
      <c r="AB56" s="108">
        <f>AB55+AB42</f>
        <v>9220</v>
      </c>
      <c r="AC56" s="63">
        <f>AC55+AC42</f>
        <v>15245</v>
      </c>
      <c r="AD56" s="63">
        <f>AD55+AD42</f>
        <v>15767</v>
      </c>
      <c r="AE56" s="63">
        <f>AE55+AE42</f>
        <v>14759</v>
      </c>
    </row>
    <row r="57" spans="1:31">
      <c r="A57" s="36" t="s">
        <v>113</v>
      </c>
      <c r="B57" s="54">
        <v>-1197</v>
      </c>
      <c r="C57" s="63">
        <v>-2374</v>
      </c>
      <c r="D57" s="63">
        <v>-2863</v>
      </c>
      <c r="E57" s="63">
        <v>-4791</v>
      </c>
      <c r="F57" s="63">
        <f t="shared" si="21"/>
        <v>3217</v>
      </c>
      <c r="G57" s="63">
        <f t="shared" si="22"/>
        <v>-6720</v>
      </c>
      <c r="H57" s="62">
        <f>SUM(AA57:AE57)</f>
        <v>-9144</v>
      </c>
      <c r="I57" s="62">
        <v>-7951</v>
      </c>
      <c r="J57" s="63">
        <v>-10588</v>
      </c>
      <c r="K57" s="63"/>
      <c r="L57" s="63">
        <v>-2156</v>
      </c>
      <c r="M57" s="63">
        <v>-868</v>
      </c>
      <c r="N57" s="63">
        <v>-1155</v>
      </c>
      <c r="O57" s="63">
        <v>-612</v>
      </c>
      <c r="P57" s="63"/>
      <c r="Q57" s="63">
        <v>1422</v>
      </c>
      <c r="R57" s="63">
        <v>637</v>
      </c>
      <c r="S57" s="63">
        <v>-69</v>
      </c>
      <c r="T57" s="63">
        <v>1227</v>
      </c>
      <c r="U57" s="63"/>
      <c r="V57" s="63">
        <v>-748</v>
      </c>
      <c r="W57" s="63">
        <v>-804</v>
      </c>
      <c r="X57" s="63">
        <v>-2106</v>
      </c>
      <c r="Y57" s="63">
        <v>-3062</v>
      </c>
      <c r="AA57" s="63">
        <v>-2467</v>
      </c>
      <c r="AB57" s="108">
        <v>-1400</v>
      </c>
      <c r="AC57" s="116">
        <v>-1767</v>
      </c>
      <c r="AD57" s="63">
        <v>-2400</v>
      </c>
      <c r="AE57" s="63">
        <v>-1110</v>
      </c>
    </row>
    <row r="58" spans="1:31">
      <c r="A58" s="36" t="s">
        <v>114</v>
      </c>
      <c r="B58" s="55">
        <f>-B57/B56</f>
        <v>0.10629606606873279</v>
      </c>
      <c r="C58" s="55">
        <f>-C57/C56</f>
        <v>0.16986262163709215</v>
      </c>
      <c r="D58" s="55">
        <f t="shared" ref="D58:J58" si="23">-D57/D56</f>
        <v>0.1184134337000579</v>
      </c>
      <c r="E58" s="55">
        <f t="shared" si="23"/>
        <v>0.12557993237398757</v>
      </c>
      <c r="F58" s="55">
        <f>F57/F56</f>
        <v>-0.54194743935309975</v>
      </c>
      <c r="G58" s="72">
        <f>-G57/G56</f>
        <v>0.17892802939531913</v>
      </c>
      <c r="H58" s="72">
        <f>-H57/H56</f>
        <v>0.13452202312648953</v>
      </c>
      <c r="I58" s="72">
        <f>-I57/I56</f>
        <v>0.16096119197522116</v>
      </c>
      <c r="J58" s="72">
        <f t="shared" si="23"/>
        <v>0.16554355133757565</v>
      </c>
      <c r="K58" s="55"/>
      <c r="L58" s="55">
        <f>L57/L56</f>
        <v>-0.20997273081417997</v>
      </c>
      <c r="M58" s="55">
        <f>M57/M56</f>
        <v>-0.1005327773917072</v>
      </c>
      <c r="N58" s="55">
        <f>N57/N56</f>
        <v>-0.26767091541135574</v>
      </c>
      <c r="O58" s="55">
        <f>O57/O56</f>
        <v>-4.0980313378867012E-2</v>
      </c>
      <c r="P58" s="63"/>
      <c r="Q58" s="55">
        <f>Q57/Q56</f>
        <v>-0.27008547008547007</v>
      </c>
      <c r="R58" s="55">
        <f>R57/R56</f>
        <v>-0.24010554089709762</v>
      </c>
      <c r="S58" s="55">
        <f>-S57/S56</f>
        <v>2.34375E-2</v>
      </c>
      <c r="T58" s="55">
        <f>T57/T56</f>
        <v>-1.2754677754677755</v>
      </c>
      <c r="U58" s="63"/>
      <c r="V58" s="55">
        <f>-V57/V56</f>
        <v>0.18159747511531926</v>
      </c>
      <c r="W58" s="55">
        <f>-W57/W56</f>
        <v>0.10630702102340341</v>
      </c>
      <c r="X58" s="55">
        <f>-X57/X56</f>
        <v>0.17277873492493231</v>
      </c>
      <c r="Y58" s="55">
        <f>-Y57/Y56</f>
        <v>0.22373228116323249</v>
      </c>
      <c r="Z58" s="55"/>
      <c r="AA58" s="55">
        <f>-AA57/AA56</f>
        <v>0.1900177154740815</v>
      </c>
      <c r="AB58" s="110">
        <f>-AB57/AB56</f>
        <v>0.15184381778741865</v>
      </c>
      <c r="AC58" s="55">
        <f>-AC57/AC56</f>
        <v>0.11590685470646113</v>
      </c>
      <c r="AD58" s="55">
        <f>-AD57/AD56</f>
        <v>0.15221665503900553</v>
      </c>
      <c r="AE58" s="55">
        <f>-AE57/AE56</f>
        <v>7.5208347449014154E-2</v>
      </c>
    </row>
    <row r="59" spans="1:31">
      <c r="A59" s="36" t="s">
        <v>49</v>
      </c>
      <c r="B59" s="54">
        <v>9</v>
      </c>
      <c r="C59" s="63">
        <v>-14</v>
      </c>
      <c r="D59" s="63">
        <v>16</v>
      </c>
      <c r="E59" s="63">
        <v>4</v>
      </c>
      <c r="F59" s="63">
        <f>SUM(Q59:T59)</f>
        <v>-3</v>
      </c>
      <c r="G59" s="63">
        <f>SUM(V59:Y59)</f>
        <v>-12</v>
      </c>
      <c r="H59" s="62">
        <f>SUM(AA59:AE59)</f>
        <v>-87</v>
      </c>
      <c r="I59" s="62">
        <v>-11</v>
      </c>
      <c r="J59" s="63">
        <v>-21</v>
      </c>
      <c r="K59" s="63"/>
      <c r="L59" s="63">
        <v>-5</v>
      </c>
      <c r="M59" s="63">
        <v>12</v>
      </c>
      <c r="N59" s="63">
        <v>-4</v>
      </c>
      <c r="O59" s="63">
        <v>1</v>
      </c>
      <c r="P59" s="63"/>
      <c r="Q59" s="63">
        <v>-1</v>
      </c>
      <c r="R59" s="63">
        <v>-12</v>
      </c>
      <c r="S59" s="63">
        <v>-3</v>
      </c>
      <c r="T59" s="63">
        <v>13</v>
      </c>
      <c r="U59" s="63"/>
      <c r="V59" s="63">
        <v>1</v>
      </c>
      <c r="W59" s="63">
        <v>-9</v>
      </c>
      <c r="X59" s="63">
        <v>-4</v>
      </c>
      <c r="Y59" s="63">
        <v>0</v>
      </c>
      <c r="AA59" s="63">
        <v>-85</v>
      </c>
      <c r="AB59" s="108">
        <v>-14</v>
      </c>
      <c r="AC59" s="116">
        <v>7</v>
      </c>
      <c r="AD59" s="63">
        <v>-5</v>
      </c>
      <c r="AE59" s="63">
        <v>10</v>
      </c>
    </row>
    <row r="60" spans="1:31">
      <c r="A60" s="36" t="s">
        <v>51</v>
      </c>
      <c r="B60" s="63">
        <f>B56+B57+B59</f>
        <v>10073</v>
      </c>
      <c r="C60" s="63">
        <f>C56+C57+C59</f>
        <v>11588</v>
      </c>
      <c r="D60" s="63">
        <f>D56+D57+D59</f>
        <v>21331</v>
      </c>
      <c r="E60" s="63">
        <f t="shared" ref="E60:O60" si="24">E56+E57+E59</f>
        <v>33364</v>
      </c>
      <c r="F60" s="63">
        <f>F56+F57+F59</f>
        <v>-2722</v>
      </c>
      <c r="G60" s="63">
        <f>G56+G57+G59</f>
        <v>30825</v>
      </c>
      <c r="H60" s="63">
        <f>H56+H57+H59</f>
        <v>58743</v>
      </c>
      <c r="I60" s="63">
        <f>I56+I57+I59</f>
        <v>41435</v>
      </c>
      <c r="J60" s="63">
        <f>J56+J57+J59</f>
        <v>53350</v>
      </c>
      <c r="K60" s="63"/>
      <c r="L60" s="63">
        <f t="shared" si="24"/>
        <v>8107</v>
      </c>
      <c r="M60" s="63">
        <f t="shared" si="24"/>
        <v>7778</v>
      </c>
      <c r="N60" s="63">
        <f t="shared" si="24"/>
        <v>3156</v>
      </c>
      <c r="O60" s="63">
        <f t="shared" si="24"/>
        <v>14323</v>
      </c>
      <c r="P60" s="63"/>
      <c r="Q60" s="63">
        <f>Q56+Q57+Q59</f>
        <v>-3844</v>
      </c>
      <c r="R60" s="63">
        <f>R56+R57+R59</f>
        <v>-2028</v>
      </c>
      <c r="S60" s="63">
        <f>S56+S57+S59</f>
        <v>2872</v>
      </c>
      <c r="T60" s="63">
        <f>T56+T57+T59</f>
        <v>278</v>
      </c>
      <c r="U60" s="63"/>
      <c r="V60" s="63">
        <f>V56+V57+V59</f>
        <v>3372</v>
      </c>
      <c r="W60" s="63">
        <f>W56+W57+W59</f>
        <v>6750</v>
      </c>
      <c r="X60" s="63">
        <f>X56+X57+X59</f>
        <v>10079</v>
      </c>
      <c r="Y60" s="63">
        <f>Y56+Y57+Y59</f>
        <v>10624</v>
      </c>
      <c r="Z60" s="63"/>
      <c r="AA60" s="63">
        <f>AA56+AA57+AA59</f>
        <v>10431</v>
      </c>
      <c r="AB60" s="108">
        <f>AB56+AB57+AB59</f>
        <v>7806</v>
      </c>
      <c r="AC60" s="63">
        <f>AC56+AC57+AC59</f>
        <v>13485</v>
      </c>
      <c r="AD60" s="63">
        <f>AD56+AD57+AD59</f>
        <v>13362</v>
      </c>
      <c r="AE60" s="63">
        <f>AE56+AE57+AE59</f>
        <v>13659</v>
      </c>
    </row>
    <row r="61" spans="1:31">
      <c r="A61" s="36" t="s">
        <v>115</v>
      </c>
      <c r="B61" s="73">
        <f>B60/B64</f>
        <v>1.0341889117043122</v>
      </c>
      <c r="C61" s="73">
        <f t="shared" ref="C61:I61" si="25">C60/C64</f>
        <v>1.1728744939271256</v>
      </c>
      <c r="D61" s="73">
        <f t="shared" si="25"/>
        <v>2.1320339830084958</v>
      </c>
      <c r="E61" s="73">
        <f t="shared" si="25"/>
        <v>3.2978155579717305</v>
      </c>
      <c r="F61" s="73">
        <f t="shared" si="25"/>
        <v>-0.2671508489547551</v>
      </c>
      <c r="G61" s="73">
        <f t="shared" si="25"/>
        <v>2.9696531791907512</v>
      </c>
      <c r="H61" s="73">
        <f t="shared" si="25"/>
        <v>5.5152567834006199</v>
      </c>
      <c r="I61" s="73">
        <f t="shared" si="25"/>
        <v>3.8080139693042918</v>
      </c>
      <c r="J61" s="73"/>
      <c r="K61" s="73"/>
      <c r="L61" s="73">
        <f>L60/L64</f>
        <v>16.085317460317459</v>
      </c>
      <c r="M61" s="73">
        <f>M60/M64</f>
        <v>15.401980198019801</v>
      </c>
      <c r="N61" s="73">
        <f>N60/N64</f>
        <v>6.224852071005917</v>
      </c>
      <c r="O61" s="73">
        <f>O60/O64</f>
        <v>1.4101604804568277</v>
      </c>
      <c r="P61" s="73"/>
      <c r="Q61" s="73">
        <f>Q60/Q64</f>
        <v>-0.37793727263789206</v>
      </c>
      <c r="R61" s="73">
        <f>R60/R64</f>
        <v>-0.19931203931203931</v>
      </c>
      <c r="S61" s="73">
        <f>S60/S64</f>
        <v>0.28181728976547932</v>
      </c>
      <c r="T61" s="73">
        <f>T60/T64</f>
        <v>2.7370286501919857E-2</v>
      </c>
      <c r="U61" s="73"/>
      <c r="V61" s="73">
        <f>V60/V64</f>
        <v>0.32897560975609758</v>
      </c>
      <c r="W61" s="73">
        <f>W60/W64</f>
        <v>0.65629557608167233</v>
      </c>
      <c r="X61" s="73">
        <f>X60/X64</f>
        <v>0.97645805076535552</v>
      </c>
      <c r="Y61" s="73">
        <f>Y60/Y64</f>
        <v>1.0235067437379577</v>
      </c>
      <c r="Z61" s="73"/>
      <c r="AA61" s="73">
        <f>AA60/AA64</f>
        <v>1.0000958772770854</v>
      </c>
      <c r="AB61" s="114">
        <f>AB60/AB64</f>
        <v>5.0688311688311689</v>
      </c>
      <c r="AC61" s="73">
        <f>AC60/AC64</f>
        <v>1.2908011869436202</v>
      </c>
      <c r="AD61" s="73">
        <f>AD60/AD64</f>
        <v>1.2511235955056179</v>
      </c>
      <c r="AE61" s="73">
        <f>AE60/AE64</f>
        <v>1.2741604477611941</v>
      </c>
    </row>
    <row r="62" spans="1:31">
      <c r="A62" s="36" t="s">
        <v>116</v>
      </c>
      <c r="B62" s="73">
        <f>B60/B65</f>
        <v>1.0073000000000001</v>
      </c>
      <c r="C62" s="73">
        <f t="shared" ref="C62:J62" si="26">C60/C65</f>
        <v>1.1496031746031745</v>
      </c>
      <c r="D62" s="73">
        <f t="shared" si="26"/>
        <v>2.0916846440478527</v>
      </c>
      <c r="E62" s="73">
        <f t="shared" si="26"/>
        <v>3.2404817404817403</v>
      </c>
      <c r="F62" s="73">
        <f t="shared" si="26"/>
        <v>-0.2671508489547551</v>
      </c>
      <c r="G62" s="73">
        <f t="shared" si="26"/>
        <v>2.9190340909090908</v>
      </c>
      <c r="H62" s="73">
        <f t="shared" si="26"/>
        <v>5.4235989290000921</v>
      </c>
      <c r="I62" s="73">
        <f t="shared" si="26"/>
        <v>3.7699026476207806</v>
      </c>
      <c r="J62" s="73">
        <f t="shared" si="26"/>
        <v>4.8024124583670895</v>
      </c>
      <c r="K62" s="73"/>
      <c r="L62" s="73">
        <f>L60/L65</f>
        <v>15.803118908382066</v>
      </c>
      <c r="M62" s="73">
        <f>M60/M65</f>
        <v>15.132295719844358</v>
      </c>
      <c r="N62" s="73">
        <f>N60/N65</f>
        <v>6.1281553398058248</v>
      </c>
      <c r="O62" s="73">
        <f>O60/O65</f>
        <v>1.3873498643936459</v>
      </c>
      <c r="P62" s="73"/>
      <c r="Q62" s="73">
        <f>Q60/Q65</f>
        <v>-0.37793727263789206</v>
      </c>
      <c r="R62" s="73">
        <f>R60/R65</f>
        <v>-0.19931203931203931</v>
      </c>
      <c r="S62" s="73">
        <f>S60/S65</f>
        <v>0.27799825767108705</v>
      </c>
      <c r="T62" s="73">
        <f>T60/T65</f>
        <v>2.6927547462223943E-2</v>
      </c>
      <c r="U62" s="73"/>
      <c r="V62" s="73">
        <f>V60/V65</f>
        <v>0.32589156277181791</v>
      </c>
      <c r="W62" s="73">
        <f>W60/W65</f>
        <v>0.64599483204134367</v>
      </c>
      <c r="X62" s="73">
        <f>X60/X65</f>
        <v>0.95463155900738772</v>
      </c>
      <c r="Y62" s="73">
        <f>Y60/Y65</f>
        <v>1.0013195098963241</v>
      </c>
      <c r="Z62" s="73"/>
      <c r="AA62" s="73">
        <f>AA60/AA65</f>
        <v>0.97760074976569822</v>
      </c>
      <c r="AB62" s="114">
        <f>AB60/AB65</f>
        <v>0.72817164179104477</v>
      </c>
      <c r="AC62" s="73">
        <f>AC60/AC65</f>
        <v>1.2593388121031004</v>
      </c>
      <c r="AD62" s="73">
        <f>AD60/AD65</f>
        <v>1.2429767441860464</v>
      </c>
      <c r="AE62" s="73">
        <f>AE60/AE65</f>
        <v>1.2623844731977818</v>
      </c>
    </row>
    <row r="63" spans="1:31">
      <c r="A63" s="36" t="s">
        <v>117</v>
      </c>
      <c r="AB63" s="107"/>
    </row>
    <row r="64" spans="1:31">
      <c r="A64" s="36" t="s">
        <v>132</v>
      </c>
      <c r="B64" s="54">
        <f>20*487</f>
        <v>9740</v>
      </c>
      <c r="C64" s="51">
        <f>20*494</f>
        <v>9880</v>
      </c>
      <c r="D64" s="51">
        <v>10005</v>
      </c>
      <c r="E64" s="51">
        <v>10117</v>
      </c>
      <c r="F64" s="51">
        <v>10189</v>
      </c>
      <c r="G64" s="51">
        <f>F64+191</f>
        <v>10380</v>
      </c>
      <c r="H64" s="51">
        <f>G64+271</f>
        <v>10651</v>
      </c>
      <c r="I64" s="51">
        <v>10881</v>
      </c>
      <c r="L64" s="51">
        <v>504</v>
      </c>
      <c r="M64" s="51">
        <v>505</v>
      </c>
      <c r="N64" s="51">
        <v>507</v>
      </c>
      <c r="O64" s="51">
        <v>10157</v>
      </c>
      <c r="Q64" s="51">
        <v>10171</v>
      </c>
      <c r="R64" s="51">
        <v>10175</v>
      </c>
      <c r="S64" s="51">
        <v>10191</v>
      </c>
      <c r="T64" s="51">
        <v>10157</v>
      </c>
      <c r="V64" s="51">
        <v>10250</v>
      </c>
      <c r="W64" s="51">
        <v>10285</v>
      </c>
      <c r="X64" s="51">
        <v>10322</v>
      </c>
      <c r="Y64" s="51">
        <v>10380</v>
      </c>
      <c r="AA64" s="51">
        <v>10430</v>
      </c>
      <c r="AB64" s="107">
        <v>1540</v>
      </c>
      <c r="AC64" s="115">
        <v>10447</v>
      </c>
      <c r="AD64" s="51">
        <v>10680</v>
      </c>
      <c r="AE64" s="51">
        <v>10720</v>
      </c>
    </row>
    <row r="65" spans="1:31">
      <c r="A65" s="36" t="s">
        <v>133</v>
      </c>
      <c r="B65" s="54">
        <f>20*500</f>
        <v>10000</v>
      </c>
      <c r="C65" s="51">
        <f>504*20</f>
        <v>10080</v>
      </c>
      <c r="D65" s="51">
        <v>10198</v>
      </c>
      <c r="E65" s="51">
        <v>10296</v>
      </c>
      <c r="F65" s="51">
        <v>10189</v>
      </c>
      <c r="G65" s="51">
        <f>F65+371</f>
        <v>10560</v>
      </c>
      <c r="H65" s="51">
        <f>G65+271</f>
        <v>10831</v>
      </c>
      <c r="I65" s="51">
        <v>10991</v>
      </c>
      <c r="J65" s="51">
        <v>11109</v>
      </c>
      <c r="L65" s="51">
        <v>513</v>
      </c>
      <c r="M65" s="51">
        <v>514</v>
      </c>
      <c r="N65" s="51">
        <v>515</v>
      </c>
      <c r="O65" s="51">
        <v>10324</v>
      </c>
      <c r="Q65" s="51">
        <v>10171</v>
      </c>
      <c r="R65" s="51">
        <v>10175</v>
      </c>
      <c r="S65" s="51">
        <v>10331</v>
      </c>
      <c r="T65" s="51">
        <v>10324</v>
      </c>
      <c r="V65" s="51">
        <v>10347</v>
      </c>
      <c r="W65" s="51">
        <v>10449</v>
      </c>
      <c r="X65" s="51">
        <v>10558</v>
      </c>
      <c r="Y65" s="51">
        <v>10610</v>
      </c>
      <c r="AA65" s="51">
        <v>10670</v>
      </c>
      <c r="AB65" s="107">
        <v>10720</v>
      </c>
      <c r="AC65" s="115">
        <v>10708</v>
      </c>
      <c r="AD65" s="51">
        <v>10750</v>
      </c>
      <c r="AE65" s="51">
        <v>10820</v>
      </c>
    </row>
    <row r="66" spans="1:31">
      <c r="L66" s="74"/>
      <c r="M66" s="72"/>
      <c r="N66" s="72"/>
      <c r="O66" s="72"/>
      <c r="P66" s="72"/>
      <c r="Q66" s="55"/>
      <c r="R66" s="55"/>
      <c r="S66" s="55"/>
      <c r="T66" s="55"/>
      <c r="U66" s="55"/>
      <c r="V66" s="55"/>
      <c r="W66" s="55"/>
      <c r="X66" s="55"/>
      <c r="Y66" s="55"/>
      <c r="AB66" s="107"/>
    </row>
    <row r="67" spans="1:31">
      <c r="A67" s="94" t="s">
        <v>182</v>
      </c>
      <c r="B67" s="53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AB67" s="107"/>
    </row>
    <row r="68" spans="1:31">
      <c r="A68" s="35" t="s">
        <v>122</v>
      </c>
      <c r="B68" s="55"/>
      <c r="C68" s="55">
        <f t="shared" ref="C68:J68" si="27">(C29-B29)/B29</f>
        <v>0.2045412582067698</v>
      </c>
      <c r="D68" s="55">
        <f t="shared" si="27"/>
        <v>0.37623430604373276</v>
      </c>
      <c r="E68" s="55">
        <f t="shared" si="27"/>
        <v>0.21695366571345684</v>
      </c>
      <c r="F68" s="55">
        <f t="shared" si="27"/>
        <v>9.3995172639850841E-2</v>
      </c>
      <c r="G68" s="55">
        <f t="shared" si="27"/>
        <v>0.11829574129883673</v>
      </c>
      <c r="H68" s="55">
        <f t="shared" si="27"/>
        <v>0.36268169837417469</v>
      </c>
      <c r="I68" s="55">
        <f t="shared" si="27"/>
        <v>-0.10646933478370224</v>
      </c>
      <c r="J68" s="55">
        <f t="shared" si="27"/>
        <v>9.7098407246051691E-2</v>
      </c>
      <c r="K68" s="55"/>
      <c r="L68" s="55"/>
      <c r="M68" s="55"/>
      <c r="N68" s="55"/>
      <c r="O68" s="55"/>
      <c r="P68" s="55"/>
      <c r="Q68" s="55">
        <f>+Q29/L29-1</f>
        <v>7.3038574245747334E-2</v>
      </c>
      <c r="R68" s="55">
        <f>+R29/M29-1</f>
        <v>7.2108241952600016E-2</v>
      </c>
      <c r="S68" s="55">
        <f>+S29/N29-1</f>
        <v>0.14699671515720314</v>
      </c>
      <c r="T68" s="55">
        <f>+T29/O29-1</f>
        <v>8.5814921549791867E-2</v>
      </c>
      <c r="U68" s="55"/>
      <c r="V68" s="55">
        <f>+V29/Q29-1</f>
        <v>9.3727456975026602E-2</v>
      </c>
      <c r="W68" s="55">
        <f>+W29/R29-1</f>
        <v>0.10845967302901816</v>
      </c>
      <c r="X68" s="55">
        <f>+X29/S29-1</f>
        <v>0.125742519728405</v>
      </c>
      <c r="Y68" s="55">
        <f>+Y29/T29-1</f>
        <v>0.13911825420230017</v>
      </c>
      <c r="Z68" s="55"/>
      <c r="AA68" s="55">
        <f>+AA29/V29-1</f>
        <v>0.12527677884388888</v>
      </c>
      <c r="AB68" s="110">
        <f>+AB29/W29-1</f>
        <v>0.1011958357828</v>
      </c>
      <c r="AC68" s="117">
        <f>+AC29/W29-1</f>
        <v>0.10115862869559389</v>
      </c>
      <c r="AD68" s="55">
        <f>+AD29/X29-1</f>
        <v>9.9802212701718629E-2</v>
      </c>
      <c r="AE68" s="55">
        <f>+AE29/Y29-1</f>
        <v>9.7981301592718228E-2</v>
      </c>
    </row>
    <row r="69" spans="1:31">
      <c r="A69" s="95" t="s">
        <v>90</v>
      </c>
      <c r="B69" s="55"/>
      <c r="C69" s="55">
        <f t="shared" ref="C69:J71" si="28">(C26-B26)/B26</f>
        <v>0.2080203160590241</v>
      </c>
      <c r="D69" s="55">
        <f t="shared" si="28"/>
        <v>0.38360279435273725</v>
      </c>
      <c r="E69" s="55">
        <f t="shared" si="28"/>
        <v>0.18431789133323739</v>
      </c>
      <c r="F69" s="55">
        <f t="shared" si="28"/>
        <v>0.12881611532592654</v>
      </c>
      <c r="G69" s="55">
        <f t="shared" si="28"/>
        <v>0.11696846903887552</v>
      </c>
      <c r="H69" s="55">
        <f t="shared" si="28"/>
        <v>0.36486900132642536</v>
      </c>
      <c r="I69" s="55">
        <f t="shared" si="28"/>
        <v>-0.10157320729954897</v>
      </c>
      <c r="J69" s="55">
        <f t="shared" si="28"/>
        <v>9.7905928579683346E-2</v>
      </c>
      <c r="K69" s="55"/>
      <c r="L69" s="55"/>
      <c r="M69" s="55"/>
      <c r="N69" s="55"/>
      <c r="O69" s="55"/>
      <c r="P69" s="55"/>
      <c r="Q69" s="55">
        <f t="shared" ref="Q69:T71" si="29">+Q26/L26-1</f>
        <v>7.5785352515303162E-2</v>
      </c>
      <c r="R69" s="55">
        <f t="shared" si="29"/>
        <v>0.10185048112509243</v>
      </c>
      <c r="S69" s="55">
        <f t="shared" si="29"/>
        <v>0.20266333114694079</v>
      </c>
      <c r="T69" s="55">
        <f t="shared" si="29"/>
        <v>0.13359640602234091</v>
      </c>
      <c r="U69" s="55"/>
      <c r="V69" s="55">
        <f t="shared" ref="V69:Y71" si="30">+V26/Q26-1</f>
        <v>0.11029114435907794</v>
      </c>
      <c r="W69" s="55">
        <f t="shared" si="30"/>
        <v>0.10904205293564417</v>
      </c>
      <c r="X69" s="55">
        <f t="shared" si="30"/>
        <v>0.11470897860304663</v>
      </c>
      <c r="Y69" s="55">
        <f t="shared" si="30"/>
        <v>0.13014791726915376</v>
      </c>
      <c r="Z69" s="55"/>
      <c r="AA69" s="55">
        <f t="shared" ref="AA69:AB71" si="31">+AA26/V26-1</f>
        <v>0.12304730687686161</v>
      </c>
      <c r="AB69" s="110">
        <f t="shared" si="31"/>
        <v>0.1089574297967193</v>
      </c>
      <c r="AC69" s="117">
        <f>+AC26/W26-1</f>
        <v>9.0700942504785109E-2</v>
      </c>
      <c r="AD69" s="55">
        <f>+AD26/X26-1</f>
        <v>9.970757905037142E-2</v>
      </c>
      <c r="AE69" s="55">
        <f>+AE26/Y26-1</f>
        <v>0.10885759235741221</v>
      </c>
    </row>
    <row r="70" spans="1:31">
      <c r="A70" s="95" t="s">
        <v>91</v>
      </c>
      <c r="B70" s="55"/>
      <c r="C70" s="55">
        <f t="shared" si="28"/>
        <v>0.13446998451401329</v>
      </c>
      <c r="D70" s="55">
        <f t="shared" si="28"/>
        <v>0.39732077138230532</v>
      </c>
      <c r="E70" s="55">
        <f t="shared" si="28"/>
        <v>0.22387273493468185</v>
      </c>
      <c r="F70" s="55">
        <f t="shared" si="28"/>
        <v>-7.6533606704907386E-2</v>
      </c>
      <c r="G70" s="55">
        <f t="shared" si="28"/>
        <v>0.11179845263416577</v>
      </c>
      <c r="H70" s="55">
        <f t="shared" si="28"/>
        <v>0.31533536585365851</v>
      </c>
      <c r="I70" s="55">
        <f t="shared" si="28"/>
        <v>-0.12676448091231485</v>
      </c>
      <c r="J70" s="55">
        <f t="shared" si="28"/>
        <v>6.1229229707490576E-2</v>
      </c>
      <c r="K70" s="55"/>
      <c r="L70" s="55"/>
      <c r="M70" s="55"/>
      <c r="N70" s="55"/>
      <c r="O70" s="55"/>
      <c r="P70" s="55"/>
      <c r="Q70" s="55">
        <f t="shared" si="29"/>
        <v>-6.1665959737674969E-2</v>
      </c>
      <c r="R70" s="55">
        <f t="shared" si="29"/>
        <v>-0.11900654275576972</v>
      </c>
      <c r="S70" s="55">
        <f t="shared" si="29"/>
        <v>-4.8893463715903196E-2</v>
      </c>
      <c r="T70" s="55">
        <f t="shared" si="29"/>
        <v>-7.5364885168491047E-2</v>
      </c>
      <c r="U70" s="55"/>
      <c r="V70" s="55">
        <f t="shared" si="30"/>
        <v>1.2656907402899931E-2</v>
      </c>
      <c r="W70" s="55">
        <f t="shared" si="30"/>
        <v>9.7247367448734634E-2</v>
      </c>
      <c r="X70" s="55">
        <f t="shared" si="30"/>
        <v>0.15934343434343434</v>
      </c>
      <c r="Y70" s="55">
        <f t="shared" si="30"/>
        <v>0.16771610132605974</v>
      </c>
      <c r="Z70" s="55"/>
      <c r="AA70" s="55">
        <f t="shared" si="31"/>
        <v>9.6555986677196781E-2</v>
      </c>
      <c r="AB70" s="110">
        <f t="shared" si="31"/>
        <v>6.9299929285786543E-2</v>
      </c>
      <c r="AC70" s="117">
        <f>+AC27/W27-1</f>
        <v>6.6201973263292579E-2</v>
      </c>
      <c r="AD70" s="55">
        <f>+AD27/X27-1</f>
        <v>7.8476522388524206E-2</v>
      </c>
      <c r="AE70" s="55">
        <f>+AE27/Y27-1</f>
        <v>5.7575230474865124E-2</v>
      </c>
    </row>
    <row r="71" spans="1:31">
      <c r="A71" s="95" t="s">
        <v>89</v>
      </c>
      <c r="B71" s="55"/>
      <c r="C71" s="55">
        <f t="shared" si="28"/>
        <v>0.36526992788930035</v>
      </c>
      <c r="D71" s="55">
        <f t="shared" si="28"/>
        <v>0.29532347399074971</v>
      </c>
      <c r="E71" s="55">
        <f t="shared" si="28"/>
        <v>0.37099404893101168</v>
      </c>
      <c r="F71" s="55">
        <f t="shared" si="28"/>
        <v>0.28767563743931063</v>
      </c>
      <c r="G71" s="55">
        <f t="shared" si="28"/>
        <v>0.13310277666799841</v>
      </c>
      <c r="H71" s="55">
        <f t="shared" si="28"/>
        <v>0.42262304835990611</v>
      </c>
      <c r="I71" s="55">
        <f t="shared" si="28"/>
        <v>-9.7604424031662182E-2</v>
      </c>
      <c r="J71" s="55">
        <f t="shared" si="28"/>
        <v>0.14049317231849354</v>
      </c>
      <c r="K71" s="55"/>
      <c r="L71" s="55"/>
      <c r="M71" s="55"/>
      <c r="N71" s="55"/>
      <c r="O71" s="55"/>
      <c r="P71" s="55"/>
      <c r="Q71" s="55">
        <f t="shared" si="29"/>
        <v>0.36569651188624741</v>
      </c>
      <c r="R71" s="55">
        <f t="shared" si="29"/>
        <v>0.33290566547369838</v>
      </c>
      <c r="S71" s="55">
        <f t="shared" si="29"/>
        <v>0.27486033519553077</v>
      </c>
      <c r="T71" s="55">
        <f t="shared" si="29"/>
        <v>0.20236220472440936</v>
      </c>
      <c r="U71" s="55"/>
      <c r="V71" s="55">
        <f t="shared" si="30"/>
        <v>0.157963234097934</v>
      </c>
      <c r="W71" s="55">
        <f t="shared" si="30"/>
        <v>0.12163736764780375</v>
      </c>
      <c r="X71" s="55">
        <f t="shared" si="30"/>
        <v>0.1227480767358069</v>
      </c>
      <c r="Y71" s="55">
        <f t="shared" si="30"/>
        <v>0.13219197305641317</v>
      </c>
      <c r="Z71" s="55"/>
      <c r="AA71" s="55">
        <f t="shared" si="31"/>
        <v>0.17247354125690739</v>
      </c>
      <c r="AB71" s="110">
        <f t="shared" si="31"/>
        <v>0.11504065040650402</v>
      </c>
      <c r="AC71" s="117">
        <f>+AC28/W28-1</f>
        <v>0.18703703703703711</v>
      </c>
      <c r="AD71" s="55">
        <f>+AD28/X28-1</f>
        <v>0.12988421006982098</v>
      </c>
      <c r="AE71" s="55">
        <f>+AE28/Y28-1</f>
        <v>0.1177491323748141</v>
      </c>
    </row>
    <row r="72" spans="1:31">
      <c r="A72" s="35" t="s">
        <v>123</v>
      </c>
      <c r="B72" s="55"/>
      <c r="C72" s="55">
        <f t="shared" ref="C72:J72" si="32">+C33/B33-1</f>
        <v>0.22676595790080123</v>
      </c>
      <c r="D72" s="55">
        <f t="shared" si="32"/>
        <v>0.32848346755257163</v>
      </c>
      <c r="E72" s="55">
        <f t="shared" si="32"/>
        <v>0.2927590879632358</v>
      </c>
      <c r="F72" s="55">
        <f t="shared" si="32"/>
        <v>0.14013712919920196</v>
      </c>
      <c r="G72" s="55">
        <f t="shared" si="32"/>
        <v>0.19939418703808975</v>
      </c>
      <c r="H72" s="55">
        <f t="shared" si="32"/>
        <v>0.42319826992438325</v>
      </c>
      <c r="I72" s="55">
        <f t="shared" si="32"/>
        <v>-9.06775184802604E-2</v>
      </c>
      <c r="J72" s="55">
        <f t="shared" si="32"/>
        <v>0.10112481722793065</v>
      </c>
      <c r="K72" s="55"/>
      <c r="L72" s="55"/>
      <c r="M72" s="55"/>
      <c r="N72" s="55"/>
      <c r="O72" s="55"/>
      <c r="P72" s="55"/>
      <c r="Q72" s="55">
        <f>Q33/L33-1</f>
        <v>8.3053236474032399E-2</v>
      </c>
      <c r="R72" s="55">
        <f>R33/M33-1</f>
        <v>0.1207672174055292</v>
      </c>
      <c r="S72" s="55">
        <f>S33/N33-1</f>
        <v>0.18693872436406167</v>
      </c>
      <c r="T72" s="55">
        <f>T33/O33-1</f>
        <v>0.16466643457866859</v>
      </c>
      <c r="U72" s="55"/>
      <c r="V72" s="55">
        <f>V33/Q33-1</f>
        <v>0.19265191710881968</v>
      </c>
      <c r="W72" s="55">
        <f>W33/R33-1</f>
        <v>0.18609742747673774</v>
      </c>
      <c r="X72" s="55">
        <f>X33/S33-1</f>
        <v>0.19756127601921425</v>
      </c>
      <c r="Y72" s="55">
        <f>Y33/T33-1</f>
        <v>0.21779623686363347</v>
      </c>
      <c r="Z72" s="55"/>
      <c r="AA72" s="55">
        <f>AA33/V33-1</f>
        <v>0.18656302986552964</v>
      </c>
      <c r="AB72" s="110">
        <f>AB33/W33-1</f>
        <v>0.11090601445931392</v>
      </c>
      <c r="AC72" s="117">
        <f>AC33/W33-1</f>
        <v>0.14123980926011392</v>
      </c>
      <c r="AD72" s="55">
        <f>AD33/X33-1</f>
        <v>0.12738572750914612</v>
      </c>
      <c r="AE72" s="55">
        <f>AE33/Y33-1</f>
        <v>0.16920731707317072</v>
      </c>
    </row>
    <row r="73" spans="1:31">
      <c r="A73" s="35" t="s">
        <v>25</v>
      </c>
      <c r="B73" s="55"/>
      <c r="C73" s="55">
        <f t="shared" ref="C73:J73" si="33">+C42/B42-1</f>
        <v>0.17067868931648023</v>
      </c>
      <c r="D73" s="55">
        <f t="shared" si="33"/>
        <v>0.57478852898700228</v>
      </c>
      <c r="E73" s="55">
        <f t="shared" si="33"/>
        <v>8.6466657932660729E-2</v>
      </c>
      <c r="F73" s="55">
        <f t="shared" si="33"/>
        <v>-0.50769725471281002</v>
      </c>
      <c r="G73" s="55">
        <f t="shared" si="33"/>
        <v>2.0088177661659046</v>
      </c>
      <c r="H73" s="55">
        <f t="shared" si="33"/>
        <v>0.91237924671659609</v>
      </c>
      <c r="I73" s="55">
        <f t="shared" si="33"/>
        <v>-0.14867683575736079</v>
      </c>
      <c r="J73" s="55">
        <f t="shared" si="33"/>
        <v>0.10105505275263771</v>
      </c>
      <c r="K73" s="55"/>
      <c r="L73" s="55"/>
      <c r="M73" s="55"/>
      <c r="N73" s="55"/>
      <c r="O73" s="55"/>
      <c r="P73" s="55"/>
      <c r="Q73" s="55">
        <f>Q42/L42-1</f>
        <v>-0.58612521150592212</v>
      </c>
      <c r="R73" s="55">
        <f>R42/M42-1</f>
        <v>-0.56933264087250057</v>
      </c>
      <c r="S73" s="55">
        <f>S42/N42-1</f>
        <v>-0.47959604286891999</v>
      </c>
      <c r="T73" s="55">
        <f>T42/O42-1</f>
        <v>-0.20895953757225438</v>
      </c>
      <c r="U73" s="55"/>
      <c r="V73" s="55">
        <f>V42/Q42-1</f>
        <v>0.30117198146633961</v>
      </c>
      <c r="W73" s="55">
        <f>W42/R42-1</f>
        <v>1.3156466686765151</v>
      </c>
      <c r="X73" s="55">
        <f>X42/S42-1</f>
        <v>3.4308910891089113</v>
      </c>
      <c r="Y73" s="55">
        <f>Y42/T42-1</f>
        <v>3.8260869565217392</v>
      </c>
      <c r="Z73" s="55"/>
      <c r="AA73" s="55">
        <f>AA42/V42-1</f>
        <v>2.2063259321323838</v>
      </c>
      <c r="AB73" s="110">
        <f>AB42/W42-1</f>
        <v>0.20036453586772551</v>
      </c>
      <c r="AC73" s="117">
        <f>AC42/W42-1</f>
        <v>0.91016794688191638</v>
      </c>
      <c r="AD73" s="55">
        <f>AD42/X42-1</f>
        <v>0.2921880586342509</v>
      </c>
      <c r="AE73" s="55">
        <f>AE42/Y42-1</f>
        <v>0.27329850859262628</v>
      </c>
    </row>
    <row r="74" spans="1:31">
      <c r="A74" s="95" t="s">
        <v>90</v>
      </c>
      <c r="B74" s="55"/>
      <c r="C74" s="55">
        <f t="shared" ref="C74:J74" si="34">C44/B44-1</f>
        <v>-3.2200357781753119E-2</v>
      </c>
      <c r="D74" s="55">
        <f t="shared" si="34"/>
        <v>0.2300582966017346</v>
      </c>
      <c r="E74" s="55">
        <f t="shared" si="34"/>
        <v>-0.15951913073633106</v>
      </c>
      <c r="F74" s="55">
        <f t="shared" si="34"/>
        <v>-1.3915554944299271</v>
      </c>
      <c r="G74" s="55">
        <f t="shared" si="34"/>
        <v>-6.2255005268703902</v>
      </c>
      <c r="H74" s="55">
        <f t="shared" si="34"/>
        <v>0.4859178597835585</v>
      </c>
      <c r="I74" s="55">
        <f t="shared" si="34"/>
        <v>-0.14466660635121686</v>
      </c>
      <c r="J74" s="55">
        <f t="shared" si="34"/>
        <v>0.41326422678231434</v>
      </c>
      <c r="P74" s="55"/>
      <c r="Q74" s="55">
        <f>Q44/L44-1</f>
        <v>-1.4544927536231884</v>
      </c>
      <c r="R74" s="55">
        <f>R44/M44-1</f>
        <v>-1.1992373689227835</v>
      </c>
      <c r="S74" s="55">
        <f>S44/N44-1</f>
        <v>-1.4681818181818183</v>
      </c>
      <c r="T74" s="55">
        <f>T44/O44-1</f>
        <v>0.16504854368932032</v>
      </c>
      <c r="U74" s="55"/>
      <c r="V74" s="55">
        <f>V44/Q44-1</f>
        <v>-1.572704081632653</v>
      </c>
      <c r="W74" s="55">
        <f>W44/R44-1</f>
        <v>-6.1212121212121211</v>
      </c>
      <c r="X74" s="55">
        <f>X44/S44-1</f>
        <v>-11.453883495145631</v>
      </c>
      <c r="Y74" s="55">
        <f>Y44/T44-1</f>
        <v>-27.920833333333334</v>
      </c>
      <c r="Z74" s="55"/>
      <c r="AA74" s="55">
        <f>AA44/V44-1</f>
        <v>4.5489977728285078</v>
      </c>
      <c r="AB74" s="110">
        <f>AB44/W44-1</f>
        <v>9.0003114294612274E-2</v>
      </c>
      <c r="AC74" s="117">
        <f>AC44/W44-1</f>
        <v>0.57739022111491756</v>
      </c>
      <c r="AD74" s="55">
        <f>AD44/X44-1</f>
        <v>0.10471325748781046</v>
      </c>
      <c r="AE74" s="55">
        <f>AE44/Y44-1</f>
        <v>-0.41185574988391893</v>
      </c>
    </row>
    <row r="75" spans="1:31">
      <c r="A75" s="95" t="s">
        <v>91</v>
      </c>
      <c r="B75" s="55"/>
      <c r="C75" s="55">
        <f t="shared" ref="C75:J75" si="35">C46/B46-1</f>
        <v>-0.20961718020541553</v>
      </c>
      <c r="D75" s="55">
        <f t="shared" si="35"/>
        <v>-1.4235085646780863</v>
      </c>
      <c r="E75" s="55">
        <f t="shared" si="35"/>
        <v>-2.2887029288702929</v>
      </c>
      <c r="F75" s="55">
        <f t="shared" si="35"/>
        <v>7.3831168831168839</v>
      </c>
      <c r="G75" s="55">
        <f t="shared" si="35"/>
        <v>-0.65711334882520012</v>
      </c>
      <c r="H75" s="55">
        <f t="shared" si="35"/>
        <v>-0.99171686746987953</v>
      </c>
      <c r="I75" s="55">
        <f t="shared" si="35"/>
        <v>-9.0909090909090939E-2</v>
      </c>
      <c r="J75" s="55">
        <f t="shared" si="35"/>
        <v>-90.45</v>
      </c>
      <c r="K75" s="55"/>
      <c r="L75" s="55"/>
      <c r="M75" s="55"/>
      <c r="N75" s="55"/>
      <c r="O75" s="55"/>
      <c r="P75" s="55"/>
      <c r="Q75" s="55">
        <f>Q46/L46-1</f>
        <v>-2.0231629392971247</v>
      </c>
      <c r="R75" s="55">
        <f>R46/M46-1</f>
        <v>-5.8922651933701662</v>
      </c>
      <c r="S75" s="55">
        <f>S46/N46-1</f>
        <v>1.7069154774972559</v>
      </c>
      <c r="T75" s="55">
        <f>T46/O46-1</f>
        <v>0.36939151813153037</v>
      </c>
      <c r="U75" s="55"/>
      <c r="V75" s="55">
        <f>V46/Q46-1</f>
        <v>-2.6541764246682309E-2</v>
      </c>
      <c r="W75" s="55">
        <f>W46/R46-1</f>
        <v>-0.49463579898362509</v>
      </c>
      <c r="X75" s="55">
        <f>X46/S46-1</f>
        <v>-0.9614760746147607</v>
      </c>
      <c r="Y75" s="55">
        <f>Y46/T46-1</f>
        <v>-0.81193895870736088</v>
      </c>
      <c r="Z75" s="55"/>
      <c r="AA75" s="117">
        <f>(AA46-V46)/ABS(V46)</f>
        <v>1.7241379310344827</v>
      </c>
      <c r="AB75" s="110">
        <f>AB46/W46-1</f>
        <v>-0.5430167597765363</v>
      </c>
      <c r="AC75" s="117">
        <f>(AC46-W46)/ABS(W46)</f>
        <v>1.3050279329608938</v>
      </c>
      <c r="AD75" s="117">
        <f t="shared" ref="AD75:AE75" si="36">(AD46-X46)/ABS(X46)</f>
        <v>0.56842105263157894</v>
      </c>
      <c r="AE75" s="117">
        <f t="shared" si="36"/>
        <v>-0.78520286396181382</v>
      </c>
    </row>
    <row r="76" spans="1:31">
      <c r="A76" s="95" t="s">
        <v>89</v>
      </c>
      <c r="B76" s="55"/>
      <c r="C76" s="55">
        <f t="shared" ref="C76:J76" si="37">C48/B48-1</f>
        <v>0.26110197368421062</v>
      </c>
      <c r="D76" s="55">
        <f t="shared" si="37"/>
        <v>0.47060102162808382</v>
      </c>
      <c r="E76" s="55">
        <f t="shared" si="37"/>
        <v>0.36959574310841781</v>
      </c>
      <c r="F76" s="55">
        <f t="shared" si="37"/>
        <v>0.23251672782214539</v>
      </c>
      <c r="G76" s="55">
        <f t="shared" si="37"/>
        <v>7.8367847292150072E-2</v>
      </c>
      <c r="H76" s="55">
        <f t="shared" si="37"/>
        <v>0.59863586537290403</v>
      </c>
      <c r="I76" s="55">
        <f t="shared" si="37"/>
        <v>-0.18455404307192202</v>
      </c>
      <c r="J76" s="55">
        <f t="shared" si="37"/>
        <v>0.16007972842505214</v>
      </c>
      <c r="K76" s="55"/>
      <c r="L76" s="55"/>
      <c r="M76" s="55"/>
      <c r="N76" s="55"/>
      <c r="O76" s="55"/>
      <c r="P76" s="55"/>
      <c r="Q76" s="55">
        <f>Q48/L48-1</f>
        <v>0.56569781407638731</v>
      </c>
      <c r="R76" s="55">
        <f>R48/M48-1</f>
        <v>0.3629859289291677</v>
      </c>
      <c r="S76" s="55">
        <f>S48/N48-1</f>
        <v>0.1064919107106288</v>
      </c>
      <c r="T76" s="55">
        <f>T48/O48-1</f>
        <v>-1.6625732098998647E-2</v>
      </c>
      <c r="U76" s="55"/>
      <c r="V76" s="55">
        <f>V48/Q48-1</f>
        <v>-0.21402270635164156</v>
      </c>
      <c r="W76" s="55">
        <f>W48/R48-1</f>
        <v>-6.1242344706911589E-2</v>
      </c>
      <c r="X76" s="55">
        <f>X48/S48-1</f>
        <v>0.29113455487692019</v>
      </c>
      <c r="Y76" s="55">
        <f>Y48/T48-1</f>
        <v>0.37694524495677229</v>
      </c>
      <c r="Z76" s="55"/>
      <c r="AA76" s="55">
        <f>AA48/V48-1</f>
        <v>0.83896154596915862</v>
      </c>
      <c r="AB76" s="110">
        <f>AB48/W48-1</f>
        <v>0.17595526561043795</v>
      </c>
      <c r="AC76" s="117">
        <f>AC48/W48-1</f>
        <v>0.73979496738117434</v>
      </c>
      <c r="AD76" s="55">
        <f>AD48/X48-1</f>
        <v>8.2282110091743021E-2</v>
      </c>
      <c r="AE76" s="55">
        <f>AE48/Y48-1</f>
        <v>-5.6508999581414865E-2</v>
      </c>
    </row>
    <row r="77" spans="1:31">
      <c r="A77" s="35" t="s">
        <v>116</v>
      </c>
      <c r="B77" s="55"/>
      <c r="C77" s="55">
        <f>C62/B62-1</f>
        <v>0.1412718898075791</v>
      </c>
      <c r="D77" s="55">
        <f t="shared" ref="D77:J77" si="38">D62/C62-1</f>
        <v>0.81948405350382791</v>
      </c>
      <c r="E77" s="55">
        <f t="shared" si="38"/>
        <v>0.54922098304968281</v>
      </c>
      <c r="F77" s="55">
        <f t="shared" si="38"/>
        <v>-1.0824417078539192</v>
      </c>
      <c r="G77" s="55">
        <f t="shared" si="38"/>
        <v>-11.926538703994391</v>
      </c>
      <c r="H77" s="55">
        <f t="shared" si="38"/>
        <v>0.85801150657716052</v>
      </c>
      <c r="I77" s="55">
        <f t="shared" si="38"/>
        <v>-0.30490755364246502</v>
      </c>
      <c r="J77" s="55">
        <f t="shared" si="38"/>
        <v>0.27388235380506054</v>
      </c>
      <c r="K77" s="55"/>
      <c r="L77" s="55"/>
      <c r="M77" s="55"/>
      <c r="N77" s="55"/>
      <c r="O77" s="55"/>
      <c r="P77" s="55"/>
      <c r="Q77" s="55">
        <f>Q62/L62-1</f>
        <v>-1.0239153596722881</v>
      </c>
      <c r="R77" s="55">
        <f>R62/M62-1</f>
        <v>-1.0131713021607596</v>
      </c>
      <c r="S77" s="55">
        <f>S62/N62-1</f>
        <v>-0.95463589901755075</v>
      </c>
      <c r="T77" s="55">
        <f>T62/O62-1</f>
        <v>-0.98059065838162396</v>
      </c>
      <c r="U77" s="55"/>
      <c r="V77" s="55">
        <f>V62/Q62-1</f>
        <v>-1.8622900845349011</v>
      </c>
      <c r="W77" s="55">
        <f>W62/R62-1</f>
        <v>-4.2411229862034876</v>
      </c>
      <c r="X77" s="55">
        <f>X62/S62-1</f>
        <v>2.4339479930728838</v>
      </c>
      <c r="Y77" s="55">
        <f>Y62/T62-1</f>
        <v>36.185692878308096</v>
      </c>
      <c r="Z77" s="55"/>
      <c r="AA77" s="55">
        <f>AA62/V62-1</f>
        <v>1.9997731191653854</v>
      </c>
      <c r="AB77" s="110">
        <f>AB62/W62-1</f>
        <v>0.1272097014925373</v>
      </c>
      <c r="AC77" s="117">
        <f>AC62/W62-1</f>
        <v>0.94945648113559944</v>
      </c>
      <c r="AD77" s="55">
        <f>AD62/X62-1</f>
        <v>0.30204866208118641</v>
      </c>
      <c r="AE77" s="55">
        <f>AE62/Y62-1</f>
        <v>0.2607209394416854</v>
      </c>
    </row>
    <row r="78" spans="1:31">
      <c r="D78" s="75"/>
    </row>
    <row r="80" spans="1:31">
      <c r="A80" s="36" t="s">
        <v>124</v>
      </c>
      <c r="C80" s="63"/>
      <c r="D80" s="63"/>
      <c r="E80" s="63"/>
      <c r="F80" s="63"/>
    </row>
    <row r="81" spans="1:10">
      <c r="C81" s="63"/>
      <c r="D81" s="63"/>
      <c r="E81" s="63"/>
      <c r="F81" s="63"/>
    </row>
    <row r="82" spans="1:10">
      <c r="A82" s="36" t="s">
        <v>125</v>
      </c>
      <c r="B82" s="63">
        <v>10073</v>
      </c>
      <c r="C82" s="63">
        <f t="shared" ref="C82:J82" si="39">C60</f>
        <v>11588</v>
      </c>
      <c r="D82" s="63">
        <f t="shared" si="39"/>
        <v>21331</v>
      </c>
      <c r="E82" s="63">
        <f t="shared" si="39"/>
        <v>33364</v>
      </c>
      <c r="F82" s="63">
        <f t="shared" si="39"/>
        <v>-2722</v>
      </c>
      <c r="G82" s="63">
        <f t="shared" si="39"/>
        <v>30825</v>
      </c>
      <c r="H82" s="63">
        <f t="shared" si="39"/>
        <v>58743</v>
      </c>
      <c r="I82" s="63">
        <f t="shared" si="39"/>
        <v>41435</v>
      </c>
      <c r="J82" s="63">
        <f t="shared" si="39"/>
        <v>53350</v>
      </c>
    </row>
    <row r="83" spans="1:10">
      <c r="A83" s="36" t="s">
        <v>126</v>
      </c>
      <c r="B83" s="54">
        <v>15341</v>
      </c>
      <c r="C83" s="63">
        <v>21789</v>
      </c>
      <c r="D83" s="63">
        <v>25180</v>
      </c>
      <c r="E83" s="63">
        <v>34433</v>
      </c>
      <c r="F83" s="63">
        <v>41921</v>
      </c>
      <c r="G83" s="63">
        <v>50000</v>
      </c>
      <c r="H83" s="63">
        <v>50000</v>
      </c>
      <c r="I83" s="63">
        <v>50000</v>
      </c>
      <c r="J83" s="63">
        <v>50000</v>
      </c>
    </row>
    <row r="84" spans="1:10">
      <c r="A84" s="36" t="s">
        <v>57</v>
      </c>
      <c r="B84" s="54">
        <v>441</v>
      </c>
      <c r="C84" s="63">
        <v>796</v>
      </c>
      <c r="D84" s="63">
        <v>-554</v>
      </c>
      <c r="E84" s="63">
        <v>-310</v>
      </c>
      <c r="F84" s="63">
        <v>-8148</v>
      </c>
      <c r="G84" s="63">
        <v>-450</v>
      </c>
      <c r="H84" s="63">
        <v>-490</v>
      </c>
      <c r="I84" s="63">
        <v>-538</v>
      </c>
      <c r="J84" s="63">
        <v>-638</v>
      </c>
    </row>
    <row r="85" spans="1:10">
      <c r="A85" s="36" t="s">
        <v>127</v>
      </c>
      <c r="B85" s="54">
        <v>5911</v>
      </c>
      <c r="C85" s="63">
        <v>6779</v>
      </c>
      <c r="D85" s="63">
        <v>6626</v>
      </c>
      <c r="E85" s="63">
        <v>-1549</v>
      </c>
      <c r="F85" s="63">
        <v>36587</v>
      </c>
      <c r="G85" s="63">
        <v>6800</v>
      </c>
      <c r="H85" s="63">
        <v>6969</v>
      </c>
      <c r="I85" s="63">
        <v>7543</v>
      </c>
      <c r="J85" s="51">
        <v>8009</v>
      </c>
    </row>
    <row r="86" spans="1:10">
      <c r="A86" s="36" t="s">
        <v>128</v>
      </c>
      <c r="B86" s="54">
        <v>-1043</v>
      </c>
      <c r="C86" s="63">
        <v>-2438</v>
      </c>
      <c r="D86" s="63">
        <v>13481</v>
      </c>
      <c r="E86" s="63">
        <v>-19611</v>
      </c>
      <c r="F86" s="63">
        <v>-20886</v>
      </c>
      <c r="G86" s="63">
        <f>F140-G140</f>
        <v>2111</v>
      </c>
      <c r="H86" s="63">
        <f>G140-H140</f>
        <v>2505</v>
      </c>
      <c r="I86" s="63">
        <f>H140-I140</f>
        <v>-2812</v>
      </c>
      <c r="J86" s="63">
        <f>I140-J140</f>
        <v>203</v>
      </c>
    </row>
    <row r="87" spans="1:10">
      <c r="A87" s="36" t="s">
        <v>1</v>
      </c>
      <c r="B87" s="54">
        <v>30723</v>
      </c>
      <c r="C87" s="63">
        <f>C86+C85+C84+C83+C82</f>
        <v>38514</v>
      </c>
      <c r="D87" s="63">
        <f>D86+D85+D84+D83+D82</f>
        <v>66064</v>
      </c>
      <c r="E87" s="63">
        <f>E86+E85+E84+E83+E82</f>
        <v>46327</v>
      </c>
      <c r="F87" s="63">
        <f>F86+F85+F84+F83+F82</f>
        <v>46752</v>
      </c>
      <c r="G87" s="63">
        <f>G86+G85+G84+G83+G82</f>
        <v>89286</v>
      </c>
      <c r="H87" s="63">
        <f>H86+H85+H84+H83+H82</f>
        <v>117727</v>
      </c>
      <c r="I87" s="63">
        <f>I86+I85+I84+I83+I82</f>
        <v>95628</v>
      </c>
      <c r="J87" s="63">
        <f>J86+J85+J84+J83+J82</f>
        <v>110924</v>
      </c>
    </row>
    <row r="88" spans="1:10">
      <c r="A88" s="36" t="s">
        <v>129</v>
      </c>
      <c r="B88" s="54">
        <v>-11323</v>
      </c>
      <c r="C88" s="63">
        <v>-12689</v>
      </c>
      <c r="D88" s="63">
        <v>-35044</v>
      </c>
      <c r="E88" s="63">
        <v>-55396</v>
      </c>
      <c r="F88" s="63">
        <v>-58321</v>
      </c>
      <c r="G88" s="63">
        <v>-61552</v>
      </c>
      <c r="H88" s="63">
        <f>G88*(1.08)</f>
        <v>-66476.160000000003</v>
      </c>
      <c r="I88" s="63">
        <f>H88*(1.06)</f>
        <v>-70464.729600000006</v>
      </c>
      <c r="J88" s="63">
        <f>I88*(1.05)</f>
        <v>-73987.966080000013</v>
      </c>
    </row>
    <row r="89" spans="1:10">
      <c r="C89" s="63"/>
      <c r="D89" s="55">
        <f>D88/C88-1</f>
        <v>1.7617621561982819</v>
      </c>
      <c r="E89" s="55">
        <f t="shared" ref="E89:J89" si="40">E88/D88-1</f>
        <v>0.58075562150439453</v>
      </c>
      <c r="F89" s="55">
        <f t="shared" si="40"/>
        <v>5.2801646328254792E-2</v>
      </c>
      <c r="G89" s="55">
        <f t="shared" si="40"/>
        <v>5.5400284631607732E-2</v>
      </c>
      <c r="H89" s="55">
        <f>H88/G88-1</f>
        <v>8.0000000000000071E-2</v>
      </c>
      <c r="I89" s="55">
        <f t="shared" si="40"/>
        <v>6.0000000000000053E-2</v>
      </c>
      <c r="J89" s="55">
        <f t="shared" si="40"/>
        <v>5.0000000000000044E-2</v>
      </c>
    </row>
    <row r="90" spans="1:10">
      <c r="A90" s="36" t="s">
        <v>130</v>
      </c>
      <c r="B90" s="54">
        <v>19400</v>
      </c>
      <c r="C90" s="63">
        <f t="shared" ref="C90:I90" si="41">C87+C88</f>
        <v>25825</v>
      </c>
      <c r="D90" s="63">
        <f t="shared" si="41"/>
        <v>31020</v>
      </c>
      <c r="E90" s="63">
        <f t="shared" si="41"/>
        <v>-9069</v>
      </c>
      <c r="F90" s="63">
        <f t="shared" si="41"/>
        <v>-11569</v>
      </c>
      <c r="G90" s="63">
        <f t="shared" si="41"/>
        <v>27734</v>
      </c>
      <c r="H90" s="63">
        <f>H87+H88</f>
        <v>51250.84</v>
      </c>
      <c r="I90" s="63">
        <f t="shared" si="41"/>
        <v>25163.270399999994</v>
      </c>
      <c r="J90" s="63">
        <f>J87+J88</f>
        <v>36936.033919999987</v>
      </c>
    </row>
    <row r="91" spans="1:10">
      <c r="A91" s="36" t="s">
        <v>131</v>
      </c>
      <c r="B91" s="54">
        <v>1.94</v>
      </c>
      <c r="C91" s="73">
        <f>C90/C65</f>
        <v>2.5620039682539684</v>
      </c>
      <c r="D91" s="73">
        <f>D90/D65</f>
        <v>3.041772896646401</v>
      </c>
      <c r="E91" s="73">
        <f>E90/E65</f>
        <v>-0.8808275058275058</v>
      </c>
      <c r="F91" s="73">
        <f>F90/F65</f>
        <v>-1.1354401805869074</v>
      </c>
      <c r="G91" s="73">
        <f>G90/G65</f>
        <v>2.6263257575757577</v>
      </c>
      <c r="H91" s="73">
        <f>H90/H65</f>
        <v>4.7318659403563839</v>
      </c>
      <c r="I91" s="73">
        <f>I90/I65</f>
        <v>2.2894432171776904</v>
      </c>
      <c r="J91" s="73">
        <f>J90/J65</f>
        <v>3.3248747790080104</v>
      </c>
    </row>
    <row r="93" spans="1:10">
      <c r="A93" s="36" t="s">
        <v>134</v>
      </c>
      <c r="B93" s="54">
        <v>-2186</v>
      </c>
      <c r="C93" s="63">
        <f>'Funds Flow'!D30</f>
        <v>-2461</v>
      </c>
      <c r="D93" s="63">
        <f>'Funds Flow'!E30</f>
        <v>-2325</v>
      </c>
      <c r="E93" s="63">
        <f>'Funds Flow'!F30</f>
        <v>-1985</v>
      </c>
      <c r="F93" s="63">
        <f>'Funds Flow'!G30</f>
        <v>-8316</v>
      </c>
      <c r="G93" s="63">
        <v>0</v>
      </c>
      <c r="H93" s="63">
        <v>0</v>
      </c>
      <c r="I93" s="63">
        <v>0</v>
      </c>
      <c r="J93" s="63">
        <v>0</v>
      </c>
    </row>
    <row r="94" spans="1:10">
      <c r="A94" s="36" t="s">
        <v>135</v>
      </c>
      <c r="B94" s="54">
        <v>0</v>
      </c>
      <c r="C94" s="63">
        <f>'Funds Flow'!D36</f>
        <v>0</v>
      </c>
      <c r="D94" s="63">
        <f>'Funds Flow'!E36</f>
        <v>0</v>
      </c>
      <c r="E94" s="63">
        <f>'Funds Flow'!F36</f>
        <v>0</v>
      </c>
      <c r="F94" s="63">
        <f>'Funds Flow'!G36</f>
        <v>-6000</v>
      </c>
      <c r="G94" s="63">
        <v>0</v>
      </c>
      <c r="H94" s="63">
        <v>0</v>
      </c>
      <c r="I94" s="63">
        <v>0</v>
      </c>
      <c r="J94" s="63">
        <v>0</v>
      </c>
    </row>
    <row r="95" spans="1:10">
      <c r="A95" s="36" t="s">
        <v>136</v>
      </c>
      <c r="B95" s="54">
        <v>-7686</v>
      </c>
      <c r="C95" s="63">
        <f>'Funds Flow'!D37+'Funds Flow'!D38+'Funds Flow'!D40+'Funds Flow'!D41+'Funds Flow'!D43+'Funds Flow'!D44</f>
        <v>-10066</v>
      </c>
      <c r="D95" s="63">
        <f>'Funds Flow'!E37+'Funds Flow'!E38+'Funds Flow'!E40+'Funds Flow'!E41+'Funds Flow'!E43+'Funds Flow'!E44</f>
        <v>-1104</v>
      </c>
      <c r="E95" s="63">
        <f>'Funds Flow'!F37+'Funds Flow'!F38+'Funds Flow'!F40+'Funds Flow'!F41+'Funds Flow'!F43+'Funds Flow'!F44</f>
        <v>6291</v>
      </c>
      <c r="F95" s="63">
        <f>'Funds Flow'!G37+'Funds Flow'!G38+'Funds Flow'!G40+'Funds Flow'!G41+'Funds Flow'!G43+'Funds Flow'!G44</f>
        <v>15718</v>
      </c>
      <c r="G95" s="63">
        <f>G125-F125</f>
        <v>0</v>
      </c>
      <c r="H95" s="63">
        <f>H125-G125</f>
        <v>0</v>
      </c>
      <c r="I95" s="63">
        <f>I125-H125</f>
        <v>0</v>
      </c>
      <c r="J95" s="63">
        <f>J125-I125</f>
        <v>0</v>
      </c>
    </row>
    <row r="96" spans="1:10">
      <c r="A96" s="36" t="s">
        <v>137</v>
      </c>
      <c r="B96" s="54">
        <v>1140</v>
      </c>
      <c r="C96" s="63">
        <f>'Funds Flow'!D33</f>
        <v>-9131</v>
      </c>
      <c r="D96" s="63">
        <f>'Funds Flow'!E33</f>
        <v>-22242</v>
      </c>
      <c r="E96" s="63">
        <f>'Funds Flow'!F33</f>
        <v>-773</v>
      </c>
      <c r="F96" s="63">
        <f>'Funds Flow'!G33</f>
        <v>29036</v>
      </c>
      <c r="G96" s="63">
        <v>0</v>
      </c>
      <c r="H96" s="63">
        <v>0</v>
      </c>
      <c r="I96" s="63">
        <v>0</v>
      </c>
      <c r="J96" s="63">
        <v>0</v>
      </c>
    </row>
    <row r="97" spans="1:11">
      <c r="A97" s="36" t="s">
        <v>127</v>
      </c>
      <c r="B97" s="54">
        <v>-351</v>
      </c>
      <c r="C97" s="63">
        <f>'Funds Flow'!D46</f>
        <v>70</v>
      </c>
      <c r="D97" s="63">
        <f>'Funds Flow'!E46</f>
        <v>618</v>
      </c>
      <c r="E97" s="63">
        <f>'Funds Flow'!F46</f>
        <v>-364</v>
      </c>
      <c r="F97" s="63">
        <f>'Funds Flow'!G46</f>
        <v>-1093</v>
      </c>
      <c r="G97" s="63">
        <v>0</v>
      </c>
      <c r="H97" s="63">
        <v>0</v>
      </c>
      <c r="I97" s="63">
        <v>0</v>
      </c>
      <c r="J97" s="63">
        <v>0</v>
      </c>
    </row>
    <row r="98" spans="1:11">
      <c r="A98" s="36" t="s">
        <v>1</v>
      </c>
      <c r="B98" s="54">
        <v>-9083</v>
      </c>
      <c r="C98" s="63">
        <f t="shared" ref="C98:H98" si="42">SUM(C93:C97)</f>
        <v>-21588</v>
      </c>
      <c r="D98" s="63">
        <f t="shared" si="42"/>
        <v>-25053</v>
      </c>
      <c r="E98" s="63">
        <f t="shared" si="42"/>
        <v>3169</v>
      </c>
      <c r="F98" s="63">
        <f t="shared" si="42"/>
        <v>29345</v>
      </c>
      <c r="G98" s="63">
        <f t="shared" si="42"/>
        <v>0</v>
      </c>
      <c r="H98" s="63">
        <f t="shared" si="42"/>
        <v>0</v>
      </c>
      <c r="I98" s="63">
        <v>0</v>
      </c>
      <c r="J98" s="63">
        <v>0</v>
      </c>
    </row>
    <row r="99" spans="1:11">
      <c r="A99" s="36" t="s">
        <v>138</v>
      </c>
      <c r="B99" s="54">
        <v>10317</v>
      </c>
      <c r="C99" s="63">
        <f t="shared" ref="C99:H99" si="43">C90+C98</f>
        <v>4237</v>
      </c>
      <c r="D99" s="63">
        <f t="shared" si="43"/>
        <v>5967</v>
      </c>
      <c r="E99" s="63">
        <f t="shared" si="43"/>
        <v>-5900</v>
      </c>
      <c r="F99" s="63">
        <f t="shared" si="43"/>
        <v>17776</v>
      </c>
      <c r="G99" s="63">
        <f t="shared" si="43"/>
        <v>27734</v>
      </c>
      <c r="H99" s="63">
        <f t="shared" si="43"/>
        <v>51250.84</v>
      </c>
      <c r="I99" s="63">
        <f>I90+I98</f>
        <v>25163.270399999994</v>
      </c>
      <c r="J99" s="63">
        <f>J90+J98</f>
        <v>36936.033919999987</v>
      </c>
      <c r="K99" s="63"/>
    </row>
    <row r="100" spans="1:11">
      <c r="A100" s="36" t="s">
        <v>101</v>
      </c>
      <c r="C100" s="63">
        <v>276</v>
      </c>
      <c r="D100" s="63">
        <v>233</v>
      </c>
      <c r="E100" s="63">
        <v>242</v>
      </c>
      <c r="F100" s="63">
        <v>358</v>
      </c>
      <c r="G100" s="63">
        <v>751</v>
      </c>
      <c r="H100" s="63">
        <v>565</v>
      </c>
      <c r="I100" s="63">
        <v>667</v>
      </c>
      <c r="J100" s="51">
        <v>709</v>
      </c>
    </row>
    <row r="101" spans="1:11">
      <c r="A101" s="36" t="s">
        <v>102</v>
      </c>
      <c r="C101" s="63">
        <v>42</v>
      </c>
      <c r="D101" s="63">
        <v>22</v>
      </c>
      <c r="E101" s="63">
        <v>15</v>
      </c>
      <c r="F101" s="63">
        <v>7</v>
      </c>
      <c r="G101" s="63">
        <v>15</v>
      </c>
      <c r="H101" s="63">
        <v>25</v>
      </c>
      <c r="I101" s="63">
        <v>31</v>
      </c>
      <c r="J101" s="51">
        <v>21</v>
      </c>
    </row>
    <row r="102" spans="1:11">
      <c r="A102" s="36" t="s">
        <v>83</v>
      </c>
      <c r="B102" s="63"/>
      <c r="C102" s="63">
        <v>36410</v>
      </c>
      <c r="D102" s="63">
        <f t="shared" ref="D102:J102" si="44">C107+SUM(C100:C101)+D99</f>
        <v>42377</v>
      </c>
      <c r="E102" s="63">
        <f t="shared" si="44"/>
        <v>36477</v>
      </c>
      <c r="F102" s="63">
        <f t="shared" si="44"/>
        <v>54253</v>
      </c>
      <c r="G102" s="63">
        <f t="shared" si="44"/>
        <v>81987</v>
      </c>
      <c r="H102" s="63">
        <f t="shared" si="44"/>
        <v>133237.84</v>
      </c>
      <c r="I102" s="63">
        <f t="shared" si="44"/>
        <v>158401.11040000001</v>
      </c>
      <c r="J102" s="63">
        <f t="shared" si="44"/>
        <v>195337.14431999999</v>
      </c>
    </row>
    <row r="103" spans="1:11">
      <c r="C103" s="63"/>
      <c r="D103" s="63"/>
      <c r="E103" s="63"/>
      <c r="F103" s="63"/>
    </row>
    <row r="104" spans="1:11">
      <c r="A104" s="37" t="s">
        <v>2</v>
      </c>
      <c r="C104" s="50"/>
      <c r="D104" s="50"/>
      <c r="E104" s="50"/>
      <c r="F104" s="50"/>
    </row>
    <row r="105" spans="1:11">
      <c r="A105" s="37"/>
    </row>
    <row r="106" spans="1:11">
      <c r="A106" s="37" t="s">
        <v>184</v>
      </c>
      <c r="C106" s="56"/>
      <c r="D106" s="56"/>
      <c r="E106" s="56"/>
      <c r="F106" s="56"/>
      <c r="G106" s="56"/>
      <c r="H106" s="56"/>
      <c r="I106" s="76"/>
      <c r="J106" s="56"/>
    </row>
    <row r="107" spans="1:11">
      <c r="A107" s="38" t="s">
        <v>4</v>
      </c>
      <c r="C107" s="71">
        <v>36092</v>
      </c>
      <c r="D107" s="71">
        <f t="shared" ref="D107:J107" si="45">D102-SUM(D100:D101)</f>
        <v>42122</v>
      </c>
      <c r="E107" s="71">
        <f t="shared" si="45"/>
        <v>36220</v>
      </c>
      <c r="F107" s="71">
        <f t="shared" si="45"/>
        <v>53888</v>
      </c>
      <c r="G107" s="71">
        <f t="shared" si="45"/>
        <v>81221</v>
      </c>
      <c r="H107" s="71">
        <f t="shared" si="45"/>
        <v>132647.84</v>
      </c>
      <c r="I107" s="71">
        <f t="shared" si="45"/>
        <v>157703.11040000001</v>
      </c>
      <c r="J107" s="71">
        <f t="shared" si="45"/>
        <v>194607.14431999999</v>
      </c>
    </row>
    <row r="108" spans="1:11">
      <c r="A108" s="38" t="s">
        <v>5</v>
      </c>
      <c r="C108" s="77">
        <v>20816</v>
      </c>
      <c r="D108" s="77">
        <v>24542</v>
      </c>
      <c r="E108" s="77">
        <v>32891</v>
      </c>
      <c r="F108" s="77">
        <v>42360</v>
      </c>
      <c r="G108" s="78">
        <v>53009</v>
      </c>
      <c r="H108" s="78">
        <v>64791</v>
      </c>
      <c r="I108" s="78">
        <v>77390</v>
      </c>
      <c r="J108" s="79">
        <v>91898</v>
      </c>
    </row>
    <row r="109" spans="1:11">
      <c r="A109" s="38" t="s">
        <v>6</v>
      </c>
      <c r="C109" s="77">
        <v>20497</v>
      </c>
      <c r="D109" s="77">
        <v>23795</v>
      </c>
      <c r="E109" s="77">
        <v>32640</v>
      </c>
      <c r="F109" s="77">
        <v>34405</v>
      </c>
      <c r="G109" s="78">
        <v>36090</v>
      </c>
      <c r="H109" s="78">
        <v>37788</v>
      </c>
      <c r="I109" s="78">
        <v>39489</v>
      </c>
      <c r="J109" s="79">
        <v>41773</v>
      </c>
    </row>
    <row r="110" spans="1:11">
      <c r="A110" s="38" t="s">
        <v>27</v>
      </c>
      <c r="C110" s="77">
        <v>18929</v>
      </c>
      <c r="D110" s="77">
        <v>42274</v>
      </c>
      <c r="E110" s="77">
        <v>59829</v>
      </c>
      <c r="F110" s="77">
        <v>16138</v>
      </c>
      <c r="G110" s="78">
        <v>17281</v>
      </c>
      <c r="H110" s="78">
        <v>19656</v>
      </c>
      <c r="I110" s="78">
        <v>21645</v>
      </c>
      <c r="J110" s="79">
        <v>21475</v>
      </c>
    </row>
    <row r="111" spans="1:11">
      <c r="A111" s="43" t="s">
        <v>7</v>
      </c>
      <c r="C111" s="81">
        <f t="shared" ref="C111:J111" si="46">C107+C108+C109+C110</f>
        <v>96334</v>
      </c>
      <c r="D111" s="81">
        <f t="shared" si="46"/>
        <v>132733</v>
      </c>
      <c r="E111" s="81">
        <f t="shared" si="46"/>
        <v>161580</v>
      </c>
      <c r="F111" s="81">
        <f t="shared" si="46"/>
        <v>146791</v>
      </c>
      <c r="G111" s="81">
        <f t="shared" si="46"/>
        <v>187601</v>
      </c>
      <c r="H111" s="81">
        <f t="shared" si="46"/>
        <v>254882.84</v>
      </c>
      <c r="I111" s="81">
        <f t="shared" si="46"/>
        <v>296227.11040000001</v>
      </c>
      <c r="J111" s="81">
        <f t="shared" si="46"/>
        <v>349753.14431999996</v>
      </c>
    </row>
    <row r="112" spans="1:11">
      <c r="A112" s="96" t="s">
        <v>8</v>
      </c>
      <c r="C112" s="77">
        <v>72705</v>
      </c>
      <c r="D112" s="77">
        <v>113114</v>
      </c>
      <c r="E112" s="77">
        <v>160281</v>
      </c>
      <c r="F112" s="77">
        <v>186715</v>
      </c>
      <c r="G112" s="78">
        <v>183902</v>
      </c>
      <c r="H112" s="78">
        <v>183902</v>
      </c>
      <c r="I112" s="78">
        <v>183902</v>
      </c>
      <c r="J112" s="78">
        <v>183902</v>
      </c>
    </row>
    <row r="113" spans="1:11">
      <c r="A113" s="96" t="s">
        <v>28</v>
      </c>
      <c r="C113" s="77">
        <v>25141</v>
      </c>
      <c r="D113" s="77">
        <v>37553</v>
      </c>
      <c r="E113" s="77">
        <v>56082</v>
      </c>
      <c r="F113" s="77">
        <v>66123</v>
      </c>
      <c r="G113" s="77">
        <v>70000</v>
      </c>
      <c r="H113" s="77">
        <v>72123</v>
      </c>
      <c r="I113" s="77">
        <v>72123</v>
      </c>
      <c r="J113" s="77">
        <v>72123</v>
      </c>
      <c r="K113" s="77"/>
    </row>
    <row r="114" spans="1:11">
      <c r="A114" s="96" t="s">
        <v>29</v>
      </c>
      <c r="C114" s="77">
        <v>14754</v>
      </c>
      <c r="D114" s="77">
        <v>15017</v>
      </c>
      <c r="E114" s="77">
        <v>15371</v>
      </c>
      <c r="F114" s="77">
        <v>20288</v>
      </c>
      <c r="G114" s="78">
        <v>22300</v>
      </c>
      <c r="H114" s="78">
        <v>22300</v>
      </c>
      <c r="I114" s="78">
        <v>22300</v>
      </c>
      <c r="J114" s="78">
        <v>22300</v>
      </c>
    </row>
    <row r="115" spans="1:11">
      <c r="A115" s="96" t="s">
        <v>9</v>
      </c>
      <c r="C115" s="77">
        <v>16314</v>
      </c>
      <c r="D115" s="77">
        <v>22778</v>
      </c>
      <c r="E115" s="77">
        <v>27235</v>
      </c>
      <c r="F115" s="77">
        <v>42758</v>
      </c>
      <c r="G115" s="78">
        <v>50921</v>
      </c>
      <c r="H115" s="78">
        <v>50921</v>
      </c>
      <c r="I115" s="78">
        <v>50921</v>
      </c>
      <c r="J115" s="78">
        <v>50921</v>
      </c>
    </row>
    <row r="116" spans="1:11">
      <c r="A116" s="43" t="s">
        <v>10</v>
      </c>
      <c r="C116" s="81">
        <f t="shared" ref="C116:J116" si="47">C115+C114+C113+C112+C111</f>
        <v>225248</v>
      </c>
      <c r="D116" s="81">
        <f t="shared" si="47"/>
        <v>321195</v>
      </c>
      <c r="E116" s="81">
        <f t="shared" si="47"/>
        <v>420549</v>
      </c>
      <c r="F116" s="81">
        <f t="shared" si="47"/>
        <v>462675</v>
      </c>
      <c r="G116" s="81">
        <f t="shared" si="47"/>
        <v>514724</v>
      </c>
      <c r="H116" s="81">
        <f t="shared" si="47"/>
        <v>584128.84</v>
      </c>
      <c r="I116" s="81">
        <f t="shared" si="47"/>
        <v>625473.11040000001</v>
      </c>
      <c r="J116" s="81">
        <f t="shared" si="47"/>
        <v>678999.14431999996</v>
      </c>
    </row>
    <row r="117" spans="1:11">
      <c r="D117" s="80"/>
      <c r="E117" s="80"/>
      <c r="F117" s="80"/>
      <c r="G117" s="80"/>
      <c r="H117" s="80"/>
      <c r="I117" s="80"/>
    </row>
    <row r="118" spans="1:11">
      <c r="A118" s="37" t="s">
        <v>183</v>
      </c>
      <c r="C118" s="82"/>
      <c r="D118" s="82"/>
      <c r="E118" s="82"/>
      <c r="F118" s="82"/>
    </row>
    <row r="120" spans="1:11">
      <c r="A120" s="38" t="s">
        <v>12</v>
      </c>
      <c r="C120" s="77">
        <v>47183</v>
      </c>
      <c r="D120" s="77">
        <v>72539</v>
      </c>
      <c r="E120" s="77">
        <v>78664</v>
      </c>
      <c r="F120" s="77">
        <v>79600</v>
      </c>
      <c r="G120" s="78">
        <v>80627</v>
      </c>
      <c r="H120" s="78">
        <v>85113</v>
      </c>
      <c r="I120" s="78">
        <v>86709</v>
      </c>
      <c r="J120" s="64">
        <v>92478</v>
      </c>
    </row>
    <row r="121" spans="1:11">
      <c r="A121" s="38" t="s">
        <v>30</v>
      </c>
      <c r="C121" s="77">
        <v>32439</v>
      </c>
      <c r="D121" s="77">
        <v>44138</v>
      </c>
      <c r="E121" s="77">
        <v>51775</v>
      </c>
      <c r="F121" s="77">
        <v>62566</v>
      </c>
      <c r="G121" s="78">
        <v>74501</v>
      </c>
      <c r="H121" s="78">
        <v>84402</v>
      </c>
      <c r="I121" s="78">
        <v>92598</v>
      </c>
      <c r="J121" s="64">
        <v>102004</v>
      </c>
    </row>
    <row r="122" spans="1:11">
      <c r="A122" s="38" t="s">
        <v>31</v>
      </c>
      <c r="C122" s="77">
        <v>8190</v>
      </c>
      <c r="D122" s="77">
        <v>9708</v>
      </c>
      <c r="E122" s="77">
        <v>11827</v>
      </c>
      <c r="F122" s="77">
        <v>13227</v>
      </c>
      <c r="G122" s="78">
        <v>14710</v>
      </c>
      <c r="H122" s="78">
        <v>16308</v>
      </c>
      <c r="I122" s="78">
        <v>18004</v>
      </c>
      <c r="J122" s="64">
        <v>19824</v>
      </c>
    </row>
    <row r="123" spans="1:11">
      <c r="A123" s="43" t="s">
        <v>13</v>
      </c>
      <c r="C123" s="81">
        <f t="shared" ref="C123:J123" si="48">C122+C121+C120</f>
        <v>87812</v>
      </c>
      <c r="D123" s="81">
        <f t="shared" si="48"/>
        <v>126385</v>
      </c>
      <c r="E123" s="81">
        <f t="shared" si="48"/>
        <v>142266</v>
      </c>
      <c r="F123" s="81">
        <f t="shared" si="48"/>
        <v>155393</v>
      </c>
      <c r="G123" s="81">
        <f t="shared" si="48"/>
        <v>169838</v>
      </c>
      <c r="H123" s="81">
        <f t="shared" si="48"/>
        <v>185823</v>
      </c>
      <c r="I123" s="81">
        <f t="shared" si="48"/>
        <v>197311</v>
      </c>
      <c r="J123" s="81">
        <f t="shared" si="48"/>
        <v>214306</v>
      </c>
    </row>
    <row r="124" spans="1:11">
      <c r="A124" s="38" t="s">
        <v>32</v>
      </c>
      <c r="C124" s="81">
        <v>39791</v>
      </c>
      <c r="D124" s="81">
        <v>52573</v>
      </c>
      <c r="E124" s="81">
        <v>67651</v>
      </c>
      <c r="F124" s="81">
        <v>72968</v>
      </c>
      <c r="G124" s="78">
        <v>74500</v>
      </c>
      <c r="H124" s="78">
        <v>76278</v>
      </c>
      <c r="I124" s="78">
        <v>77995</v>
      </c>
      <c r="J124" s="78">
        <v>79768</v>
      </c>
    </row>
    <row r="125" spans="1:11">
      <c r="A125" s="38" t="s">
        <v>14</v>
      </c>
      <c r="C125" s="77">
        <v>23414</v>
      </c>
      <c r="D125" s="77">
        <v>31816</v>
      </c>
      <c r="E125" s="77">
        <v>48744</v>
      </c>
      <c r="F125" s="77">
        <v>67150</v>
      </c>
      <c r="G125" s="77">
        <v>67150</v>
      </c>
      <c r="H125" s="77">
        <v>67150</v>
      </c>
      <c r="I125" s="77">
        <v>67150</v>
      </c>
      <c r="J125" s="77">
        <v>67150</v>
      </c>
    </row>
    <row r="126" spans="1:11">
      <c r="A126" s="38" t="s">
        <v>33</v>
      </c>
      <c r="C126" s="77">
        <v>12171</v>
      </c>
      <c r="D126" s="77">
        <v>17017</v>
      </c>
      <c r="E126" s="77">
        <v>23643</v>
      </c>
      <c r="F126" s="77">
        <v>21121</v>
      </c>
      <c r="G126" s="78">
        <v>25488</v>
      </c>
      <c r="H126" s="78">
        <v>25488</v>
      </c>
      <c r="I126" s="78">
        <v>25488</v>
      </c>
      <c r="J126" s="78">
        <v>25488</v>
      </c>
    </row>
    <row r="127" spans="1:11">
      <c r="A127" s="43" t="s">
        <v>15</v>
      </c>
      <c r="C127" s="77">
        <v>62060</v>
      </c>
      <c r="D127" s="77">
        <v>93404</v>
      </c>
      <c r="E127" s="77">
        <v>138245</v>
      </c>
      <c r="F127" s="77">
        <v>146043</v>
      </c>
      <c r="G127" s="78">
        <v>172038</v>
      </c>
      <c r="H127" s="78">
        <v>201333</v>
      </c>
      <c r="I127" s="78">
        <v>238635</v>
      </c>
      <c r="J127" s="64">
        <v>285829</v>
      </c>
    </row>
    <row r="128" spans="1:11">
      <c r="A128" s="43" t="s">
        <v>1</v>
      </c>
      <c r="C128" s="81">
        <f t="shared" ref="C128:J128" si="49">C127+C126+C125+C124+C123</f>
        <v>225248</v>
      </c>
      <c r="D128" s="81">
        <f t="shared" si="49"/>
        <v>321195</v>
      </c>
      <c r="E128" s="81">
        <f t="shared" si="49"/>
        <v>420549</v>
      </c>
      <c r="F128" s="81">
        <f t="shared" si="49"/>
        <v>462675</v>
      </c>
      <c r="G128" s="81">
        <f t="shared" si="49"/>
        <v>509014</v>
      </c>
      <c r="H128" s="81">
        <f t="shared" si="49"/>
        <v>556072</v>
      </c>
      <c r="I128" s="81">
        <f t="shared" si="49"/>
        <v>606579</v>
      </c>
      <c r="J128" s="81">
        <f t="shared" si="49"/>
        <v>672541</v>
      </c>
    </row>
    <row r="129" spans="1:11">
      <c r="A129" s="35"/>
      <c r="B129" s="53"/>
      <c r="C129" s="50"/>
      <c r="D129" s="55"/>
      <c r="E129" s="55"/>
      <c r="F129" s="55"/>
      <c r="G129" s="55"/>
      <c r="H129" s="55"/>
      <c r="I129" s="55"/>
    </row>
    <row r="130" spans="1:11">
      <c r="A130" s="35"/>
      <c r="B130" s="53"/>
      <c r="C130" s="50"/>
      <c r="D130" s="55"/>
      <c r="E130" s="55"/>
      <c r="F130" s="55"/>
      <c r="G130" s="55"/>
      <c r="H130" s="55"/>
      <c r="I130" s="55"/>
    </row>
    <row r="131" spans="1:11">
      <c r="A131" s="93" t="s">
        <v>144</v>
      </c>
      <c r="B131" s="53"/>
      <c r="C131" s="83">
        <v>2019</v>
      </c>
      <c r="D131" s="83">
        <v>2020</v>
      </c>
      <c r="E131" s="83">
        <v>2021</v>
      </c>
      <c r="F131" s="83">
        <v>2022</v>
      </c>
      <c r="G131" s="83" t="s">
        <v>88</v>
      </c>
      <c r="H131" s="83" t="s">
        <v>140</v>
      </c>
      <c r="I131" s="56" t="s">
        <v>141</v>
      </c>
      <c r="J131" s="56" t="s">
        <v>164</v>
      </c>
    </row>
    <row r="132" spans="1:11">
      <c r="E132" s="50"/>
      <c r="F132" s="50"/>
    </row>
    <row r="133" spans="1:11">
      <c r="A133" s="36" t="s">
        <v>25</v>
      </c>
      <c r="C133" s="71">
        <f>C42</f>
        <v>14541</v>
      </c>
      <c r="D133" s="71">
        <f>D42</f>
        <v>22899</v>
      </c>
      <c r="E133" s="71">
        <f>E42</f>
        <v>24879</v>
      </c>
      <c r="F133" s="71">
        <f>F42</f>
        <v>12248</v>
      </c>
      <c r="G133" s="71">
        <f>G42</f>
        <v>36852</v>
      </c>
      <c r="H133" s="71">
        <f>H42</f>
        <v>70475</v>
      </c>
      <c r="I133" s="71">
        <f>I42</f>
        <v>59997</v>
      </c>
      <c r="J133" s="71">
        <f>J42</f>
        <v>66060</v>
      </c>
    </row>
    <row r="134" spans="1:11">
      <c r="A134" s="36" t="s">
        <v>145</v>
      </c>
      <c r="C134" s="55">
        <f>C58</f>
        <v>0.16986262163709215</v>
      </c>
      <c r="D134" s="55">
        <f>D58</f>
        <v>0.1184134337000579</v>
      </c>
      <c r="E134" s="55">
        <f>E58</f>
        <v>0.12557993237398757</v>
      </c>
      <c r="F134" s="55">
        <f>F58</f>
        <v>-0.54194743935309975</v>
      </c>
      <c r="G134" s="55">
        <f>G58</f>
        <v>0.17892802939531913</v>
      </c>
      <c r="H134" s="55">
        <f>H58</f>
        <v>0.13452202312648953</v>
      </c>
      <c r="I134" s="55">
        <f>I58</f>
        <v>0.16096119197522116</v>
      </c>
      <c r="J134" s="55">
        <f>J58</f>
        <v>0.16554355133757565</v>
      </c>
    </row>
    <row r="135" spans="1:11" ht="17">
      <c r="A135" s="47" t="s">
        <v>16</v>
      </c>
      <c r="B135" s="84"/>
      <c r="C135" s="85">
        <f>C133*C134</f>
        <v>2469.9723812249567</v>
      </c>
      <c r="D135" s="85">
        <f t="shared" ref="D135:J135" si="50">D133*D134</f>
        <v>2711.5492182976259</v>
      </c>
      <c r="E135" s="85">
        <f t="shared" si="50"/>
        <v>3124.3031375324367</v>
      </c>
      <c r="F135" s="85">
        <f t="shared" si="50"/>
        <v>-6637.7722371967657</v>
      </c>
      <c r="G135" s="85">
        <f t="shared" si="50"/>
        <v>6593.8557392763005</v>
      </c>
      <c r="H135" s="85">
        <f t="shared" si="50"/>
        <v>9480.4395798393489</v>
      </c>
      <c r="I135" s="85">
        <f t="shared" si="50"/>
        <v>9657.1886349373435</v>
      </c>
      <c r="J135" s="85">
        <f t="shared" si="50"/>
        <v>10935.807001360246</v>
      </c>
      <c r="K135" s="72"/>
    </row>
    <row r="136" spans="1:11">
      <c r="A136" s="36" t="s">
        <v>17</v>
      </c>
      <c r="C136" s="71">
        <f>+C133-C135</f>
        <v>12071.027618775042</v>
      </c>
      <c r="D136" s="71">
        <f t="shared" ref="D136:J136" si="51">+D133-D135</f>
        <v>20187.450781702373</v>
      </c>
      <c r="E136" s="71">
        <f t="shared" si="51"/>
        <v>21754.696862467565</v>
      </c>
      <c r="F136" s="71">
        <f>+F133-F135</f>
        <v>18885.772237196765</v>
      </c>
      <c r="G136" s="71">
        <f t="shared" si="51"/>
        <v>30258.1442607237</v>
      </c>
      <c r="H136" s="71">
        <f t="shared" si="51"/>
        <v>60994.560420160647</v>
      </c>
      <c r="I136" s="71">
        <f t="shared" si="51"/>
        <v>50339.811365062655</v>
      </c>
      <c r="J136" s="71">
        <f t="shared" si="51"/>
        <v>55124.192998639752</v>
      </c>
    </row>
    <row r="137" spans="1:11">
      <c r="C137" s="55"/>
      <c r="D137" s="55"/>
      <c r="E137" s="55"/>
      <c r="F137" s="55"/>
      <c r="G137" s="86"/>
      <c r="H137" s="86"/>
      <c r="I137" s="86"/>
    </row>
    <row r="138" spans="1:11">
      <c r="A138" s="37" t="s">
        <v>143</v>
      </c>
      <c r="B138" s="59"/>
    </row>
    <row r="139" spans="1:11">
      <c r="A139" s="39"/>
      <c r="B139" s="65"/>
    </row>
    <row r="140" spans="1:11">
      <c r="A140" s="36" t="s">
        <v>19</v>
      </c>
      <c r="C140" s="71">
        <f t="shared" ref="C140:J140" si="52">(C108+C109)-C123</f>
        <v>-46499</v>
      </c>
      <c r="D140" s="71">
        <f t="shared" si="52"/>
        <v>-78048</v>
      </c>
      <c r="E140" s="71">
        <f t="shared" si="52"/>
        <v>-76735</v>
      </c>
      <c r="F140" s="71">
        <f t="shared" si="52"/>
        <v>-78628</v>
      </c>
      <c r="G140" s="71">
        <f t="shared" si="52"/>
        <v>-80739</v>
      </c>
      <c r="H140" s="71">
        <f t="shared" si="52"/>
        <v>-83244</v>
      </c>
      <c r="I140" s="71">
        <f t="shared" si="52"/>
        <v>-80432</v>
      </c>
      <c r="J140" s="71">
        <f t="shared" si="52"/>
        <v>-80635</v>
      </c>
    </row>
    <row r="141" spans="1:11">
      <c r="A141" s="42"/>
      <c r="B141" s="66"/>
      <c r="C141" s="71"/>
      <c r="D141" s="55"/>
      <c r="E141" s="55"/>
      <c r="F141" s="55"/>
      <c r="G141" s="55"/>
      <c r="H141" s="55"/>
      <c r="I141" s="55"/>
      <c r="J141" s="55"/>
    </row>
    <row r="142" spans="1:11">
      <c r="A142" s="36" t="s">
        <v>20</v>
      </c>
      <c r="C142" s="64">
        <f t="shared" ref="C142:J142" si="53">+C112</f>
        <v>72705</v>
      </c>
      <c r="D142" s="64">
        <f t="shared" si="53"/>
        <v>113114</v>
      </c>
      <c r="E142" s="64">
        <f t="shared" si="53"/>
        <v>160281</v>
      </c>
      <c r="F142" s="64">
        <f t="shared" si="53"/>
        <v>186715</v>
      </c>
      <c r="G142" s="64">
        <f t="shared" si="53"/>
        <v>183902</v>
      </c>
      <c r="H142" s="64">
        <f>+H112</f>
        <v>183902</v>
      </c>
      <c r="I142" s="64">
        <f t="shared" si="53"/>
        <v>183902</v>
      </c>
      <c r="J142" s="64">
        <f t="shared" si="53"/>
        <v>183902</v>
      </c>
    </row>
    <row r="143" spans="1:11">
      <c r="A143" s="36" t="s">
        <v>9</v>
      </c>
      <c r="C143" s="64">
        <f t="shared" ref="C143:J143" si="54">+C115+C114</f>
        <v>31068</v>
      </c>
      <c r="D143" s="64">
        <f t="shared" si="54"/>
        <v>37795</v>
      </c>
      <c r="E143" s="64">
        <f t="shared" si="54"/>
        <v>42606</v>
      </c>
      <c r="F143" s="64">
        <f t="shared" si="54"/>
        <v>63046</v>
      </c>
      <c r="G143" s="64">
        <f t="shared" si="54"/>
        <v>73221</v>
      </c>
      <c r="H143" s="64">
        <f t="shared" si="54"/>
        <v>73221</v>
      </c>
      <c r="I143" s="64">
        <f t="shared" si="54"/>
        <v>73221</v>
      </c>
      <c r="J143" s="64">
        <f t="shared" si="54"/>
        <v>73221</v>
      </c>
    </row>
    <row r="144" spans="1:11">
      <c r="A144" s="36" t="s">
        <v>142</v>
      </c>
      <c r="C144" s="71">
        <f t="shared" ref="C144:G144" si="55">SUM(C140:C143)</f>
        <v>57274</v>
      </c>
      <c r="D144" s="71">
        <f t="shared" si="55"/>
        <v>72861</v>
      </c>
      <c r="E144" s="71">
        <f t="shared" si="55"/>
        <v>126152</v>
      </c>
      <c r="F144" s="71">
        <f t="shared" si="55"/>
        <v>171133</v>
      </c>
      <c r="G144" s="71">
        <f t="shared" si="55"/>
        <v>176384</v>
      </c>
      <c r="H144" s="71">
        <f>G144*(1.08)</f>
        <v>190494.72</v>
      </c>
      <c r="I144" s="71">
        <f>H144*(1.06)</f>
        <v>201924.4032</v>
      </c>
      <c r="J144" s="71">
        <f>I144*(1.05)</f>
        <v>212020.62336</v>
      </c>
    </row>
    <row r="145" spans="1:10">
      <c r="D145" s="87"/>
      <c r="E145" s="87"/>
      <c r="F145" s="87"/>
      <c r="G145" s="87"/>
      <c r="H145" s="87"/>
      <c r="I145" s="87"/>
    </row>
    <row r="146" spans="1:10">
      <c r="A146" s="37" t="s">
        <v>21</v>
      </c>
      <c r="B146" s="59"/>
      <c r="C146" s="72">
        <f>+C136/(AVERAGE(C144:C144))</f>
        <v>0.21075929075627758</v>
      </c>
      <c r="D146" s="72">
        <f t="shared" ref="D146:J146" si="56">+D136/(AVERAGE(C144:D144))</f>
        <v>0.31025397904794827</v>
      </c>
      <c r="E146" s="72">
        <f t="shared" si="56"/>
        <v>0.21862588737889047</v>
      </c>
      <c r="F146" s="72">
        <f t="shared" si="56"/>
        <v>0.12705499596142936</v>
      </c>
      <c r="G146" s="72">
        <f t="shared" si="56"/>
        <v>0.17413907383364671</v>
      </c>
      <c r="H146" s="72">
        <f t="shared" si="56"/>
        <v>0.33250530540534295</v>
      </c>
      <c r="I146" s="72">
        <f t="shared" si="56"/>
        <v>0.25656145885330112</v>
      </c>
      <c r="J146" s="72">
        <f t="shared" si="56"/>
        <v>0.26633581495947589</v>
      </c>
    </row>
    <row r="149" spans="1:10">
      <c r="A149" s="48" t="s">
        <v>146</v>
      </c>
      <c r="B149" s="88"/>
    </row>
    <row r="150" spans="1:10">
      <c r="A150" s="48"/>
      <c r="B150" s="88"/>
    </row>
    <row r="151" spans="1:10">
      <c r="A151" s="36" t="s">
        <v>151</v>
      </c>
      <c r="C151" s="63">
        <v>92.39</v>
      </c>
      <c r="D151" s="63">
        <v>130</v>
      </c>
      <c r="E151" s="63">
        <v>165</v>
      </c>
      <c r="F151" s="63">
        <v>120</v>
      </c>
      <c r="G151" s="63">
        <v>140</v>
      </c>
      <c r="H151" s="63">
        <v>167</v>
      </c>
      <c r="I151" s="63">
        <v>200</v>
      </c>
      <c r="J151" s="63">
        <v>230</v>
      </c>
    </row>
    <row r="152" spans="1:10">
      <c r="A152" s="36" t="s">
        <v>148</v>
      </c>
      <c r="C152" s="63">
        <f t="shared" ref="C152:J152" si="57">C125-C107</f>
        <v>-12678</v>
      </c>
      <c r="D152" s="63">
        <f t="shared" si="57"/>
        <v>-10306</v>
      </c>
      <c r="E152" s="63">
        <f t="shared" si="57"/>
        <v>12524</v>
      </c>
      <c r="F152" s="63">
        <f t="shared" si="57"/>
        <v>13262</v>
      </c>
      <c r="G152" s="63">
        <f t="shared" si="57"/>
        <v>-14071</v>
      </c>
      <c r="H152" s="63">
        <f t="shared" si="57"/>
        <v>-65497.84</v>
      </c>
      <c r="I152" s="63">
        <f t="shared" si="57"/>
        <v>-90553.110400000005</v>
      </c>
      <c r="J152" s="63">
        <f t="shared" si="57"/>
        <v>-127457.14431999999</v>
      </c>
    </row>
    <row r="153" spans="1:10">
      <c r="A153" s="36" t="s">
        <v>152</v>
      </c>
      <c r="C153" s="63">
        <f>C151*C65</f>
        <v>931291.2</v>
      </c>
      <c r="D153" s="63">
        <f>D151*D65</f>
        <v>1325740</v>
      </c>
      <c r="E153" s="63">
        <f>E151*E65</f>
        <v>1698840</v>
      </c>
      <c r="F153" s="63">
        <f>F151*F65</f>
        <v>1222680</v>
      </c>
      <c r="G153" s="63">
        <f>G151*G65</f>
        <v>1478400</v>
      </c>
      <c r="H153" s="63">
        <f>H151*H65</f>
        <v>1808777</v>
      </c>
      <c r="I153" s="63">
        <f>I151*I65</f>
        <v>2198200</v>
      </c>
      <c r="J153" s="63">
        <f>J151*J65</f>
        <v>2555070</v>
      </c>
    </row>
    <row r="154" spans="1:10">
      <c r="A154" s="36" t="s">
        <v>147</v>
      </c>
      <c r="C154" s="64">
        <f t="shared" ref="C154:J154" si="58">C153+C152</f>
        <v>918613.2</v>
      </c>
      <c r="D154" s="64">
        <f t="shared" si="58"/>
        <v>1315434</v>
      </c>
      <c r="E154" s="64">
        <f t="shared" si="58"/>
        <v>1711364</v>
      </c>
      <c r="F154" s="64">
        <f t="shared" si="58"/>
        <v>1235942</v>
      </c>
      <c r="G154" s="64">
        <f t="shared" si="58"/>
        <v>1464329</v>
      </c>
      <c r="H154" s="64">
        <f t="shared" si="58"/>
        <v>1743279.16</v>
      </c>
      <c r="I154" s="64">
        <f t="shared" si="58"/>
        <v>2107646.8895999999</v>
      </c>
      <c r="J154" s="64">
        <f t="shared" si="58"/>
        <v>2427612.85568</v>
      </c>
    </row>
    <row r="155" spans="1:10">
      <c r="A155" s="36" t="s">
        <v>18</v>
      </c>
      <c r="C155" s="71">
        <f t="shared" ref="C155:J155" si="59">C144</f>
        <v>57274</v>
      </c>
      <c r="D155" s="71">
        <f t="shared" si="59"/>
        <v>72861</v>
      </c>
      <c r="E155" s="71">
        <f t="shared" si="59"/>
        <v>126152</v>
      </c>
      <c r="F155" s="71">
        <f t="shared" si="59"/>
        <v>171133</v>
      </c>
      <c r="G155" s="71">
        <f t="shared" si="59"/>
        <v>176384</v>
      </c>
      <c r="H155" s="71">
        <f t="shared" si="59"/>
        <v>190494.72</v>
      </c>
      <c r="I155" s="71">
        <f t="shared" si="59"/>
        <v>201924.4032</v>
      </c>
      <c r="J155" s="71">
        <f t="shared" si="59"/>
        <v>212020.62336</v>
      </c>
    </row>
    <row r="156" spans="1:10">
      <c r="A156" s="36" t="s">
        <v>153</v>
      </c>
      <c r="C156" s="63">
        <f>C50+C83</f>
        <v>36330</v>
      </c>
      <c r="D156" s="63">
        <f>D50+D83</f>
        <v>48079</v>
      </c>
      <c r="E156" s="63">
        <f>E50+E83</f>
        <v>59312</v>
      </c>
      <c r="F156" s="63">
        <f>F50+F83</f>
        <v>54169</v>
      </c>
      <c r="G156" s="63">
        <f>G50+G83</f>
        <v>86852</v>
      </c>
      <c r="H156" s="63">
        <f>H50+H83</f>
        <v>111460</v>
      </c>
      <c r="I156" s="63">
        <f>I50+I83</f>
        <v>100997</v>
      </c>
      <c r="J156" s="63">
        <f>J50+J83</f>
        <v>115760</v>
      </c>
    </row>
    <row r="157" spans="1:10">
      <c r="A157" s="36" t="s">
        <v>154</v>
      </c>
      <c r="C157" s="55">
        <f>C156/C29</f>
        <v>0.12950855904349748</v>
      </c>
      <c r="D157" s="55">
        <f>D156/D29</f>
        <v>0.12453634630527581</v>
      </c>
      <c r="E157" s="55">
        <f>E156/E29</f>
        <v>0.12624355607017126</v>
      </c>
      <c r="F157" s="55">
        <f>F156/F29</f>
        <v>0.10539064521589235</v>
      </c>
      <c r="G157" s="55">
        <f>G156/G29</f>
        <v>0.15110345607488018</v>
      </c>
      <c r="H157" s="55">
        <f>H156/H29</f>
        <v>0.14230468216365422</v>
      </c>
      <c r="I157" s="55">
        <f>I156/I29</f>
        <v>0.14431090922859954</v>
      </c>
      <c r="J157" s="55">
        <f>J156/J29</f>
        <v>0.15076607294493966</v>
      </c>
    </row>
    <row r="158" spans="1:10">
      <c r="A158" s="36" t="s">
        <v>155</v>
      </c>
      <c r="D158" s="55">
        <f>D156/C156-1</f>
        <v>0.32339664189375172</v>
      </c>
      <c r="E158" s="55">
        <f t="shared" ref="E158:J158" si="60">E156/D156-1</f>
        <v>0.23363630691154147</v>
      </c>
      <c r="F158" s="55">
        <f>F156/E156-1</f>
        <v>-8.6710952252495255E-2</v>
      </c>
      <c r="G158" s="55">
        <f t="shared" si="60"/>
        <v>0.60335247097048117</v>
      </c>
      <c r="H158" s="55">
        <f t="shared" si="60"/>
        <v>0.28333256574402421</v>
      </c>
      <c r="I158" s="55">
        <f t="shared" si="60"/>
        <v>-9.3872241162748948E-2</v>
      </c>
      <c r="J158" s="55">
        <f t="shared" si="60"/>
        <v>0.14617265859381967</v>
      </c>
    </row>
    <row r="159" spans="1:10">
      <c r="A159" s="36" t="s">
        <v>131</v>
      </c>
      <c r="C159" s="73">
        <f t="shared" ref="C159:J159" si="61">C91</f>
        <v>2.5620039682539684</v>
      </c>
      <c r="D159" s="73">
        <f t="shared" si="61"/>
        <v>3.041772896646401</v>
      </c>
      <c r="E159" s="73">
        <f t="shared" si="61"/>
        <v>-0.8808275058275058</v>
      </c>
      <c r="F159" s="73">
        <f t="shared" si="61"/>
        <v>-1.1354401805869074</v>
      </c>
      <c r="G159" s="73">
        <f t="shared" si="61"/>
        <v>2.6263257575757577</v>
      </c>
      <c r="H159" s="73">
        <f t="shared" si="61"/>
        <v>4.7318659403563839</v>
      </c>
      <c r="I159" s="73">
        <f t="shared" si="61"/>
        <v>2.2894432171776904</v>
      </c>
      <c r="J159" s="73">
        <f t="shared" si="61"/>
        <v>3.3248747790080104</v>
      </c>
    </row>
    <row r="160" spans="1:10">
      <c r="A160" s="36" t="s">
        <v>144</v>
      </c>
      <c r="C160" s="74">
        <f t="shared" ref="C160:J160" si="62">C146</f>
        <v>0.21075929075627758</v>
      </c>
      <c r="D160" s="74">
        <f t="shared" si="62"/>
        <v>0.31025397904794827</v>
      </c>
      <c r="E160" s="74">
        <f t="shared" si="62"/>
        <v>0.21862588737889047</v>
      </c>
      <c r="F160" s="74">
        <f t="shared" si="62"/>
        <v>0.12705499596142936</v>
      </c>
      <c r="G160" s="74">
        <f t="shared" si="62"/>
        <v>0.17413907383364671</v>
      </c>
      <c r="H160" s="74">
        <f t="shared" si="62"/>
        <v>0.33250530540534295</v>
      </c>
      <c r="I160" s="74">
        <f t="shared" si="62"/>
        <v>0.25656145885330112</v>
      </c>
      <c r="J160" s="74">
        <f t="shared" si="62"/>
        <v>0.26633581495947589</v>
      </c>
    </row>
    <row r="161" spans="1:10">
      <c r="A161" s="36" t="s">
        <v>156</v>
      </c>
      <c r="C161" s="89">
        <f>C154/D156</f>
        <v>19.106329166580004</v>
      </c>
      <c r="D161" s="89">
        <f t="shared" ref="D161:I161" si="63">D154/E156</f>
        <v>22.178210142972755</v>
      </c>
      <c r="E161" s="89">
        <f t="shared" si="63"/>
        <v>31.593051376248408</v>
      </c>
      <c r="F161" s="89">
        <f t="shared" si="63"/>
        <v>14.230437986459725</v>
      </c>
      <c r="G161" s="89">
        <f t="shared" si="63"/>
        <v>13.137708595011663</v>
      </c>
      <c r="H161" s="89">
        <f t="shared" si="63"/>
        <v>17.260702397100903</v>
      </c>
      <c r="I161" s="89">
        <f t="shared" si="63"/>
        <v>18.207039474775396</v>
      </c>
      <c r="J161" s="89"/>
    </row>
    <row r="162" spans="1:10">
      <c r="A162" s="36" t="s">
        <v>185</v>
      </c>
      <c r="C162" s="89">
        <f>C154/C156</f>
        <v>25.285251857968621</v>
      </c>
      <c r="D162" s="89">
        <f t="shared" ref="D162:J162" si="64">D154/D156</f>
        <v>27.359845254684998</v>
      </c>
      <c r="E162" s="89">
        <f t="shared" si="64"/>
        <v>28.853587806851902</v>
      </c>
      <c r="F162" s="89">
        <f t="shared" si="64"/>
        <v>22.816407908582399</v>
      </c>
      <c r="G162" s="89">
        <f t="shared" si="64"/>
        <v>16.860049279233639</v>
      </c>
      <c r="H162" s="89">
        <f t="shared" si="64"/>
        <v>15.640401579041807</v>
      </c>
      <c r="I162" s="89">
        <f t="shared" si="64"/>
        <v>20.868410839925936</v>
      </c>
      <c r="J162" s="89">
        <f t="shared" si="64"/>
        <v>20.971085484450587</v>
      </c>
    </row>
    <row r="163" spans="1:10">
      <c r="A163" s="36" t="s">
        <v>157</v>
      </c>
      <c r="C163" s="89">
        <f t="shared" ref="C163:I163" si="65">C154/C155</f>
        <v>16.038921674756434</v>
      </c>
      <c r="D163" s="89">
        <f t="shared" si="65"/>
        <v>18.054020669493969</v>
      </c>
      <c r="E163" s="89">
        <f t="shared" si="65"/>
        <v>13.565888769103939</v>
      </c>
      <c r="F163" s="89">
        <f t="shared" si="65"/>
        <v>7.2221137945340761</v>
      </c>
      <c r="G163" s="89">
        <f t="shared" si="65"/>
        <v>8.3019378174891152</v>
      </c>
      <c r="H163" s="89">
        <f t="shared" si="65"/>
        <v>9.1513253490700421</v>
      </c>
      <c r="I163" s="89">
        <f t="shared" si="65"/>
        <v>10.437801752532305</v>
      </c>
    </row>
    <row r="164" spans="1:10">
      <c r="A164" s="36" t="s">
        <v>158</v>
      </c>
      <c r="C164" s="89">
        <f t="shared" ref="C164:I164" si="66">C151/D159</f>
        <v>30.373733720180532</v>
      </c>
      <c r="D164" s="89">
        <f t="shared" si="66"/>
        <v>-147.58848825669864</v>
      </c>
      <c r="E164" s="89">
        <f t="shared" si="66"/>
        <v>-145.31809145129225</v>
      </c>
      <c r="F164" s="89">
        <f t="shared" si="66"/>
        <v>45.691209345929181</v>
      </c>
      <c r="G164" s="89">
        <f t="shared" si="66"/>
        <v>29.586637019022522</v>
      </c>
      <c r="H164" s="89">
        <f t="shared" si="66"/>
        <v>72.943499426847168</v>
      </c>
      <c r="I164" s="89">
        <f t="shared" si="66"/>
        <v>60.152641315313168</v>
      </c>
    </row>
    <row r="165" spans="1:10">
      <c r="A165" s="35"/>
      <c r="B165" s="53"/>
    </row>
    <row r="166" spans="1:10">
      <c r="A166" s="35" t="s">
        <v>159</v>
      </c>
      <c r="B166" s="53"/>
    </row>
    <row r="167" spans="1:10">
      <c r="A167" s="35"/>
      <c r="B167" s="53"/>
    </row>
    <row r="168" spans="1:10">
      <c r="A168" s="35" t="s">
        <v>165</v>
      </c>
      <c r="B168" s="53"/>
      <c r="C168" s="63">
        <f>J156</f>
        <v>115760</v>
      </c>
    </row>
    <row r="169" spans="1:10">
      <c r="A169" s="35" t="s">
        <v>160</v>
      </c>
      <c r="B169" s="53"/>
      <c r="C169" s="51">
        <v>20</v>
      </c>
    </row>
    <row r="170" spans="1:10">
      <c r="A170" s="35" t="s">
        <v>161</v>
      </c>
      <c r="B170" s="53"/>
      <c r="C170" s="64">
        <f>C168*C169</f>
        <v>2315200</v>
      </c>
    </row>
    <row r="171" spans="1:10">
      <c r="A171" s="35" t="s">
        <v>148</v>
      </c>
      <c r="B171" s="53"/>
      <c r="C171" s="63">
        <f>J152</f>
        <v>-127457.14431999999</v>
      </c>
      <c r="G171" s="51" t="s">
        <v>163</v>
      </c>
    </row>
    <row r="172" spans="1:10">
      <c r="A172" s="35" t="s">
        <v>167</v>
      </c>
      <c r="B172" s="53"/>
      <c r="C172" s="51">
        <v>0.1</v>
      </c>
    </row>
    <row r="173" spans="1:10">
      <c r="A173" s="35" t="s">
        <v>168</v>
      </c>
      <c r="B173" s="53"/>
      <c r="C173" s="51">
        <f>2026-2024</f>
        <v>2</v>
      </c>
    </row>
    <row r="174" spans="1:10">
      <c r="A174" s="35" t="s">
        <v>169</v>
      </c>
      <c r="B174" s="53"/>
      <c r="C174" s="63">
        <f>(C170-C171)/((1+C172)^2)</f>
        <v>2018724.9126611566</v>
      </c>
    </row>
    <row r="175" spans="1:10">
      <c r="A175" s="35" t="s">
        <v>149</v>
      </c>
      <c r="B175" s="53"/>
      <c r="C175" s="51">
        <f>H65</f>
        <v>10831</v>
      </c>
    </row>
    <row r="176" spans="1:10">
      <c r="A176" s="35" t="s">
        <v>166</v>
      </c>
      <c r="B176" s="53"/>
      <c r="C176" s="73">
        <f>C174/C175</f>
        <v>186.38398233414796</v>
      </c>
    </row>
    <row r="177" spans="1:3">
      <c r="A177" s="35" t="s">
        <v>150</v>
      </c>
      <c r="B177" s="53"/>
      <c r="C177" s="90">
        <f>H151</f>
        <v>167</v>
      </c>
    </row>
    <row r="178" spans="1:3">
      <c r="A178" s="35" t="s">
        <v>162</v>
      </c>
      <c r="B178" s="53"/>
      <c r="C178" s="72">
        <f>+C176/C177-1</f>
        <v>0.11607175050387997</v>
      </c>
    </row>
  </sheetData>
  <mergeCells count="4">
    <mergeCell ref="AA5:AE5"/>
    <mergeCell ref="L5:O5"/>
    <mergeCell ref="Q5:T5"/>
    <mergeCell ref="V5:Y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62E2-F11B-5345-8F20-2552FFEBF203}">
  <dimension ref="A1:XFD85"/>
  <sheetViews>
    <sheetView topLeftCell="A46" zoomScale="82" workbookViewId="0">
      <selection sqref="A1:W7"/>
    </sheetView>
  </sheetViews>
  <sheetFormatPr baseColWidth="10" defaultRowHeight="13"/>
  <cols>
    <col min="1" max="1" width="30.83203125" customWidth="1"/>
    <col min="2" max="3" width="23" customWidth="1"/>
    <col min="4" max="4" width="15.5" customWidth="1"/>
    <col min="5" max="5" width="16.6640625" customWidth="1"/>
    <col min="6" max="6" width="11.83203125" bestFit="1" customWidth="1"/>
    <col min="7" max="8" width="11.83203125" customWidth="1"/>
    <col min="9" max="9" width="12.83203125" customWidth="1"/>
    <col min="10" max="10" width="11.83203125" bestFit="1" customWidth="1"/>
    <col min="11" max="13" width="12.83203125" customWidth="1"/>
    <col min="15" max="15" width="13.6640625" customWidth="1"/>
    <col min="16" max="16" width="13.33203125" customWidth="1"/>
    <col min="17" max="17" width="15.33203125" customWidth="1"/>
    <col min="18" max="18" width="13.33203125" customWidth="1"/>
    <col min="20" max="20" width="12.83203125" customWidth="1"/>
    <col min="21" max="21" width="12.6640625" customWidth="1"/>
    <col min="22" max="22" width="12.83203125" customWidth="1"/>
  </cols>
  <sheetData>
    <row r="1" spans="1:23" ht="16">
      <c r="A1" s="103" t="d">
        <f ca="1">TODAY()</f>
        <v>2024-08-02</v>
      </c>
      <c r="B1" s="10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6">
      <c r="A3" s="101" t="s">
        <v>26</v>
      </c>
      <c r="B3" s="10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6">
      <c r="A4" s="8"/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8"/>
      <c r="O4" s="23"/>
      <c r="P4" s="23"/>
      <c r="Q4" s="23"/>
      <c r="R4" s="23"/>
      <c r="S4" s="8"/>
      <c r="T4" s="8"/>
      <c r="U4" s="8"/>
      <c r="V4" s="8"/>
      <c r="W4" s="8"/>
    </row>
    <row r="5" spans="1:23" ht="16">
      <c r="A5" s="100" t="s">
        <v>35</v>
      </c>
      <c r="B5" s="10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8"/>
      <c r="O5" s="24"/>
      <c r="P5" s="25"/>
      <c r="Q5" s="23"/>
      <c r="R5" s="8"/>
      <c r="S5" s="8"/>
      <c r="T5" s="8"/>
      <c r="U5" s="8"/>
      <c r="V5" s="8"/>
      <c r="W5" s="8"/>
    </row>
    <row r="6" spans="1:23" ht="16">
      <c r="A6" s="100"/>
      <c r="B6" s="100"/>
      <c r="C6" s="100"/>
      <c r="D6" s="100"/>
      <c r="E6" s="100"/>
      <c r="F6" s="100"/>
      <c r="G6" s="12"/>
      <c r="H6" s="12"/>
      <c r="I6" s="12"/>
      <c r="J6" s="12"/>
      <c r="K6" s="12"/>
      <c r="L6" s="12"/>
      <c r="M6" s="12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6">
      <c r="A7" s="100" t="s">
        <v>34</v>
      </c>
      <c r="B7" s="100"/>
      <c r="C7" s="12">
        <v>2019</v>
      </c>
      <c r="D7" s="12">
        <v>2020</v>
      </c>
      <c r="E7" s="12">
        <v>2021</v>
      </c>
      <c r="F7" s="12">
        <v>2022</v>
      </c>
      <c r="G7" s="12" t="s">
        <v>88</v>
      </c>
      <c r="H7" s="12"/>
      <c r="I7" s="100">
        <v>2021</v>
      </c>
      <c r="J7" s="100"/>
      <c r="K7" s="100"/>
      <c r="L7" s="100"/>
      <c r="M7" s="12"/>
      <c r="N7" s="8"/>
      <c r="O7" s="100">
        <v>2022</v>
      </c>
      <c r="P7" s="100"/>
      <c r="Q7" s="100"/>
      <c r="R7" s="100"/>
      <c r="S7" s="12"/>
      <c r="T7" s="100" t="s">
        <v>88</v>
      </c>
      <c r="U7" s="100"/>
      <c r="V7" s="100"/>
      <c r="W7" s="100"/>
    </row>
    <row r="8" spans="1:23" ht="16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8"/>
      <c r="P8" s="8"/>
      <c r="Q8" s="8"/>
      <c r="R8" s="8"/>
      <c r="S8" s="8"/>
      <c r="T8" s="8"/>
      <c r="U8" s="8"/>
      <c r="V8" s="8"/>
      <c r="W8" s="8"/>
    </row>
    <row r="9" spans="1:23" ht="16">
      <c r="A9" s="100" t="s">
        <v>118</v>
      </c>
      <c r="B9" s="100"/>
      <c r="C9" s="12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8"/>
      <c r="P9" s="8"/>
      <c r="Q9" s="8"/>
      <c r="R9" s="8"/>
      <c r="S9" s="8"/>
      <c r="T9" s="8"/>
      <c r="U9" s="8"/>
      <c r="V9" s="8"/>
      <c r="W9" s="8"/>
    </row>
    <row r="10" spans="1:23" ht="16">
      <c r="A10" s="12" t="s">
        <v>93</v>
      </c>
      <c r="B10" s="12"/>
      <c r="C10" s="12">
        <v>1983</v>
      </c>
      <c r="D10" s="12">
        <v>3813</v>
      </c>
      <c r="E10" s="12">
        <v>9863</v>
      </c>
      <c r="F10" s="12">
        <v>13595</v>
      </c>
      <c r="G10" s="12"/>
      <c r="H10" s="12"/>
      <c r="I10" s="12"/>
      <c r="J10" s="12"/>
      <c r="K10" s="12"/>
      <c r="L10" s="12"/>
      <c r="M10" s="12"/>
      <c r="N10" s="12"/>
      <c r="O10" s="8"/>
      <c r="P10" s="8"/>
      <c r="Q10" s="8"/>
      <c r="R10" s="8"/>
      <c r="S10" s="8"/>
      <c r="T10" s="8"/>
      <c r="U10" s="8"/>
      <c r="V10" s="8"/>
      <c r="W10" s="8"/>
    </row>
    <row r="11" spans="1:23" ht="16">
      <c r="A11" s="12" t="s">
        <v>94</v>
      </c>
      <c r="B11" s="12"/>
      <c r="C11" s="20">
        <v>199473</v>
      </c>
      <c r="D11" s="12">
        <v>298879</v>
      </c>
      <c r="E11" s="12">
        <v>383660</v>
      </c>
      <c r="F11" s="12">
        <v>403984</v>
      </c>
      <c r="G11" s="12"/>
      <c r="H11" s="12"/>
      <c r="I11" s="12"/>
      <c r="J11" s="12"/>
      <c r="K11" s="12"/>
      <c r="L11" s="12"/>
      <c r="M11" s="12"/>
      <c r="N11" s="12"/>
      <c r="O11" s="8"/>
      <c r="P11" s="8"/>
      <c r="Q11" s="8"/>
      <c r="R11" s="8"/>
      <c r="S11" s="8"/>
      <c r="T11" s="8"/>
      <c r="U11" s="8"/>
      <c r="V11" s="8"/>
      <c r="W11" s="8"/>
    </row>
    <row r="12" spans="1:23" ht="16">
      <c r="A12" s="100" t="s">
        <v>119</v>
      </c>
      <c r="B12" s="100"/>
      <c r="C12" s="2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8"/>
      <c r="P12" s="8"/>
      <c r="Q12" s="8"/>
      <c r="R12" s="8"/>
      <c r="S12" s="8"/>
      <c r="T12" s="8"/>
      <c r="U12" s="8"/>
      <c r="V12" s="8"/>
      <c r="W12" s="8"/>
    </row>
    <row r="13" spans="1:23" ht="16">
      <c r="A13" s="12" t="s">
        <v>93</v>
      </c>
      <c r="B13" s="12"/>
      <c r="C13" s="20">
        <v>958</v>
      </c>
      <c r="D13" s="12">
        <v>1294</v>
      </c>
      <c r="E13" s="12">
        <v>5103</v>
      </c>
      <c r="F13" s="12">
        <v>6292</v>
      </c>
      <c r="G13" s="12"/>
      <c r="H13" s="12"/>
      <c r="I13" s="12"/>
      <c r="J13" s="12"/>
      <c r="K13" s="12"/>
      <c r="L13" s="12"/>
      <c r="M13" s="12"/>
      <c r="N13" s="12"/>
      <c r="O13" s="8"/>
      <c r="P13" s="8"/>
      <c r="Q13" s="8"/>
      <c r="R13" s="8"/>
      <c r="S13" s="8"/>
      <c r="T13" s="8"/>
      <c r="U13" s="8"/>
      <c r="V13" s="8"/>
      <c r="W13" s="8"/>
    </row>
    <row r="14" spans="1:23" ht="16">
      <c r="A14" s="12" t="s">
        <v>94</v>
      </c>
      <c r="B14" s="12"/>
      <c r="C14" s="20">
        <v>74231</v>
      </c>
      <c r="D14" s="12">
        <v>102192</v>
      </c>
      <c r="E14" s="12">
        <v>124246</v>
      </c>
      <c r="F14" s="12">
        <v>140898</v>
      </c>
      <c r="G14" s="12"/>
      <c r="H14" s="12"/>
      <c r="I14" s="12"/>
      <c r="J14" s="12"/>
      <c r="K14" s="12"/>
      <c r="L14" s="12"/>
      <c r="M14" s="12"/>
      <c r="N14" s="12"/>
      <c r="O14" s="8"/>
      <c r="P14" s="8"/>
      <c r="Q14" s="8"/>
      <c r="R14" s="8"/>
      <c r="S14" s="8"/>
      <c r="T14" s="8"/>
      <c r="U14" s="8"/>
      <c r="V14" s="8"/>
      <c r="W14" s="8"/>
    </row>
    <row r="15" spans="1:23" ht="16">
      <c r="A15" s="100" t="s">
        <v>120</v>
      </c>
      <c r="B15" s="100"/>
      <c r="C15" s="20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8"/>
      <c r="P15" s="8"/>
      <c r="Q15" s="8"/>
      <c r="R15" s="8"/>
      <c r="S15" s="8"/>
      <c r="T15" s="8"/>
      <c r="U15" s="8"/>
      <c r="V15" s="8"/>
      <c r="W15" s="8"/>
    </row>
    <row r="16" spans="1:23" ht="16">
      <c r="A16" s="12" t="s">
        <v>93</v>
      </c>
      <c r="B16" s="12"/>
      <c r="C16" s="20">
        <v>5882</v>
      </c>
      <c r="D16" s="12">
        <v>7465</v>
      </c>
      <c r="E16" s="12">
        <v>11960</v>
      </c>
      <c r="F16" s="12">
        <v>15446</v>
      </c>
      <c r="G16" s="12"/>
      <c r="H16" s="12"/>
      <c r="I16" s="12"/>
      <c r="J16" s="12"/>
      <c r="K16" s="12"/>
      <c r="L16" s="12"/>
      <c r="M16" s="12"/>
      <c r="N16" s="12"/>
      <c r="O16" s="8"/>
      <c r="P16" s="8"/>
      <c r="Q16" s="8"/>
      <c r="R16" s="8"/>
      <c r="S16" s="8"/>
      <c r="T16" s="8"/>
      <c r="U16" s="8"/>
      <c r="V16" s="8"/>
      <c r="W16" s="8"/>
    </row>
    <row r="17" spans="1:23" ht="16">
      <c r="A17" s="12" t="s">
        <v>94</v>
      </c>
      <c r="B17" s="12"/>
      <c r="C17" s="20">
        <v>10553</v>
      </c>
      <c r="D17" s="12">
        <v>10599</v>
      </c>
      <c r="E17" s="12">
        <v>14152</v>
      </c>
      <c r="F17" s="12">
        <v>18034</v>
      </c>
      <c r="G17" s="12"/>
      <c r="H17" s="12"/>
      <c r="I17" s="12"/>
      <c r="J17" s="12"/>
      <c r="K17" s="12"/>
      <c r="L17" s="12"/>
      <c r="M17" s="12"/>
      <c r="N17" s="12"/>
      <c r="O17" s="8"/>
      <c r="P17" s="8"/>
      <c r="Q17" s="8"/>
      <c r="R17" s="8"/>
      <c r="S17" s="8"/>
      <c r="T17" s="8"/>
      <c r="U17" s="8"/>
      <c r="V17" s="8"/>
      <c r="W17" s="8"/>
    </row>
    <row r="18" spans="1:23" ht="16">
      <c r="A18" s="12" t="s">
        <v>95</v>
      </c>
      <c r="B18" s="8"/>
      <c r="C18" s="12">
        <f t="shared" ref="C18:F19" si="0">C10+C13+C16</f>
        <v>8823</v>
      </c>
      <c r="D18" s="12">
        <f t="shared" si="0"/>
        <v>12572</v>
      </c>
      <c r="E18" s="12">
        <f t="shared" si="0"/>
        <v>26926</v>
      </c>
      <c r="F18" s="12">
        <f t="shared" si="0"/>
        <v>35333</v>
      </c>
      <c r="G18" s="12"/>
      <c r="H18" s="12"/>
      <c r="I18" s="12"/>
      <c r="J18" s="12"/>
      <c r="K18" s="12"/>
      <c r="L18" s="12"/>
      <c r="M18" s="12"/>
      <c r="N18" s="12"/>
      <c r="O18" s="8"/>
      <c r="P18" s="8"/>
      <c r="Q18" s="8"/>
      <c r="R18" s="8"/>
      <c r="S18" s="8"/>
      <c r="T18" s="8"/>
      <c r="U18" s="8"/>
      <c r="V18" s="8"/>
      <c r="W18" s="8"/>
    </row>
    <row r="19" spans="1:23" ht="16">
      <c r="A19" s="12" t="s">
        <v>96</v>
      </c>
      <c r="B19" s="8"/>
      <c r="C19" s="12">
        <f t="shared" si="0"/>
        <v>284257</v>
      </c>
      <c r="D19" s="12">
        <f t="shared" si="0"/>
        <v>411670</v>
      </c>
      <c r="E19" s="12">
        <f>E11+E14+E17</f>
        <v>522058</v>
      </c>
      <c r="F19" s="12">
        <f>F11+F14+F17</f>
        <v>562916</v>
      </c>
      <c r="G19" s="12"/>
      <c r="H19" s="12"/>
      <c r="I19" s="12"/>
      <c r="J19" s="12"/>
      <c r="K19" s="12"/>
      <c r="L19" s="12"/>
      <c r="M19" s="12"/>
      <c r="N19" s="12"/>
      <c r="O19" s="8"/>
      <c r="P19" s="8"/>
      <c r="Q19" s="8"/>
      <c r="R19" s="8"/>
      <c r="S19" s="8"/>
      <c r="T19" s="8"/>
      <c r="U19" s="8"/>
      <c r="V19" s="8"/>
      <c r="W19" s="8"/>
    </row>
    <row r="20" spans="1:23" ht="16">
      <c r="A20" s="100" t="s">
        <v>92</v>
      </c>
      <c r="B20" s="100"/>
      <c r="C20" s="12">
        <f>C18+C19</f>
        <v>293080</v>
      </c>
      <c r="D20" s="12">
        <f>D18+D19</f>
        <v>424242</v>
      </c>
      <c r="E20" s="12">
        <f>E18+E19</f>
        <v>548984</v>
      </c>
      <c r="F20" s="12">
        <f>F18+F19</f>
        <v>598249</v>
      </c>
      <c r="G20" s="12"/>
      <c r="H20" s="12"/>
      <c r="I20" s="12"/>
      <c r="J20" s="12"/>
      <c r="K20" s="12"/>
      <c r="L20" s="12"/>
      <c r="M20" s="12"/>
      <c r="N20" s="12"/>
      <c r="O20" s="8"/>
      <c r="P20" s="8"/>
      <c r="Q20" s="8"/>
      <c r="R20" s="8"/>
      <c r="S20" s="8"/>
      <c r="T20" s="8"/>
      <c r="U20" s="8"/>
      <c r="V20" s="8"/>
      <c r="W20" s="8"/>
    </row>
    <row r="21" spans="1:23" ht="16">
      <c r="A21" s="12"/>
      <c r="B21" s="12"/>
      <c r="C21" s="19"/>
      <c r="D21" s="19">
        <f>(D20-C20)/C20</f>
        <v>0.44752968472771937</v>
      </c>
      <c r="E21" s="19">
        <f>(E20-D20)/D20</f>
        <v>0.2940350083207226</v>
      </c>
      <c r="F21" s="19">
        <f>(F20-E20)/E20</f>
        <v>8.9738498754062049E-2</v>
      </c>
      <c r="G21" s="19"/>
      <c r="H21" s="19"/>
      <c r="I21" s="19"/>
      <c r="J21" s="19"/>
      <c r="K21" s="19"/>
      <c r="L21" s="19"/>
      <c r="M21" s="19"/>
      <c r="N21" s="19"/>
      <c r="O21" s="8"/>
      <c r="P21" s="8"/>
      <c r="Q21" s="8"/>
      <c r="R21" s="8"/>
      <c r="S21" s="8"/>
      <c r="T21" s="8"/>
      <c r="U21" s="8"/>
      <c r="V21" s="8"/>
      <c r="W21" s="8"/>
    </row>
    <row r="22" spans="1:23" ht="16">
      <c r="A22" s="100" t="s">
        <v>97</v>
      </c>
      <c r="B22" s="100"/>
      <c r="C22" s="21">
        <f>C29/AVERAGE(C20:D20)</f>
        <v>0.78213689249737217</v>
      </c>
      <c r="D22" s="21">
        <f>D29/AVERAGE(D20:E20)</f>
        <v>0.79336967980715678</v>
      </c>
      <c r="E22" s="21">
        <f>E29/AVERAGE(E20:F20)</f>
        <v>0.81905245054840647</v>
      </c>
      <c r="F22" s="21">
        <f>F29/AVERAGE(F20:N20)</f>
        <v>0.85914560659524708</v>
      </c>
      <c r="G22" s="21"/>
      <c r="H22" s="21"/>
      <c r="I22" s="21"/>
      <c r="J22" s="21"/>
      <c r="K22" s="21"/>
      <c r="L22" s="21"/>
      <c r="M22" s="21"/>
      <c r="N22" s="21"/>
      <c r="O22" s="8"/>
      <c r="P22" s="8"/>
      <c r="Q22" s="8"/>
      <c r="R22" s="8"/>
      <c r="S22" s="8"/>
      <c r="T22" s="8"/>
      <c r="U22" s="8"/>
      <c r="V22" s="8"/>
      <c r="W22" s="8"/>
    </row>
    <row r="23" spans="1:23" ht="16">
      <c r="A23" s="12"/>
      <c r="B23" s="12"/>
      <c r="C23" s="19"/>
      <c r="D23" s="19">
        <f>(D22-C22)/C22</f>
        <v>1.4361664073814737E-2</v>
      </c>
      <c r="E23" s="19">
        <f>(E22-D22)/D22</f>
        <v>3.2371757321873418E-2</v>
      </c>
      <c r="F23" s="19">
        <f>(F22-E22)/E22</f>
        <v>4.8950657579982515E-2</v>
      </c>
      <c r="G23" s="19"/>
      <c r="H23" s="19"/>
      <c r="I23" s="19"/>
      <c r="J23" s="19"/>
      <c r="K23" s="19"/>
      <c r="L23" s="19"/>
      <c r="M23" s="19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6">
      <c r="A24" s="12"/>
      <c r="B24" s="1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6">
      <c r="A25" s="100" t="s">
        <v>122</v>
      </c>
      <c r="B25" s="100"/>
      <c r="C25" s="8"/>
      <c r="D25" s="12"/>
      <c r="E25" s="12"/>
      <c r="F25" s="12"/>
      <c r="G25" s="12"/>
      <c r="H25" s="12"/>
      <c r="I25" s="8" t="s">
        <v>84</v>
      </c>
      <c r="J25" s="8" t="s">
        <v>86</v>
      </c>
      <c r="K25" s="8" t="s">
        <v>85</v>
      </c>
      <c r="L25" s="8" t="s">
        <v>87</v>
      </c>
      <c r="M25" s="8"/>
      <c r="N25" s="8"/>
      <c r="O25" s="8" t="s">
        <v>84</v>
      </c>
      <c r="P25" s="8" t="s">
        <v>86</v>
      </c>
      <c r="Q25" s="8" t="s">
        <v>85</v>
      </c>
      <c r="R25" s="8" t="s">
        <v>87</v>
      </c>
      <c r="S25" s="8"/>
      <c r="T25" s="8" t="s">
        <v>84</v>
      </c>
      <c r="U25" s="8" t="s">
        <v>86</v>
      </c>
      <c r="V25" s="8" t="s">
        <v>85</v>
      </c>
      <c r="W25" s="8" t="s">
        <v>87</v>
      </c>
    </row>
    <row r="26" spans="1:23" ht="16">
      <c r="A26" s="99" t="s">
        <v>90</v>
      </c>
      <c r="B26" s="99"/>
      <c r="C26" s="22">
        <v>170773</v>
      </c>
      <c r="D26" s="22">
        <v>236282</v>
      </c>
      <c r="E26" s="22">
        <v>279833</v>
      </c>
      <c r="F26" s="22">
        <f>SUM(O26:R26)</f>
        <v>315880</v>
      </c>
      <c r="G26" s="22"/>
      <c r="H26" s="22"/>
      <c r="I26" s="22">
        <v>64366</v>
      </c>
      <c r="J26" s="22">
        <v>67550</v>
      </c>
      <c r="K26" s="22">
        <v>65557</v>
      </c>
      <c r="L26" s="22">
        <v>82360</v>
      </c>
      <c r="M26" s="22"/>
      <c r="N26" s="14"/>
      <c r="O26" s="14">
        <v>69244</v>
      </c>
      <c r="P26" s="14">
        <v>74430</v>
      </c>
      <c r="Q26" s="14">
        <v>78843</v>
      </c>
      <c r="R26" s="14">
        <v>93363</v>
      </c>
      <c r="S26" s="14"/>
      <c r="T26" s="14">
        <v>76881</v>
      </c>
      <c r="U26" s="14">
        <v>82546</v>
      </c>
      <c r="V26" s="14">
        <v>87887</v>
      </c>
      <c r="W26" s="8"/>
    </row>
    <row r="27" spans="1:23" ht="16">
      <c r="A27" s="99" t="s">
        <v>91</v>
      </c>
      <c r="B27" s="99"/>
      <c r="C27" s="22">
        <v>74723</v>
      </c>
      <c r="D27" s="22">
        <v>104412</v>
      </c>
      <c r="E27" s="22">
        <v>127787</v>
      </c>
      <c r="F27" s="22">
        <f>SUM(O27:R27)</f>
        <v>118007</v>
      </c>
      <c r="G27" s="22"/>
      <c r="H27" s="22"/>
      <c r="I27" s="22">
        <v>30649</v>
      </c>
      <c r="J27" s="22">
        <v>30721</v>
      </c>
      <c r="K27" s="22">
        <v>29145</v>
      </c>
      <c r="L27" s="22">
        <v>37272</v>
      </c>
      <c r="M27" s="22"/>
      <c r="N27" s="14"/>
      <c r="O27" s="14">
        <v>28759</v>
      </c>
      <c r="P27" s="14">
        <v>27065</v>
      </c>
      <c r="Q27" s="14">
        <v>27720</v>
      </c>
      <c r="R27" s="14">
        <v>34463</v>
      </c>
      <c r="S27" s="14"/>
      <c r="T27" s="14">
        <v>29123</v>
      </c>
      <c r="U27" s="14">
        <v>29697</v>
      </c>
      <c r="V27" s="14">
        <v>32137</v>
      </c>
      <c r="W27" s="8"/>
    </row>
    <row r="28" spans="1:23" ht="16">
      <c r="A28" s="99" t="s">
        <v>89</v>
      </c>
      <c r="B28" s="99"/>
      <c r="C28" s="22">
        <v>35026</v>
      </c>
      <c r="D28" s="22">
        <v>45370</v>
      </c>
      <c r="E28" s="22">
        <v>62202</v>
      </c>
      <c r="F28" s="22">
        <f>SUM(O28:R28)</f>
        <v>80096</v>
      </c>
      <c r="G28" s="22"/>
      <c r="H28" s="22"/>
      <c r="I28" s="22">
        <v>13503</v>
      </c>
      <c r="J28" s="22">
        <v>14809</v>
      </c>
      <c r="K28" s="22">
        <v>16110</v>
      </c>
      <c r="L28" s="22">
        <v>17780</v>
      </c>
      <c r="M28" s="22"/>
      <c r="N28" s="14"/>
      <c r="O28" s="14">
        <v>18441</v>
      </c>
      <c r="P28" s="14">
        <v>19739</v>
      </c>
      <c r="Q28" s="14">
        <v>20538</v>
      </c>
      <c r="R28" s="14">
        <v>21378</v>
      </c>
      <c r="S28" s="14"/>
      <c r="T28" s="14">
        <v>21354</v>
      </c>
      <c r="U28" s="14">
        <v>22140</v>
      </c>
      <c r="V28" s="14">
        <v>23059</v>
      </c>
      <c r="W28" s="8"/>
    </row>
    <row r="29" spans="1:23" ht="16">
      <c r="A29" s="100" t="s">
        <v>36</v>
      </c>
      <c r="B29" s="100"/>
      <c r="C29" s="14">
        <f>SUM(C26:C28)</f>
        <v>280522</v>
      </c>
      <c r="D29" s="14">
        <f t="shared" ref="D29:L29" si="1">SUM(D26:D28)</f>
        <v>386064</v>
      </c>
      <c r="E29" s="14">
        <f t="shared" si="1"/>
        <v>469822</v>
      </c>
      <c r="F29" s="14">
        <f t="shared" si="1"/>
        <v>513983</v>
      </c>
      <c r="G29" s="14"/>
      <c r="H29" s="14"/>
      <c r="I29" s="14">
        <f t="shared" si="1"/>
        <v>108518</v>
      </c>
      <c r="J29" s="14">
        <f t="shared" si="1"/>
        <v>113080</v>
      </c>
      <c r="K29" s="14">
        <f t="shared" si="1"/>
        <v>110812</v>
      </c>
      <c r="L29" s="14">
        <f t="shared" si="1"/>
        <v>137412</v>
      </c>
      <c r="M29" s="14"/>
      <c r="N29" s="14"/>
      <c r="O29" s="14">
        <f>SUM(O26:O28)</f>
        <v>116444</v>
      </c>
      <c r="P29" s="14">
        <f>SUM(P26:P28)</f>
        <v>121234</v>
      </c>
      <c r="Q29" s="14">
        <f>SUM(Q26:Q28)</f>
        <v>127101</v>
      </c>
      <c r="R29" s="14">
        <f>SUM(R26:R28)</f>
        <v>149204</v>
      </c>
      <c r="S29" s="14"/>
      <c r="T29" s="14">
        <f>SUM(T26:T28)</f>
        <v>127358</v>
      </c>
      <c r="U29" s="14">
        <f>SUM(U26:U28)</f>
        <v>134383</v>
      </c>
      <c r="V29" s="14">
        <f>SUM(V26:V28)</f>
        <v>143083</v>
      </c>
      <c r="W29" s="8"/>
    </row>
    <row r="30" spans="1:23" ht="16">
      <c r="A30" s="12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</row>
    <row r="31" spans="1:23" ht="16">
      <c r="A31" s="100" t="s">
        <v>37</v>
      </c>
      <c r="B31" s="10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</row>
    <row r="32" spans="1:23" ht="16">
      <c r="A32" s="98" t="s">
        <v>38</v>
      </c>
      <c r="B32" s="98"/>
      <c r="C32" s="14">
        <v>165536</v>
      </c>
      <c r="D32" s="14">
        <v>233307</v>
      </c>
      <c r="E32" s="14">
        <v>272344</v>
      </c>
      <c r="F32" s="14">
        <v>288831</v>
      </c>
      <c r="G32" s="14"/>
      <c r="H32" s="14"/>
      <c r="I32" s="14">
        <v>62403</v>
      </c>
      <c r="J32" s="14">
        <v>64176</v>
      </c>
      <c r="K32" s="14">
        <v>62930</v>
      </c>
      <c r="L32" s="14">
        <v>82835</v>
      </c>
      <c r="M32" s="14"/>
      <c r="N32" s="14"/>
      <c r="O32" s="14">
        <v>66499</v>
      </c>
      <c r="P32" s="14">
        <v>66424</v>
      </c>
      <c r="Q32" s="14">
        <v>70268</v>
      </c>
      <c r="R32" s="14">
        <v>85640</v>
      </c>
      <c r="S32" s="14"/>
      <c r="T32" s="14">
        <v>67791</v>
      </c>
      <c r="U32" s="14">
        <v>69373</v>
      </c>
      <c r="V32" s="14">
        <v>75022</v>
      </c>
      <c r="W32" s="8"/>
    </row>
    <row r="33" spans="1:16384" ht="16">
      <c r="A33" s="102" t="s">
        <v>123</v>
      </c>
      <c r="B33" s="102"/>
      <c r="C33" s="14">
        <f>C29-C32</f>
        <v>114986</v>
      </c>
      <c r="D33" s="14">
        <f t="shared" ref="D33:V33" si="2">D29-D32</f>
        <v>152757</v>
      </c>
      <c r="E33" s="14">
        <f t="shared" si="2"/>
        <v>197478</v>
      </c>
      <c r="F33" s="14">
        <f t="shared" si="2"/>
        <v>225152</v>
      </c>
      <c r="G33" s="14"/>
      <c r="H33" s="14"/>
      <c r="I33" s="14">
        <f>I29-I32</f>
        <v>46115</v>
      </c>
      <c r="J33" s="14">
        <f>J29-J32</f>
        <v>48904</v>
      </c>
      <c r="K33" s="14">
        <f>K29-K32</f>
        <v>47882</v>
      </c>
      <c r="L33" s="14">
        <f>L29-L32</f>
        <v>54577</v>
      </c>
      <c r="M33" s="14"/>
      <c r="N33" s="14"/>
      <c r="O33" s="14">
        <f t="shared" si="2"/>
        <v>49945</v>
      </c>
      <c r="P33" s="14">
        <f t="shared" si="2"/>
        <v>54810</v>
      </c>
      <c r="Q33" s="14">
        <f t="shared" si="2"/>
        <v>56833</v>
      </c>
      <c r="R33" s="14">
        <f t="shared" si="2"/>
        <v>63564</v>
      </c>
      <c r="S33" s="14"/>
      <c r="T33" s="14">
        <f t="shared" si="2"/>
        <v>59567</v>
      </c>
      <c r="U33" s="14">
        <f t="shared" si="2"/>
        <v>65010</v>
      </c>
      <c r="V33" s="14">
        <f t="shared" si="2"/>
        <v>68061</v>
      </c>
      <c r="W33" s="8"/>
    </row>
    <row r="34" spans="1:16384" ht="16">
      <c r="A34" s="100" t="s">
        <v>111</v>
      </c>
      <c r="B34" s="100"/>
      <c r="C34" s="23">
        <f>C33/C29</f>
        <v>0.40990011478600608</v>
      </c>
      <c r="D34" s="23">
        <f>D33/D29</f>
        <v>0.3956779186870571</v>
      </c>
      <c r="E34" s="23">
        <f>E33/E29</f>
        <v>0.42032514441639601</v>
      </c>
      <c r="F34" s="23">
        <f>F33/F29</f>
        <v>0.43805339865326287</v>
      </c>
      <c r="G34" s="23"/>
      <c r="H34" s="23"/>
      <c r="I34" s="23">
        <f>I33/I29</f>
        <v>0.42495254243535635</v>
      </c>
      <c r="J34" s="23">
        <f>J33/J29</f>
        <v>0.43247258577997877</v>
      </c>
      <c r="K34" s="23">
        <f>K33/K29</f>
        <v>0.43210121647475003</v>
      </c>
      <c r="L34" s="23">
        <f>L33/L29</f>
        <v>0.39717783017494834</v>
      </c>
      <c r="M34" s="23"/>
      <c r="N34" s="23"/>
      <c r="O34" s="23">
        <f>O33/O29</f>
        <v>0.42891862182680085</v>
      </c>
      <c r="P34" s="23">
        <f>P33/P29</f>
        <v>0.4521008957883102</v>
      </c>
      <c r="Q34" s="23">
        <f>Q33/Q29</f>
        <v>0.44714833085498934</v>
      </c>
      <c r="R34" s="23">
        <f>R33/R29</f>
        <v>0.42602075011393797</v>
      </c>
      <c r="S34" s="23"/>
      <c r="T34" s="23">
        <f>T33/T29</f>
        <v>0.46771306082067871</v>
      </c>
      <c r="U34" s="23">
        <f>U33/U29</f>
        <v>0.48376654785203488</v>
      </c>
      <c r="V34" s="23">
        <f>V33/V29</f>
        <v>0.47567495789157344</v>
      </c>
      <c r="W34" s="8"/>
    </row>
    <row r="35" spans="1:16384" ht="16">
      <c r="A35" s="98" t="s">
        <v>39</v>
      </c>
      <c r="B35" s="98"/>
      <c r="C35" s="14">
        <v>40232</v>
      </c>
      <c r="D35" s="14">
        <v>58517</v>
      </c>
      <c r="E35" s="14">
        <v>75111</v>
      </c>
      <c r="F35" s="14">
        <v>84299</v>
      </c>
      <c r="G35" s="14"/>
      <c r="H35" s="14"/>
      <c r="I35" s="14">
        <v>16530</v>
      </c>
      <c r="J35" s="14">
        <v>17638</v>
      </c>
      <c r="K35" s="14">
        <v>18498</v>
      </c>
      <c r="L35" s="14">
        <v>22445</v>
      </c>
      <c r="M35" s="14"/>
      <c r="N35" s="14"/>
      <c r="O35" s="14">
        <v>20271</v>
      </c>
      <c r="P35" s="14">
        <v>20342</v>
      </c>
      <c r="Q35" s="14">
        <v>20583</v>
      </c>
      <c r="R35" s="14">
        <v>23103</v>
      </c>
      <c r="S35" s="14"/>
      <c r="T35" s="14">
        <v>20905</v>
      </c>
      <c r="U35" s="14">
        <v>21305</v>
      </c>
      <c r="V35" s="14">
        <v>22314</v>
      </c>
      <c r="W35" s="8"/>
    </row>
    <row r="36" spans="1:16384" ht="16">
      <c r="A36" s="98" t="s">
        <v>40</v>
      </c>
      <c r="B36" s="98"/>
      <c r="C36" s="14">
        <v>35931</v>
      </c>
      <c r="D36" s="14">
        <v>42740</v>
      </c>
      <c r="E36" s="14">
        <v>56052</v>
      </c>
      <c r="F36" s="14">
        <v>73213</v>
      </c>
      <c r="G36" s="14"/>
      <c r="H36" s="14"/>
      <c r="I36" s="14">
        <v>12488</v>
      </c>
      <c r="J36" s="14">
        <v>13871</v>
      </c>
      <c r="K36" s="14">
        <v>14380</v>
      </c>
      <c r="L36" s="14">
        <v>15313</v>
      </c>
      <c r="M36" s="14"/>
      <c r="N36" s="14"/>
      <c r="O36" s="14">
        <v>14842</v>
      </c>
      <c r="P36" s="14">
        <v>18072</v>
      </c>
      <c r="Q36" s="14">
        <v>19485</v>
      </c>
      <c r="R36" s="14">
        <v>20814</v>
      </c>
      <c r="S36" s="14"/>
      <c r="T36" s="14">
        <v>20450</v>
      </c>
      <c r="U36" s="14">
        <v>21931</v>
      </c>
      <c r="V36" s="14">
        <v>21203</v>
      </c>
      <c r="W36" s="8"/>
    </row>
    <row r="37" spans="1:16384" ht="16">
      <c r="A37" s="98" t="s">
        <v>41</v>
      </c>
      <c r="B37" s="98"/>
      <c r="C37" s="14">
        <v>18878</v>
      </c>
      <c r="D37" s="14">
        <v>22008</v>
      </c>
      <c r="E37" s="14">
        <v>32551</v>
      </c>
      <c r="F37" s="14">
        <v>42238</v>
      </c>
      <c r="G37" s="14"/>
      <c r="H37" s="14"/>
      <c r="I37" s="14">
        <v>6207</v>
      </c>
      <c r="J37" s="14">
        <v>7524</v>
      </c>
      <c r="K37" s="14">
        <v>8010</v>
      </c>
      <c r="L37" s="14">
        <v>10810</v>
      </c>
      <c r="M37" s="14"/>
      <c r="N37" s="14"/>
      <c r="O37" s="14">
        <v>8320</v>
      </c>
      <c r="P37" s="14">
        <v>10086</v>
      </c>
      <c r="Q37" s="14">
        <v>11014</v>
      </c>
      <c r="R37" s="14">
        <v>12818</v>
      </c>
      <c r="S37" s="14"/>
      <c r="T37" s="14">
        <v>10172</v>
      </c>
      <c r="U37" s="14">
        <v>10745</v>
      </c>
      <c r="V37" s="14">
        <v>10551</v>
      </c>
      <c r="W37" s="8"/>
    </row>
    <row r="38" spans="1:16384" ht="16">
      <c r="A38" s="98" t="s">
        <v>42</v>
      </c>
      <c r="B38" s="98"/>
      <c r="C38" s="14">
        <v>5203</v>
      </c>
      <c r="D38" s="14">
        <v>6668</v>
      </c>
      <c r="E38" s="14">
        <v>8823</v>
      </c>
      <c r="F38" s="14">
        <v>11891</v>
      </c>
      <c r="G38" s="14"/>
      <c r="H38" s="14"/>
      <c r="I38" s="14">
        <v>1987</v>
      </c>
      <c r="J38" s="14">
        <v>2158</v>
      </c>
      <c r="K38" s="14">
        <v>2153</v>
      </c>
      <c r="L38" s="14">
        <v>2525</v>
      </c>
      <c r="M38" s="14"/>
      <c r="N38" s="14"/>
      <c r="O38" s="14">
        <v>2594</v>
      </c>
      <c r="P38" s="14">
        <v>2903</v>
      </c>
      <c r="Q38" s="14">
        <v>3061</v>
      </c>
      <c r="R38" s="14">
        <v>3333</v>
      </c>
      <c r="S38" s="14"/>
      <c r="T38" s="14">
        <v>3043</v>
      </c>
      <c r="U38" s="14">
        <v>3202</v>
      </c>
      <c r="V38" s="14">
        <v>2561</v>
      </c>
      <c r="W38" s="8"/>
    </row>
    <row r="39" spans="1:16384" ht="16">
      <c r="A39" s="98" t="s">
        <v>43</v>
      </c>
      <c r="B39" s="98"/>
      <c r="C39" s="14">
        <v>201</v>
      </c>
      <c r="D39" s="14">
        <v>-75</v>
      </c>
      <c r="E39" s="14">
        <v>62</v>
      </c>
      <c r="F39" s="14">
        <v>1263</v>
      </c>
      <c r="G39" s="14"/>
      <c r="H39" s="14"/>
      <c r="I39" s="14">
        <v>38</v>
      </c>
      <c r="J39" s="14">
        <v>11</v>
      </c>
      <c r="K39" s="14">
        <v>-11</v>
      </c>
      <c r="L39" s="14">
        <v>24</v>
      </c>
      <c r="M39" s="14"/>
      <c r="N39" s="14"/>
      <c r="O39" s="14">
        <v>249</v>
      </c>
      <c r="P39" s="14">
        <v>90</v>
      </c>
      <c r="Q39" s="14">
        <v>165</v>
      </c>
      <c r="R39" s="14">
        <v>759</v>
      </c>
      <c r="S39" s="14"/>
      <c r="T39" s="14">
        <v>223</v>
      </c>
      <c r="U39" s="14">
        <v>146</v>
      </c>
      <c r="V39" s="14">
        <v>244</v>
      </c>
      <c r="W39" s="8"/>
    </row>
    <row r="40" spans="1:16384" ht="16">
      <c r="A40" s="98" t="s">
        <v>44</v>
      </c>
      <c r="B40" s="98"/>
      <c r="C40" s="14">
        <f>C32+C35+C37+C36+C38+C39</f>
        <v>265981</v>
      </c>
      <c r="D40" s="14">
        <f>D32+D35+D37+D36+D38+D39</f>
        <v>363165</v>
      </c>
      <c r="E40" s="14">
        <f t="shared" ref="E40:L40" si="3">E32+E35+E37+E36+E38+E39</f>
        <v>444943</v>
      </c>
      <c r="F40" s="14">
        <f t="shared" si="3"/>
        <v>501735</v>
      </c>
      <c r="G40" s="14"/>
      <c r="H40" s="14"/>
      <c r="I40" s="14">
        <f t="shared" si="3"/>
        <v>99653</v>
      </c>
      <c r="J40" s="14">
        <f t="shared" si="3"/>
        <v>105378</v>
      </c>
      <c r="K40" s="14">
        <f t="shared" si="3"/>
        <v>105960</v>
      </c>
      <c r="L40" s="14">
        <f t="shared" si="3"/>
        <v>133952</v>
      </c>
      <c r="M40" s="14"/>
      <c r="N40" s="14"/>
      <c r="O40" s="14">
        <f>O32+O35+O37+O36+O38+O39</f>
        <v>112775</v>
      </c>
      <c r="P40" s="14">
        <f>P32+P35+P37+P36+P38+P39</f>
        <v>117917</v>
      </c>
      <c r="Q40" s="14">
        <f>Q32+Q35+Q37+Q36+Q38+Q39</f>
        <v>124576</v>
      </c>
      <c r="R40" s="14">
        <f>R32+R35+R37+R36+R38+R39</f>
        <v>146467</v>
      </c>
      <c r="S40" s="14"/>
      <c r="T40" s="14">
        <f>T32+T35+T37+T36+T38+T39</f>
        <v>122584</v>
      </c>
      <c r="U40" s="14">
        <f>U32+U35+U37+U36+U38+U39</f>
        <v>126702</v>
      </c>
      <c r="V40" s="14">
        <f>V32+V35+V37+V36+V38+V39</f>
        <v>131895</v>
      </c>
      <c r="W40" s="8"/>
    </row>
    <row r="41" spans="1:16384" ht="16">
      <c r="A41" s="12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</row>
    <row r="42" spans="1:16384" ht="16">
      <c r="A42" s="100" t="s">
        <v>25</v>
      </c>
      <c r="B42" s="100"/>
      <c r="C42" s="22">
        <f>C29-C40</f>
        <v>14541</v>
      </c>
      <c r="D42" s="22">
        <f>D29-D40</f>
        <v>22899</v>
      </c>
      <c r="E42" s="22">
        <f>E29-E40</f>
        <v>24879</v>
      </c>
      <c r="F42" s="22">
        <f>F29-F40</f>
        <v>12248</v>
      </c>
      <c r="G42" s="22"/>
      <c r="H42" s="22"/>
      <c r="I42" s="22">
        <f>I29-I40</f>
        <v>8865</v>
      </c>
      <c r="J42" s="22">
        <f>J29-J40</f>
        <v>7702</v>
      </c>
      <c r="K42" s="22">
        <f>K29-K40</f>
        <v>4852</v>
      </c>
      <c r="L42" s="22">
        <f>L29-L40</f>
        <v>3460</v>
      </c>
      <c r="M42" s="22"/>
      <c r="N42" s="22"/>
      <c r="O42" s="22">
        <f>O29-O40</f>
        <v>3669</v>
      </c>
      <c r="P42" s="22">
        <f>P29-P40</f>
        <v>3317</v>
      </c>
      <c r="Q42" s="22">
        <f>Q29-Q40</f>
        <v>2525</v>
      </c>
      <c r="R42" s="22">
        <f>R29-R40</f>
        <v>2737</v>
      </c>
      <c r="S42" s="22"/>
      <c r="T42" s="22">
        <f>T29-T40</f>
        <v>4774</v>
      </c>
      <c r="U42" s="22">
        <f>U29-U40</f>
        <v>7681</v>
      </c>
      <c r="V42" s="22">
        <f>V29-V40</f>
        <v>11188</v>
      </c>
      <c r="W42" s="8"/>
    </row>
    <row r="43" spans="1:16384" ht="16">
      <c r="A43" s="12"/>
      <c r="B43" s="12"/>
      <c r="C43" s="22"/>
      <c r="D43" s="19">
        <f>(D42-C42)/C42</f>
        <v>0.57478852898700228</v>
      </c>
      <c r="E43" s="19">
        <f>(E42-D42)/D42</f>
        <v>8.6466657932660812E-2</v>
      </c>
      <c r="F43" s="19">
        <f>(F42-E42)/E42</f>
        <v>-0.50769725471281002</v>
      </c>
      <c r="G43" s="19"/>
      <c r="H43" s="19"/>
      <c r="I43" s="19"/>
      <c r="J43" s="19">
        <f>(J42-I42)/I42</f>
        <v>-0.13119007332205301</v>
      </c>
      <c r="K43" s="19">
        <f>(K42-J42)/J42</f>
        <v>-0.37003375746559336</v>
      </c>
      <c r="L43" s="19">
        <f>(L42-K42)/K42</f>
        <v>-0.28689200329760922</v>
      </c>
      <c r="M43" s="19"/>
      <c r="N43" s="19"/>
      <c r="O43" s="19"/>
      <c r="P43" s="19">
        <f>(P42-O42)/O42</f>
        <v>-9.5938947942218591E-2</v>
      </c>
      <c r="Q43" s="19">
        <f>(Q42-P42)/P42</f>
        <v>-0.23876997286704854</v>
      </c>
      <c r="R43" s="19">
        <f>(R42-Q42)/Q42</f>
        <v>8.3960396039603966E-2</v>
      </c>
      <c r="S43" s="19"/>
      <c r="T43" s="19"/>
      <c r="U43" s="19">
        <f>(U42-T42)/T42</f>
        <v>0.60892333472978633</v>
      </c>
      <c r="V43" s="19">
        <f>(V42-U42)/U42</f>
        <v>0.45658117432625961</v>
      </c>
      <c r="W43" s="8"/>
    </row>
    <row r="44" spans="1:16384" ht="16">
      <c r="A44" s="12"/>
      <c r="B44" s="12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8"/>
    </row>
    <row r="45" spans="1:16384" ht="16">
      <c r="A45" s="6" t="s">
        <v>90</v>
      </c>
      <c r="B45" s="6"/>
      <c r="C45" s="6">
        <v>7033</v>
      </c>
      <c r="D45" s="6">
        <v>8651</v>
      </c>
      <c r="E45" s="6">
        <v>7271</v>
      </c>
      <c r="F45" s="6">
        <f>SUM(O45:R45)</f>
        <v>-2847</v>
      </c>
      <c r="G45" s="6"/>
      <c r="H45" s="6"/>
      <c r="I45" s="6"/>
      <c r="J45" s="6"/>
      <c r="K45" s="6"/>
      <c r="L45" s="6"/>
      <c r="M45" s="6"/>
      <c r="N45" s="6"/>
      <c r="O45" s="6">
        <v>-1568</v>
      </c>
      <c r="P45" s="6">
        <v>-627</v>
      </c>
      <c r="Q45" s="6">
        <v>-412</v>
      </c>
      <c r="R45" s="6">
        <v>-240</v>
      </c>
      <c r="S45" s="6"/>
      <c r="T45" s="6">
        <v>898</v>
      </c>
      <c r="U45" s="6">
        <v>3211</v>
      </c>
      <c r="V45" s="6">
        <v>4307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6"/>
      <c r="EIC45" s="6"/>
      <c r="EID45" s="6"/>
      <c r="EIE45" s="6"/>
      <c r="EIF45" s="6"/>
      <c r="EIG45" s="6"/>
      <c r="EIH45" s="6"/>
      <c r="EII45" s="6"/>
      <c r="EIJ45" s="6"/>
      <c r="EIK45" s="6"/>
      <c r="EIL45" s="6"/>
      <c r="EIM45" s="6"/>
      <c r="EIN45" s="6"/>
      <c r="EIO45" s="6"/>
      <c r="EIP45" s="6"/>
      <c r="EIQ45" s="6"/>
      <c r="EIR45" s="6"/>
      <c r="EIS45" s="6"/>
      <c r="EIT45" s="6"/>
      <c r="EIU45" s="6"/>
      <c r="EIV45" s="6"/>
      <c r="EIW45" s="6"/>
      <c r="EIX45" s="6"/>
      <c r="EIY45" s="6"/>
      <c r="EIZ45" s="6"/>
      <c r="EJA45" s="6"/>
      <c r="EJB45" s="6"/>
      <c r="EJC45" s="6"/>
      <c r="EJD45" s="6"/>
      <c r="EJE45" s="6"/>
      <c r="EJF45" s="6"/>
      <c r="EJG45" s="6"/>
      <c r="EJH45" s="6"/>
      <c r="EJI45" s="6"/>
      <c r="EJJ45" s="6"/>
      <c r="EJK45" s="6"/>
      <c r="EJL45" s="6"/>
      <c r="EJM45" s="6"/>
      <c r="EJN45" s="6"/>
      <c r="EJO45" s="6"/>
      <c r="EJP45" s="6"/>
      <c r="EJQ45" s="6"/>
      <c r="EJR45" s="6"/>
      <c r="EJS45" s="6"/>
      <c r="EJT45" s="6"/>
      <c r="EJU45" s="6"/>
      <c r="EJV45" s="6"/>
      <c r="EJW45" s="6"/>
      <c r="EJX45" s="6"/>
      <c r="EJY45" s="6"/>
      <c r="EJZ45" s="6"/>
      <c r="EKA45" s="6"/>
      <c r="EKB45" s="6"/>
      <c r="EKC45" s="6"/>
      <c r="EKD45" s="6"/>
      <c r="EKE45" s="6"/>
      <c r="EKF45" s="6"/>
      <c r="EKG45" s="6"/>
      <c r="EKH45" s="6"/>
      <c r="EKI45" s="6"/>
      <c r="EKJ45" s="6"/>
      <c r="EKK45" s="6"/>
      <c r="EKL45" s="6"/>
      <c r="EKM45" s="6"/>
      <c r="EKN45" s="6"/>
      <c r="EKO45" s="6"/>
      <c r="EKP45" s="6"/>
      <c r="EKQ45" s="6"/>
      <c r="EKR45" s="6"/>
      <c r="EKS45" s="6"/>
      <c r="EKT45" s="6"/>
      <c r="EKU45" s="6"/>
      <c r="EKV45" s="6"/>
      <c r="EKW45" s="6"/>
      <c r="EKX45" s="6"/>
      <c r="EKY45" s="6"/>
      <c r="EKZ45" s="6"/>
      <c r="ELA45" s="6"/>
      <c r="ELB45" s="6"/>
      <c r="ELC45" s="6"/>
      <c r="ELD45" s="6"/>
      <c r="ELE45" s="6"/>
      <c r="ELF45" s="6"/>
      <c r="ELG45" s="6"/>
      <c r="ELH45" s="6"/>
      <c r="ELI45" s="6"/>
      <c r="ELJ45" s="6"/>
      <c r="ELK45" s="6"/>
      <c r="ELL45" s="6"/>
      <c r="ELM45" s="6"/>
      <c r="ELN45" s="6"/>
      <c r="ELO45" s="6"/>
      <c r="ELP45" s="6"/>
      <c r="ELQ45" s="6"/>
      <c r="ELR45" s="6"/>
      <c r="ELS45" s="6"/>
      <c r="ELT45" s="6"/>
      <c r="ELU45" s="6"/>
      <c r="ELV45" s="6"/>
      <c r="ELW45" s="6"/>
      <c r="ELX45" s="6"/>
      <c r="ELY45" s="6"/>
      <c r="ELZ45" s="6"/>
      <c r="EMA45" s="6"/>
      <c r="EMB45" s="6"/>
      <c r="EMC45" s="6"/>
      <c r="EMD45" s="6"/>
      <c r="EME45" s="6"/>
      <c r="EMF45" s="6"/>
      <c r="EMG45" s="6"/>
      <c r="EMH45" s="6"/>
      <c r="EMI45" s="6"/>
      <c r="EMJ45" s="6"/>
      <c r="EMK45" s="6"/>
      <c r="EML45" s="6"/>
      <c r="EMM45" s="6"/>
      <c r="EMN45" s="6"/>
      <c r="EMO45" s="6"/>
      <c r="EMP45" s="6"/>
      <c r="EMQ45" s="6"/>
      <c r="EMR45" s="6"/>
      <c r="EMS45" s="6"/>
      <c r="EMT45" s="6"/>
      <c r="EMU45" s="6"/>
      <c r="EMV45" s="6"/>
      <c r="EMW45" s="6"/>
      <c r="EMX45" s="6"/>
      <c r="EMY45" s="6"/>
      <c r="EMZ45" s="6"/>
      <c r="ENA45" s="6"/>
      <c r="ENB45" s="6"/>
      <c r="ENC45" s="6"/>
      <c r="END45" s="6"/>
      <c r="ENE45" s="6"/>
      <c r="ENF45" s="6"/>
      <c r="ENG45" s="6"/>
      <c r="ENH45" s="6"/>
      <c r="ENI45" s="6"/>
      <c r="ENJ45" s="6"/>
      <c r="ENK45" s="6"/>
      <c r="ENL45" s="6"/>
      <c r="ENM45" s="6"/>
      <c r="ENN45" s="6"/>
      <c r="ENO45" s="6"/>
      <c r="ENP45" s="6"/>
      <c r="ENQ45" s="6"/>
      <c r="ENR45" s="6"/>
      <c r="ENS45" s="6"/>
      <c r="ENT45" s="6"/>
      <c r="ENU45" s="6"/>
      <c r="ENV45" s="6"/>
      <c r="ENW45" s="6"/>
      <c r="ENX45" s="6"/>
      <c r="ENY45" s="6"/>
      <c r="ENZ45" s="6"/>
      <c r="EOA45" s="6"/>
      <c r="EOB45" s="6"/>
      <c r="EOC45" s="6"/>
      <c r="EOD45" s="6"/>
      <c r="EOE45" s="6"/>
      <c r="EOF45" s="6"/>
      <c r="EOG45" s="6"/>
      <c r="EOH45" s="6"/>
      <c r="EOI45" s="6"/>
      <c r="EOJ45" s="6"/>
      <c r="EOK45" s="6"/>
      <c r="EOL45" s="6"/>
      <c r="EOM45" s="6"/>
      <c r="EON45" s="6"/>
      <c r="EOO45" s="6"/>
      <c r="EOP45" s="6"/>
      <c r="EOQ45" s="6"/>
      <c r="EOR45" s="6"/>
      <c r="EOS45" s="6"/>
      <c r="EOT45" s="6"/>
      <c r="EOU45" s="6"/>
      <c r="EOV45" s="6"/>
      <c r="EOW45" s="6"/>
      <c r="EOX45" s="6"/>
      <c r="EOY45" s="6"/>
      <c r="EOZ45" s="6"/>
      <c r="EPA45" s="6"/>
      <c r="EPB45" s="6"/>
      <c r="EPC45" s="6"/>
      <c r="EPD45" s="6"/>
      <c r="EPE45" s="6"/>
      <c r="EPF45" s="6"/>
      <c r="EPG45" s="6"/>
      <c r="EPH45" s="6"/>
      <c r="EPI45" s="6"/>
      <c r="EPJ45" s="6"/>
      <c r="EPK45" s="6"/>
      <c r="EPL45" s="6"/>
      <c r="EPM45" s="6"/>
      <c r="EPN45" s="6"/>
      <c r="EPO45" s="6"/>
      <c r="EPP45" s="6"/>
      <c r="EPQ45" s="6"/>
      <c r="EPR45" s="6"/>
      <c r="EPS45" s="6"/>
      <c r="EPT45" s="6"/>
      <c r="EPU45" s="6"/>
      <c r="EPV45" s="6"/>
      <c r="EPW45" s="6"/>
      <c r="EPX45" s="6"/>
      <c r="EPY45" s="6"/>
      <c r="EPZ45" s="6"/>
      <c r="EQA45" s="6"/>
      <c r="EQB45" s="6"/>
      <c r="EQC45" s="6"/>
      <c r="EQD45" s="6"/>
      <c r="EQE45" s="6"/>
      <c r="EQF45" s="6"/>
      <c r="EQG45" s="6"/>
      <c r="EQH45" s="6"/>
      <c r="EQI45" s="6"/>
      <c r="EQJ45" s="6"/>
      <c r="EQK45" s="6"/>
      <c r="EQL45" s="6"/>
      <c r="EQM45" s="6"/>
      <c r="EQN45" s="6"/>
      <c r="EQO45" s="6"/>
      <c r="EQP45" s="6"/>
      <c r="EQQ45" s="6"/>
      <c r="EQR45" s="6"/>
      <c r="EQS45" s="6"/>
      <c r="EQT45" s="6"/>
      <c r="EQU45" s="6"/>
      <c r="EQV45" s="6"/>
      <c r="EQW45" s="6"/>
      <c r="EQX45" s="6"/>
      <c r="EQY45" s="6"/>
      <c r="EQZ45" s="6"/>
      <c r="ERA45" s="6"/>
      <c r="ERB45" s="6"/>
      <c r="ERC45" s="6"/>
      <c r="ERD45" s="6"/>
      <c r="ERE45" s="6"/>
      <c r="ERF45" s="6"/>
      <c r="ERG45" s="6"/>
      <c r="ERH45" s="6"/>
      <c r="ERI45" s="6"/>
      <c r="ERJ45" s="6"/>
      <c r="ERK45" s="6"/>
      <c r="ERL45" s="6"/>
      <c r="ERM45" s="6"/>
      <c r="ERN45" s="6"/>
      <c r="ERO45" s="6"/>
      <c r="ERP45" s="6"/>
      <c r="ERQ45" s="6"/>
      <c r="ERR45" s="6"/>
      <c r="ERS45" s="6"/>
      <c r="ERT45" s="6"/>
      <c r="ERU45" s="6"/>
      <c r="ERV45" s="6"/>
      <c r="ERW45" s="6"/>
      <c r="ERX45" s="6"/>
      <c r="ERY45" s="6"/>
      <c r="ERZ45" s="6"/>
      <c r="ESA45" s="6"/>
      <c r="ESB45" s="6"/>
      <c r="ESC45" s="6"/>
      <c r="ESD45" s="6"/>
      <c r="ESE45" s="6"/>
      <c r="ESF45" s="6"/>
      <c r="ESG45" s="6"/>
      <c r="ESH45" s="6"/>
      <c r="ESI45" s="6"/>
      <c r="ESJ45" s="6"/>
      <c r="ESK45" s="6"/>
      <c r="ESL45" s="6"/>
      <c r="ESM45" s="6"/>
      <c r="ESN45" s="6"/>
      <c r="ESO45" s="6"/>
      <c r="ESP45" s="6"/>
      <c r="ESQ45" s="6"/>
      <c r="ESR45" s="6"/>
      <c r="ESS45" s="6"/>
      <c r="EST45" s="6"/>
      <c r="ESU45" s="6"/>
      <c r="ESV45" s="6"/>
      <c r="ESW45" s="6"/>
      <c r="ESX45" s="6"/>
      <c r="ESY45" s="6"/>
      <c r="ESZ45" s="6"/>
      <c r="ETA45" s="6"/>
      <c r="ETB45" s="6"/>
      <c r="ETC45" s="6"/>
      <c r="ETD45" s="6"/>
      <c r="ETE45" s="6"/>
      <c r="ETF45" s="6"/>
      <c r="ETG45" s="6"/>
      <c r="ETH45" s="6"/>
      <c r="ETI45" s="6"/>
      <c r="ETJ45" s="6"/>
      <c r="ETK45" s="6"/>
      <c r="ETL45" s="6"/>
      <c r="ETM45" s="6"/>
      <c r="ETN45" s="6"/>
      <c r="ETO45" s="6"/>
      <c r="ETP45" s="6"/>
      <c r="ETQ45" s="6"/>
      <c r="ETR45" s="6"/>
      <c r="ETS45" s="6"/>
      <c r="ETT45" s="6"/>
      <c r="ETU45" s="6"/>
      <c r="ETV45" s="6"/>
      <c r="ETW45" s="6"/>
      <c r="ETX45" s="6"/>
      <c r="ETY45" s="6"/>
      <c r="ETZ45" s="6"/>
      <c r="EUA45" s="6"/>
      <c r="EUB45" s="6"/>
      <c r="EUC45" s="6"/>
      <c r="EUD45" s="6"/>
      <c r="EUE45" s="6"/>
      <c r="EUF45" s="6"/>
      <c r="EUG45" s="6"/>
      <c r="EUH45" s="6"/>
      <c r="EUI45" s="6"/>
      <c r="EUJ45" s="6"/>
      <c r="EUK45" s="6"/>
      <c r="EUL45" s="6"/>
      <c r="EUM45" s="6"/>
      <c r="EUN45" s="6"/>
      <c r="EUO45" s="6"/>
      <c r="EUP45" s="6"/>
      <c r="EUQ45" s="6"/>
      <c r="EUR45" s="6"/>
      <c r="EUS45" s="6"/>
      <c r="EUT45" s="6"/>
      <c r="EUU45" s="6"/>
      <c r="EUV45" s="6"/>
      <c r="EUW45" s="6"/>
      <c r="EUX45" s="6"/>
      <c r="EUY45" s="6"/>
      <c r="EUZ45" s="6"/>
      <c r="EVA45" s="6"/>
      <c r="EVB45" s="6"/>
      <c r="EVC45" s="6"/>
      <c r="EVD45" s="6"/>
      <c r="EVE45" s="6"/>
      <c r="EVF45" s="6"/>
      <c r="EVG45" s="6"/>
      <c r="EVH45" s="6"/>
      <c r="EVI45" s="6"/>
      <c r="EVJ45" s="6"/>
      <c r="EVK45" s="6"/>
      <c r="EVL45" s="6"/>
      <c r="EVM45" s="6"/>
      <c r="EVN45" s="6"/>
      <c r="EVO45" s="6"/>
      <c r="EVP45" s="6"/>
      <c r="EVQ45" s="6"/>
      <c r="EVR45" s="6"/>
      <c r="EVS45" s="6"/>
      <c r="EVT45" s="6"/>
      <c r="EVU45" s="6"/>
      <c r="EVV45" s="6"/>
      <c r="EVW45" s="6"/>
      <c r="EVX45" s="6"/>
      <c r="EVY45" s="6"/>
      <c r="EVZ45" s="6"/>
      <c r="EWA45" s="6"/>
      <c r="EWB45" s="6"/>
      <c r="EWC45" s="6"/>
      <c r="EWD45" s="6"/>
      <c r="EWE45" s="6"/>
      <c r="EWF45" s="6"/>
      <c r="EWG45" s="6"/>
      <c r="EWH45" s="6"/>
      <c r="EWI45" s="6"/>
      <c r="EWJ45" s="6"/>
      <c r="EWK45" s="6"/>
      <c r="EWL45" s="6"/>
      <c r="EWM45" s="6"/>
      <c r="EWN45" s="6"/>
      <c r="EWO45" s="6"/>
      <c r="EWP45" s="6"/>
      <c r="EWQ45" s="6"/>
      <c r="EWR45" s="6"/>
      <c r="EWS45" s="6"/>
      <c r="EWT45" s="6"/>
      <c r="EWU45" s="6"/>
      <c r="EWV45" s="6"/>
      <c r="EWW45" s="6"/>
      <c r="EWX45" s="6"/>
      <c r="EWY45" s="6"/>
      <c r="EWZ45" s="6"/>
      <c r="EXA45" s="6"/>
      <c r="EXB45" s="6"/>
      <c r="EXC45" s="6"/>
      <c r="EXD45" s="6"/>
      <c r="EXE45" s="6"/>
      <c r="EXF45" s="6"/>
      <c r="EXG45" s="6"/>
      <c r="EXH45" s="6"/>
      <c r="EXI45" s="6"/>
      <c r="EXJ45" s="6"/>
      <c r="EXK45" s="6"/>
      <c r="EXL45" s="6"/>
      <c r="EXM45" s="6"/>
      <c r="EXN45" s="6"/>
      <c r="EXO45" s="6"/>
      <c r="EXP45" s="6"/>
      <c r="EXQ45" s="6"/>
      <c r="EXR45" s="6"/>
      <c r="EXS45" s="6"/>
      <c r="EXT45" s="6"/>
      <c r="EXU45" s="6"/>
      <c r="EXV45" s="6"/>
      <c r="EXW45" s="6"/>
      <c r="EXX45" s="6"/>
      <c r="EXY45" s="6"/>
      <c r="EXZ45" s="6"/>
      <c r="EYA45" s="6"/>
      <c r="EYB45" s="6"/>
      <c r="EYC45" s="6"/>
      <c r="EYD45" s="6"/>
      <c r="EYE45" s="6"/>
      <c r="EYF45" s="6"/>
      <c r="EYG45" s="6"/>
      <c r="EYH45" s="6"/>
      <c r="EYI45" s="6"/>
      <c r="EYJ45" s="6"/>
      <c r="EYK45" s="6"/>
      <c r="EYL45" s="6"/>
      <c r="EYM45" s="6"/>
      <c r="EYN45" s="6"/>
      <c r="EYO45" s="6"/>
      <c r="EYP45" s="6"/>
      <c r="EYQ45" s="6"/>
      <c r="EYR45" s="6"/>
      <c r="EYS45" s="6"/>
      <c r="EYT45" s="6"/>
      <c r="EYU45" s="6"/>
      <c r="EYV45" s="6"/>
      <c r="EYW45" s="6"/>
      <c r="EYX45" s="6"/>
      <c r="EYY45" s="6"/>
      <c r="EYZ45" s="6"/>
      <c r="EZA45" s="6"/>
      <c r="EZB45" s="6"/>
      <c r="EZC45" s="6"/>
      <c r="EZD45" s="6"/>
      <c r="EZE45" s="6"/>
      <c r="EZF45" s="6"/>
      <c r="EZG45" s="6"/>
      <c r="EZH45" s="6"/>
      <c r="EZI45" s="6"/>
      <c r="EZJ45" s="6"/>
      <c r="EZK45" s="6"/>
      <c r="EZL45" s="6"/>
      <c r="EZM45" s="6"/>
      <c r="EZN45" s="6"/>
      <c r="EZO45" s="6"/>
      <c r="EZP45" s="6"/>
      <c r="EZQ45" s="6"/>
      <c r="EZR45" s="6"/>
      <c r="EZS45" s="6"/>
      <c r="EZT45" s="6"/>
      <c r="EZU45" s="6"/>
      <c r="EZV45" s="6"/>
      <c r="EZW45" s="6"/>
      <c r="EZX45" s="6"/>
      <c r="EZY45" s="6"/>
      <c r="EZZ45" s="6"/>
      <c r="FAA45" s="6"/>
      <c r="FAB45" s="6"/>
      <c r="FAC45" s="6"/>
      <c r="FAD45" s="6"/>
      <c r="FAE45" s="6"/>
      <c r="FAF45" s="6"/>
      <c r="FAG45" s="6"/>
      <c r="FAH45" s="6"/>
      <c r="FAI45" s="6"/>
      <c r="FAJ45" s="6"/>
      <c r="FAK45" s="6"/>
      <c r="FAL45" s="6"/>
      <c r="FAM45" s="6"/>
      <c r="FAN45" s="6"/>
      <c r="FAO45" s="6"/>
      <c r="FAP45" s="6"/>
      <c r="FAQ45" s="6"/>
      <c r="FAR45" s="6"/>
      <c r="FAS45" s="6"/>
      <c r="FAT45" s="6"/>
      <c r="FAU45" s="6"/>
      <c r="FAV45" s="6"/>
      <c r="FAW45" s="6"/>
      <c r="FAX45" s="6"/>
      <c r="FAY45" s="6"/>
      <c r="FAZ45" s="6"/>
      <c r="FBA45" s="6"/>
      <c r="FBB45" s="6"/>
      <c r="FBC45" s="6"/>
      <c r="FBD45" s="6"/>
      <c r="FBE45" s="6"/>
      <c r="FBF45" s="6"/>
      <c r="FBG45" s="6"/>
      <c r="FBH45" s="6"/>
      <c r="FBI45" s="6"/>
      <c r="FBJ45" s="6"/>
      <c r="FBK45" s="6"/>
      <c r="FBL45" s="6"/>
      <c r="FBM45" s="6"/>
      <c r="FBN45" s="6"/>
      <c r="FBO45" s="6"/>
      <c r="FBP45" s="6"/>
      <c r="FBQ45" s="6"/>
      <c r="FBR45" s="6"/>
      <c r="FBS45" s="6"/>
      <c r="FBT45" s="6"/>
      <c r="FBU45" s="6"/>
      <c r="FBV45" s="6"/>
      <c r="FBW45" s="6"/>
      <c r="FBX45" s="6"/>
      <c r="FBY45" s="6"/>
      <c r="FBZ45" s="6"/>
      <c r="FCA45" s="6"/>
      <c r="FCB45" s="6"/>
      <c r="FCC45" s="6"/>
      <c r="FCD45" s="6"/>
      <c r="FCE45" s="6"/>
      <c r="FCF45" s="6"/>
      <c r="FCG45" s="6"/>
      <c r="FCH45" s="6"/>
      <c r="FCI45" s="6"/>
      <c r="FCJ45" s="6"/>
      <c r="FCK45" s="6"/>
      <c r="FCL45" s="6"/>
      <c r="FCM45" s="6"/>
      <c r="FCN45" s="6"/>
      <c r="FCO45" s="6"/>
      <c r="FCP45" s="6"/>
      <c r="FCQ45" s="6"/>
      <c r="FCR45" s="6"/>
      <c r="FCS45" s="6"/>
      <c r="FCT45" s="6"/>
      <c r="FCU45" s="6"/>
      <c r="FCV45" s="6"/>
      <c r="FCW45" s="6"/>
      <c r="FCX45" s="6"/>
      <c r="FCY45" s="6"/>
      <c r="FCZ45" s="6"/>
      <c r="FDA45" s="6"/>
      <c r="FDB45" s="6"/>
      <c r="FDC45" s="6"/>
      <c r="FDD45" s="6"/>
      <c r="FDE45" s="6"/>
      <c r="FDF45" s="6"/>
      <c r="FDG45" s="6"/>
      <c r="FDH45" s="6"/>
      <c r="FDI45" s="6"/>
      <c r="FDJ45" s="6"/>
      <c r="FDK45" s="6"/>
      <c r="FDL45" s="6"/>
      <c r="FDM45" s="6"/>
      <c r="FDN45" s="6"/>
      <c r="FDO45" s="6"/>
      <c r="FDP45" s="6"/>
      <c r="FDQ45" s="6"/>
      <c r="FDR45" s="6"/>
      <c r="FDS45" s="6"/>
      <c r="FDT45" s="6"/>
      <c r="FDU45" s="6"/>
      <c r="FDV45" s="6"/>
      <c r="FDW45" s="6"/>
      <c r="FDX45" s="6"/>
      <c r="FDY45" s="6"/>
      <c r="FDZ45" s="6"/>
      <c r="FEA45" s="6"/>
      <c r="FEB45" s="6"/>
      <c r="FEC45" s="6"/>
      <c r="FED45" s="6"/>
      <c r="FEE45" s="6"/>
      <c r="FEF45" s="6"/>
      <c r="FEG45" s="6"/>
      <c r="FEH45" s="6"/>
      <c r="FEI45" s="6"/>
      <c r="FEJ45" s="6"/>
      <c r="FEK45" s="6"/>
      <c r="FEL45" s="6"/>
      <c r="FEM45" s="6"/>
      <c r="FEN45" s="6"/>
      <c r="FEO45" s="6"/>
      <c r="FEP45" s="6"/>
      <c r="FEQ45" s="6"/>
      <c r="FER45" s="6"/>
      <c r="FES45" s="6"/>
      <c r="FET45" s="6"/>
      <c r="FEU45" s="6"/>
      <c r="FEV45" s="6"/>
      <c r="FEW45" s="6"/>
      <c r="FEX45" s="6"/>
      <c r="FEY45" s="6"/>
      <c r="FEZ45" s="6"/>
      <c r="FFA45" s="6"/>
      <c r="FFB45" s="6"/>
      <c r="FFC45" s="6"/>
      <c r="FFD45" s="6"/>
      <c r="FFE45" s="6"/>
      <c r="FFF45" s="6"/>
      <c r="FFG45" s="6"/>
      <c r="FFH45" s="6"/>
      <c r="FFI45" s="6"/>
      <c r="FFJ45" s="6"/>
      <c r="FFK45" s="6"/>
      <c r="FFL45" s="6"/>
      <c r="FFM45" s="6"/>
      <c r="FFN45" s="6"/>
      <c r="FFO45" s="6"/>
      <c r="FFP45" s="6"/>
      <c r="FFQ45" s="6"/>
      <c r="FFR45" s="6"/>
      <c r="FFS45" s="6"/>
      <c r="FFT45" s="6"/>
      <c r="FFU45" s="6"/>
      <c r="FFV45" s="6"/>
      <c r="FFW45" s="6"/>
      <c r="FFX45" s="6"/>
      <c r="FFY45" s="6"/>
      <c r="FFZ45" s="6"/>
      <c r="FGA45" s="6"/>
      <c r="FGB45" s="6"/>
      <c r="FGC45" s="6"/>
      <c r="FGD45" s="6"/>
      <c r="FGE45" s="6"/>
      <c r="FGF45" s="6"/>
      <c r="FGG45" s="6"/>
      <c r="FGH45" s="6"/>
      <c r="FGI45" s="6"/>
      <c r="FGJ45" s="6"/>
      <c r="FGK45" s="6"/>
      <c r="FGL45" s="6"/>
      <c r="FGM45" s="6"/>
      <c r="FGN45" s="6"/>
      <c r="FGO45" s="6"/>
      <c r="FGP45" s="6"/>
      <c r="FGQ45" s="6"/>
      <c r="FGR45" s="6"/>
      <c r="FGS45" s="6"/>
      <c r="FGT45" s="6"/>
      <c r="FGU45" s="6"/>
      <c r="FGV45" s="6"/>
      <c r="FGW45" s="6"/>
      <c r="FGX45" s="6"/>
      <c r="FGY45" s="6"/>
      <c r="FGZ45" s="6"/>
      <c r="FHA45" s="6"/>
      <c r="FHB45" s="6"/>
      <c r="FHC45" s="6"/>
      <c r="FHD45" s="6"/>
      <c r="FHE45" s="6"/>
      <c r="FHF45" s="6"/>
      <c r="FHG45" s="6"/>
      <c r="FHH45" s="6"/>
      <c r="FHI45" s="6"/>
      <c r="FHJ45" s="6"/>
      <c r="FHK45" s="6"/>
      <c r="FHL45" s="6"/>
      <c r="FHM45" s="6"/>
      <c r="FHN45" s="6"/>
      <c r="FHO45" s="6"/>
      <c r="FHP45" s="6"/>
      <c r="FHQ45" s="6"/>
      <c r="FHR45" s="6"/>
      <c r="FHS45" s="6"/>
      <c r="FHT45" s="6"/>
      <c r="FHU45" s="6"/>
      <c r="FHV45" s="6"/>
      <c r="FHW45" s="6"/>
      <c r="FHX45" s="6"/>
      <c r="FHY45" s="6"/>
      <c r="FHZ45" s="6"/>
      <c r="FIA45" s="6"/>
      <c r="FIB45" s="6"/>
      <c r="FIC45" s="6"/>
      <c r="FID45" s="6"/>
      <c r="FIE45" s="6"/>
      <c r="FIF45" s="6"/>
      <c r="FIG45" s="6"/>
      <c r="FIH45" s="6"/>
      <c r="FII45" s="6"/>
      <c r="FIJ45" s="6"/>
      <c r="FIK45" s="6"/>
      <c r="FIL45" s="6"/>
      <c r="FIM45" s="6"/>
      <c r="FIN45" s="6"/>
      <c r="FIO45" s="6"/>
      <c r="FIP45" s="6"/>
      <c r="FIQ45" s="6"/>
      <c r="FIR45" s="6"/>
      <c r="FIS45" s="6"/>
      <c r="FIT45" s="6"/>
      <c r="FIU45" s="6"/>
      <c r="FIV45" s="6"/>
      <c r="FIW45" s="6"/>
      <c r="FIX45" s="6"/>
      <c r="FIY45" s="6"/>
      <c r="FIZ45" s="6"/>
      <c r="FJA45" s="6"/>
      <c r="FJB45" s="6"/>
      <c r="FJC45" s="6"/>
      <c r="FJD45" s="6"/>
      <c r="FJE45" s="6"/>
      <c r="FJF45" s="6"/>
      <c r="FJG45" s="6"/>
      <c r="FJH45" s="6"/>
      <c r="FJI45" s="6"/>
      <c r="FJJ45" s="6"/>
      <c r="FJK45" s="6"/>
      <c r="FJL45" s="6"/>
      <c r="FJM45" s="6"/>
      <c r="FJN45" s="6"/>
      <c r="FJO45" s="6"/>
      <c r="FJP45" s="6"/>
      <c r="FJQ45" s="6"/>
      <c r="FJR45" s="6"/>
      <c r="FJS45" s="6"/>
      <c r="FJT45" s="6"/>
      <c r="FJU45" s="6"/>
      <c r="FJV45" s="6"/>
      <c r="FJW45" s="6"/>
      <c r="FJX45" s="6"/>
      <c r="FJY45" s="6"/>
      <c r="FJZ45" s="6"/>
      <c r="FKA45" s="6"/>
      <c r="FKB45" s="6"/>
      <c r="FKC45" s="6"/>
      <c r="FKD45" s="6"/>
      <c r="FKE45" s="6"/>
      <c r="FKF45" s="6"/>
      <c r="FKG45" s="6"/>
      <c r="FKH45" s="6"/>
      <c r="FKI45" s="6"/>
      <c r="FKJ45" s="6"/>
      <c r="FKK45" s="6"/>
      <c r="FKL45" s="6"/>
      <c r="FKM45" s="6"/>
      <c r="FKN45" s="6"/>
      <c r="FKO45" s="6"/>
      <c r="FKP45" s="6"/>
      <c r="FKQ45" s="6"/>
      <c r="FKR45" s="6"/>
      <c r="FKS45" s="6"/>
      <c r="FKT45" s="6"/>
      <c r="FKU45" s="6"/>
      <c r="FKV45" s="6"/>
      <c r="FKW45" s="6"/>
      <c r="FKX45" s="6"/>
      <c r="FKY45" s="6"/>
      <c r="FKZ45" s="6"/>
      <c r="FLA45" s="6"/>
      <c r="FLB45" s="6"/>
      <c r="FLC45" s="6"/>
      <c r="FLD45" s="6"/>
      <c r="FLE45" s="6"/>
      <c r="FLF45" s="6"/>
      <c r="FLG45" s="6"/>
      <c r="FLH45" s="6"/>
      <c r="FLI45" s="6"/>
      <c r="FLJ45" s="6"/>
      <c r="FLK45" s="6"/>
      <c r="FLL45" s="6"/>
      <c r="FLM45" s="6"/>
      <c r="FLN45" s="6"/>
      <c r="FLO45" s="6"/>
      <c r="FLP45" s="6"/>
      <c r="FLQ45" s="6"/>
      <c r="FLR45" s="6"/>
      <c r="FLS45" s="6"/>
      <c r="FLT45" s="6"/>
      <c r="FLU45" s="6"/>
      <c r="FLV45" s="6"/>
      <c r="FLW45" s="6"/>
      <c r="FLX45" s="6"/>
      <c r="FLY45" s="6"/>
      <c r="FLZ45" s="6"/>
      <c r="FMA45" s="6"/>
      <c r="FMB45" s="6"/>
      <c r="FMC45" s="6"/>
      <c r="FMD45" s="6"/>
      <c r="FME45" s="6"/>
      <c r="FMF45" s="6"/>
      <c r="FMG45" s="6"/>
      <c r="FMH45" s="6"/>
      <c r="FMI45" s="6"/>
      <c r="FMJ45" s="6"/>
      <c r="FMK45" s="6"/>
      <c r="FML45" s="6"/>
      <c r="FMM45" s="6"/>
      <c r="FMN45" s="6"/>
      <c r="FMO45" s="6"/>
      <c r="FMP45" s="6"/>
      <c r="FMQ45" s="6"/>
      <c r="FMR45" s="6"/>
      <c r="FMS45" s="6"/>
      <c r="FMT45" s="6"/>
      <c r="FMU45" s="6"/>
      <c r="FMV45" s="6"/>
      <c r="FMW45" s="6"/>
      <c r="FMX45" s="6"/>
      <c r="FMY45" s="6"/>
      <c r="FMZ45" s="6"/>
      <c r="FNA45" s="6"/>
      <c r="FNB45" s="6"/>
      <c r="FNC45" s="6"/>
      <c r="FND45" s="6"/>
      <c r="FNE45" s="6"/>
      <c r="FNF45" s="6"/>
      <c r="FNG45" s="6"/>
      <c r="FNH45" s="6"/>
      <c r="FNI45" s="6"/>
      <c r="FNJ45" s="6"/>
      <c r="FNK45" s="6"/>
      <c r="FNL45" s="6"/>
      <c r="FNM45" s="6"/>
      <c r="FNN45" s="6"/>
      <c r="FNO45" s="6"/>
      <c r="FNP45" s="6"/>
      <c r="FNQ45" s="6"/>
      <c r="FNR45" s="6"/>
      <c r="FNS45" s="6"/>
      <c r="FNT45" s="6"/>
      <c r="FNU45" s="6"/>
      <c r="FNV45" s="6"/>
      <c r="FNW45" s="6"/>
      <c r="FNX45" s="6"/>
      <c r="FNY45" s="6"/>
      <c r="FNZ45" s="6"/>
      <c r="FOA45" s="6"/>
      <c r="FOB45" s="6"/>
      <c r="FOC45" s="6"/>
      <c r="FOD45" s="6"/>
      <c r="FOE45" s="6"/>
      <c r="FOF45" s="6"/>
      <c r="FOG45" s="6"/>
      <c r="FOH45" s="6"/>
      <c r="FOI45" s="6"/>
      <c r="FOJ45" s="6"/>
      <c r="FOK45" s="6"/>
      <c r="FOL45" s="6"/>
      <c r="FOM45" s="6"/>
      <c r="FON45" s="6"/>
      <c r="FOO45" s="6"/>
      <c r="FOP45" s="6"/>
      <c r="FOQ45" s="6"/>
      <c r="FOR45" s="6"/>
      <c r="FOS45" s="6"/>
      <c r="FOT45" s="6"/>
      <c r="FOU45" s="6"/>
      <c r="FOV45" s="6"/>
      <c r="FOW45" s="6"/>
      <c r="FOX45" s="6"/>
      <c r="FOY45" s="6"/>
      <c r="FOZ45" s="6"/>
      <c r="FPA45" s="6"/>
      <c r="FPB45" s="6"/>
      <c r="FPC45" s="6"/>
      <c r="FPD45" s="6"/>
      <c r="FPE45" s="6"/>
      <c r="FPF45" s="6"/>
      <c r="FPG45" s="6"/>
      <c r="FPH45" s="6"/>
      <c r="FPI45" s="6"/>
      <c r="FPJ45" s="6"/>
      <c r="FPK45" s="6"/>
      <c r="FPL45" s="6"/>
      <c r="FPM45" s="6"/>
      <c r="FPN45" s="6"/>
      <c r="FPO45" s="6"/>
      <c r="FPP45" s="6"/>
      <c r="FPQ45" s="6"/>
      <c r="FPR45" s="6"/>
      <c r="FPS45" s="6"/>
      <c r="FPT45" s="6"/>
      <c r="FPU45" s="6"/>
      <c r="FPV45" s="6"/>
      <c r="FPW45" s="6"/>
      <c r="FPX45" s="6"/>
      <c r="FPY45" s="6"/>
      <c r="FPZ45" s="6"/>
      <c r="FQA45" s="6"/>
      <c r="FQB45" s="6"/>
      <c r="FQC45" s="6"/>
      <c r="FQD45" s="6"/>
      <c r="FQE45" s="6"/>
      <c r="FQF45" s="6"/>
      <c r="FQG45" s="6"/>
      <c r="FQH45" s="6"/>
      <c r="FQI45" s="6"/>
      <c r="FQJ45" s="6"/>
      <c r="FQK45" s="6"/>
      <c r="FQL45" s="6"/>
      <c r="FQM45" s="6"/>
      <c r="FQN45" s="6"/>
      <c r="FQO45" s="6"/>
      <c r="FQP45" s="6"/>
      <c r="FQQ45" s="6"/>
      <c r="FQR45" s="6"/>
      <c r="FQS45" s="6"/>
      <c r="FQT45" s="6"/>
      <c r="FQU45" s="6"/>
      <c r="FQV45" s="6"/>
      <c r="FQW45" s="6"/>
      <c r="FQX45" s="6"/>
      <c r="FQY45" s="6"/>
      <c r="FQZ45" s="6"/>
      <c r="FRA45" s="6"/>
      <c r="FRB45" s="6"/>
      <c r="FRC45" s="6"/>
      <c r="FRD45" s="6"/>
      <c r="FRE45" s="6"/>
      <c r="FRF45" s="6"/>
      <c r="FRG45" s="6"/>
      <c r="FRH45" s="6"/>
      <c r="FRI45" s="6"/>
      <c r="FRJ45" s="6"/>
      <c r="FRK45" s="6"/>
      <c r="FRL45" s="6"/>
      <c r="FRM45" s="6"/>
      <c r="FRN45" s="6"/>
      <c r="FRO45" s="6"/>
      <c r="FRP45" s="6"/>
      <c r="FRQ45" s="6"/>
      <c r="FRR45" s="6"/>
      <c r="FRS45" s="6"/>
      <c r="FRT45" s="6"/>
      <c r="FRU45" s="6"/>
      <c r="FRV45" s="6"/>
      <c r="FRW45" s="6"/>
      <c r="FRX45" s="6"/>
      <c r="FRY45" s="6"/>
      <c r="FRZ45" s="6"/>
      <c r="FSA45" s="6"/>
      <c r="FSB45" s="6"/>
      <c r="FSC45" s="6"/>
      <c r="FSD45" s="6"/>
      <c r="FSE45" s="6"/>
      <c r="FSF45" s="6"/>
      <c r="FSG45" s="6"/>
      <c r="FSH45" s="6"/>
      <c r="FSI45" s="6"/>
      <c r="FSJ45" s="6"/>
      <c r="FSK45" s="6"/>
      <c r="FSL45" s="6"/>
      <c r="FSM45" s="6"/>
      <c r="FSN45" s="6"/>
      <c r="FSO45" s="6"/>
      <c r="FSP45" s="6"/>
      <c r="FSQ45" s="6"/>
      <c r="FSR45" s="6"/>
      <c r="FSS45" s="6"/>
      <c r="FST45" s="6"/>
      <c r="FSU45" s="6"/>
      <c r="FSV45" s="6"/>
      <c r="FSW45" s="6"/>
      <c r="FSX45" s="6"/>
      <c r="FSY45" s="6"/>
      <c r="FSZ45" s="6"/>
      <c r="FTA45" s="6"/>
      <c r="FTB45" s="6"/>
      <c r="FTC45" s="6"/>
      <c r="FTD45" s="6"/>
      <c r="FTE45" s="6"/>
      <c r="FTF45" s="6"/>
      <c r="FTG45" s="6"/>
      <c r="FTH45" s="6"/>
      <c r="FTI45" s="6"/>
      <c r="FTJ45" s="6"/>
      <c r="FTK45" s="6"/>
      <c r="FTL45" s="6"/>
      <c r="FTM45" s="6"/>
      <c r="FTN45" s="6"/>
      <c r="FTO45" s="6"/>
      <c r="FTP45" s="6"/>
      <c r="FTQ45" s="6"/>
      <c r="FTR45" s="6"/>
      <c r="FTS45" s="6"/>
      <c r="FTT45" s="6"/>
      <c r="FTU45" s="6"/>
      <c r="FTV45" s="6"/>
      <c r="FTW45" s="6"/>
      <c r="FTX45" s="6"/>
      <c r="FTY45" s="6"/>
      <c r="FTZ45" s="6"/>
      <c r="FUA45" s="6"/>
      <c r="FUB45" s="6"/>
      <c r="FUC45" s="6"/>
      <c r="FUD45" s="6"/>
      <c r="FUE45" s="6"/>
      <c r="FUF45" s="6"/>
      <c r="FUG45" s="6"/>
      <c r="FUH45" s="6"/>
      <c r="FUI45" s="6"/>
      <c r="FUJ45" s="6"/>
      <c r="FUK45" s="6"/>
      <c r="FUL45" s="6"/>
      <c r="FUM45" s="6"/>
      <c r="FUN45" s="6"/>
      <c r="FUO45" s="6"/>
      <c r="FUP45" s="6"/>
      <c r="FUQ45" s="6"/>
      <c r="FUR45" s="6"/>
      <c r="FUS45" s="6"/>
      <c r="FUT45" s="6"/>
      <c r="FUU45" s="6"/>
      <c r="FUV45" s="6"/>
      <c r="FUW45" s="6"/>
      <c r="FUX45" s="6"/>
      <c r="FUY45" s="6"/>
      <c r="FUZ45" s="6"/>
      <c r="FVA45" s="6"/>
      <c r="FVB45" s="6"/>
      <c r="FVC45" s="6"/>
      <c r="FVD45" s="6"/>
      <c r="FVE45" s="6"/>
      <c r="FVF45" s="6"/>
      <c r="FVG45" s="6"/>
      <c r="FVH45" s="6"/>
      <c r="FVI45" s="6"/>
      <c r="FVJ45" s="6"/>
      <c r="FVK45" s="6"/>
      <c r="FVL45" s="6"/>
      <c r="FVM45" s="6"/>
      <c r="FVN45" s="6"/>
      <c r="FVO45" s="6"/>
      <c r="FVP45" s="6"/>
      <c r="FVQ45" s="6"/>
      <c r="FVR45" s="6"/>
      <c r="FVS45" s="6"/>
      <c r="FVT45" s="6"/>
      <c r="FVU45" s="6"/>
      <c r="FVV45" s="6"/>
      <c r="FVW45" s="6"/>
      <c r="FVX45" s="6"/>
      <c r="FVY45" s="6"/>
      <c r="FVZ45" s="6"/>
      <c r="FWA45" s="6"/>
      <c r="FWB45" s="6"/>
      <c r="FWC45" s="6"/>
      <c r="FWD45" s="6"/>
      <c r="FWE45" s="6"/>
      <c r="FWF45" s="6"/>
      <c r="FWG45" s="6"/>
      <c r="FWH45" s="6"/>
      <c r="FWI45" s="6"/>
      <c r="FWJ45" s="6"/>
      <c r="FWK45" s="6"/>
      <c r="FWL45" s="6"/>
      <c r="FWM45" s="6"/>
      <c r="FWN45" s="6"/>
      <c r="FWO45" s="6"/>
      <c r="FWP45" s="6"/>
      <c r="FWQ45" s="6"/>
      <c r="FWR45" s="6"/>
      <c r="FWS45" s="6"/>
      <c r="FWT45" s="6"/>
      <c r="FWU45" s="6"/>
      <c r="FWV45" s="6"/>
      <c r="FWW45" s="6"/>
      <c r="FWX45" s="6"/>
      <c r="FWY45" s="6"/>
      <c r="FWZ45" s="6"/>
      <c r="FXA45" s="6"/>
      <c r="FXB45" s="6"/>
      <c r="FXC45" s="6"/>
      <c r="FXD45" s="6"/>
      <c r="FXE45" s="6"/>
      <c r="FXF45" s="6"/>
      <c r="FXG45" s="6"/>
      <c r="FXH45" s="6"/>
      <c r="FXI45" s="6"/>
      <c r="FXJ45" s="6"/>
      <c r="FXK45" s="6"/>
      <c r="FXL45" s="6"/>
      <c r="FXM45" s="6"/>
      <c r="FXN45" s="6"/>
      <c r="FXO45" s="6"/>
      <c r="FXP45" s="6"/>
      <c r="FXQ45" s="6"/>
      <c r="FXR45" s="6"/>
      <c r="FXS45" s="6"/>
      <c r="FXT45" s="6"/>
      <c r="FXU45" s="6"/>
      <c r="FXV45" s="6"/>
      <c r="FXW45" s="6"/>
      <c r="FXX45" s="6"/>
      <c r="FXY45" s="6"/>
      <c r="FXZ45" s="6"/>
      <c r="FYA45" s="6"/>
      <c r="FYB45" s="6"/>
      <c r="FYC45" s="6"/>
      <c r="FYD45" s="6"/>
      <c r="FYE45" s="6"/>
      <c r="FYF45" s="6"/>
      <c r="FYG45" s="6"/>
      <c r="FYH45" s="6"/>
      <c r="FYI45" s="6"/>
      <c r="FYJ45" s="6"/>
      <c r="FYK45" s="6"/>
      <c r="FYL45" s="6"/>
      <c r="FYM45" s="6"/>
      <c r="FYN45" s="6"/>
      <c r="FYO45" s="6"/>
      <c r="FYP45" s="6"/>
      <c r="FYQ45" s="6"/>
      <c r="FYR45" s="6"/>
      <c r="FYS45" s="6"/>
      <c r="FYT45" s="6"/>
      <c r="FYU45" s="6"/>
      <c r="FYV45" s="6"/>
      <c r="FYW45" s="6"/>
      <c r="FYX45" s="6"/>
      <c r="FYY45" s="6"/>
      <c r="FYZ45" s="6"/>
      <c r="FZA45" s="6"/>
      <c r="FZB45" s="6"/>
      <c r="FZC45" s="6"/>
      <c r="FZD45" s="6"/>
      <c r="FZE45" s="6"/>
      <c r="FZF45" s="6"/>
      <c r="FZG45" s="6"/>
      <c r="FZH45" s="6"/>
      <c r="FZI45" s="6"/>
      <c r="FZJ45" s="6"/>
      <c r="FZK45" s="6"/>
      <c r="FZL45" s="6"/>
      <c r="FZM45" s="6"/>
      <c r="FZN45" s="6"/>
      <c r="FZO45" s="6"/>
      <c r="FZP45" s="6"/>
      <c r="FZQ45" s="6"/>
      <c r="FZR45" s="6"/>
      <c r="FZS45" s="6"/>
      <c r="FZT45" s="6"/>
      <c r="FZU45" s="6"/>
      <c r="FZV45" s="6"/>
      <c r="FZW45" s="6"/>
      <c r="FZX45" s="6"/>
      <c r="FZY45" s="6"/>
      <c r="FZZ45" s="6"/>
      <c r="GAA45" s="6"/>
      <c r="GAB45" s="6"/>
      <c r="GAC45" s="6"/>
      <c r="GAD45" s="6"/>
      <c r="GAE45" s="6"/>
      <c r="GAF45" s="6"/>
      <c r="GAG45" s="6"/>
      <c r="GAH45" s="6"/>
      <c r="GAI45" s="6"/>
      <c r="GAJ45" s="6"/>
      <c r="GAK45" s="6"/>
      <c r="GAL45" s="6"/>
      <c r="GAM45" s="6"/>
      <c r="GAN45" s="6"/>
      <c r="GAO45" s="6"/>
      <c r="GAP45" s="6"/>
      <c r="GAQ45" s="6"/>
      <c r="GAR45" s="6"/>
      <c r="GAS45" s="6"/>
      <c r="GAT45" s="6"/>
      <c r="GAU45" s="6"/>
      <c r="GAV45" s="6"/>
      <c r="GAW45" s="6"/>
      <c r="GAX45" s="6"/>
      <c r="GAY45" s="6"/>
      <c r="GAZ45" s="6"/>
      <c r="GBA45" s="6"/>
      <c r="GBB45" s="6"/>
      <c r="GBC45" s="6"/>
      <c r="GBD45" s="6"/>
      <c r="GBE45" s="6"/>
      <c r="GBF45" s="6"/>
      <c r="GBG45" s="6"/>
      <c r="GBH45" s="6"/>
      <c r="GBI45" s="6"/>
      <c r="GBJ45" s="6"/>
      <c r="GBK45" s="6"/>
      <c r="GBL45" s="6"/>
      <c r="GBM45" s="6"/>
      <c r="GBN45" s="6"/>
      <c r="GBO45" s="6"/>
      <c r="GBP45" s="6"/>
      <c r="GBQ45" s="6"/>
      <c r="GBR45" s="6"/>
      <c r="GBS45" s="6"/>
      <c r="GBT45" s="6"/>
      <c r="GBU45" s="6"/>
      <c r="GBV45" s="6"/>
      <c r="GBW45" s="6"/>
      <c r="GBX45" s="6"/>
      <c r="GBY45" s="6"/>
      <c r="GBZ45" s="6"/>
      <c r="GCA45" s="6"/>
      <c r="GCB45" s="6"/>
      <c r="GCC45" s="6"/>
      <c r="GCD45" s="6"/>
      <c r="GCE45" s="6"/>
      <c r="GCF45" s="6"/>
      <c r="GCG45" s="6"/>
      <c r="GCH45" s="6"/>
      <c r="GCI45" s="6"/>
      <c r="GCJ45" s="6"/>
      <c r="GCK45" s="6"/>
      <c r="GCL45" s="6"/>
      <c r="GCM45" s="6"/>
      <c r="GCN45" s="6"/>
      <c r="GCO45" s="6"/>
      <c r="GCP45" s="6"/>
      <c r="GCQ45" s="6"/>
      <c r="GCR45" s="6"/>
      <c r="GCS45" s="6"/>
      <c r="GCT45" s="6"/>
      <c r="GCU45" s="6"/>
      <c r="GCV45" s="6"/>
      <c r="GCW45" s="6"/>
      <c r="GCX45" s="6"/>
      <c r="GCY45" s="6"/>
      <c r="GCZ45" s="6"/>
      <c r="GDA45" s="6"/>
      <c r="GDB45" s="6"/>
      <c r="GDC45" s="6"/>
      <c r="GDD45" s="6"/>
      <c r="GDE45" s="6"/>
      <c r="GDF45" s="6"/>
      <c r="GDG45" s="6"/>
      <c r="GDH45" s="6"/>
      <c r="GDI45" s="6"/>
      <c r="GDJ45" s="6"/>
      <c r="GDK45" s="6"/>
      <c r="GDL45" s="6"/>
      <c r="GDM45" s="6"/>
      <c r="GDN45" s="6"/>
      <c r="GDO45" s="6"/>
      <c r="GDP45" s="6"/>
      <c r="GDQ45" s="6"/>
      <c r="GDR45" s="6"/>
      <c r="GDS45" s="6"/>
      <c r="GDT45" s="6"/>
      <c r="GDU45" s="6"/>
      <c r="GDV45" s="6"/>
      <c r="GDW45" s="6"/>
      <c r="GDX45" s="6"/>
      <c r="GDY45" s="6"/>
      <c r="GDZ45" s="6"/>
      <c r="GEA45" s="6"/>
      <c r="GEB45" s="6"/>
      <c r="GEC45" s="6"/>
      <c r="GED45" s="6"/>
      <c r="GEE45" s="6"/>
      <c r="GEF45" s="6"/>
      <c r="GEG45" s="6"/>
      <c r="GEH45" s="6"/>
      <c r="GEI45" s="6"/>
      <c r="GEJ45" s="6"/>
      <c r="GEK45" s="6"/>
      <c r="GEL45" s="6"/>
      <c r="GEM45" s="6"/>
      <c r="GEN45" s="6"/>
      <c r="GEO45" s="6"/>
      <c r="GEP45" s="6"/>
      <c r="GEQ45" s="6"/>
      <c r="GER45" s="6"/>
      <c r="GES45" s="6"/>
      <c r="GET45" s="6"/>
      <c r="GEU45" s="6"/>
      <c r="GEV45" s="6"/>
      <c r="GEW45" s="6"/>
      <c r="GEX45" s="6"/>
      <c r="GEY45" s="6"/>
      <c r="GEZ45" s="6"/>
      <c r="GFA45" s="6"/>
      <c r="GFB45" s="6"/>
      <c r="GFC45" s="6"/>
      <c r="GFD45" s="6"/>
      <c r="GFE45" s="6"/>
      <c r="GFF45" s="6"/>
      <c r="GFG45" s="6"/>
      <c r="GFH45" s="6"/>
      <c r="GFI45" s="6"/>
      <c r="GFJ45" s="6"/>
      <c r="GFK45" s="6"/>
      <c r="GFL45" s="6"/>
      <c r="GFM45" s="6"/>
      <c r="GFN45" s="6"/>
      <c r="GFO45" s="6"/>
      <c r="GFP45" s="6"/>
      <c r="GFQ45" s="6"/>
      <c r="GFR45" s="6"/>
      <c r="GFS45" s="6"/>
      <c r="GFT45" s="6"/>
      <c r="GFU45" s="6"/>
      <c r="GFV45" s="6"/>
      <c r="GFW45" s="6"/>
      <c r="GFX45" s="6"/>
      <c r="GFY45" s="6"/>
      <c r="GFZ45" s="6"/>
      <c r="GGA45" s="6"/>
      <c r="GGB45" s="6"/>
      <c r="GGC45" s="6"/>
      <c r="GGD45" s="6"/>
      <c r="GGE45" s="6"/>
      <c r="GGF45" s="6"/>
      <c r="GGG45" s="6"/>
      <c r="GGH45" s="6"/>
      <c r="GGI45" s="6"/>
      <c r="GGJ45" s="6"/>
      <c r="GGK45" s="6"/>
      <c r="GGL45" s="6"/>
      <c r="GGM45" s="6"/>
      <c r="GGN45" s="6"/>
      <c r="GGO45" s="6"/>
      <c r="GGP45" s="6"/>
      <c r="GGQ45" s="6"/>
      <c r="GGR45" s="6"/>
      <c r="GGS45" s="6"/>
      <c r="GGT45" s="6"/>
      <c r="GGU45" s="6"/>
      <c r="GGV45" s="6"/>
      <c r="GGW45" s="6"/>
      <c r="GGX45" s="6"/>
      <c r="GGY45" s="6"/>
      <c r="GGZ45" s="6"/>
      <c r="GHA45" s="6"/>
      <c r="GHB45" s="6"/>
      <c r="GHC45" s="6"/>
      <c r="GHD45" s="6"/>
      <c r="GHE45" s="6"/>
      <c r="GHF45" s="6"/>
      <c r="GHG45" s="6"/>
      <c r="GHH45" s="6"/>
      <c r="GHI45" s="6"/>
      <c r="GHJ45" s="6"/>
      <c r="GHK45" s="6"/>
      <c r="GHL45" s="6"/>
      <c r="GHM45" s="6"/>
      <c r="GHN45" s="6"/>
      <c r="GHO45" s="6"/>
      <c r="GHP45" s="6"/>
      <c r="GHQ45" s="6"/>
      <c r="GHR45" s="6"/>
      <c r="GHS45" s="6"/>
      <c r="GHT45" s="6"/>
      <c r="GHU45" s="6"/>
      <c r="GHV45" s="6"/>
      <c r="GHW45" s="6"/>
      <c r="GHX45" s="6"/>
      <c r="GHY45" s="6"/>
      <c r="GHZ45" s="6"/>
      <c r="GIA45" s="6"/>
      <c r="GIB45" s="6"/>
      <c r="GIC45" s="6"/>
      <c r="GID45" s="6"/>
      <c r="GIE45" s="6"/>
      <c r="GIF45" s="6"/>
      <c r="GIG45" s="6"/>
      <c r="GIH45" s="6"/>
      <c r="GII45" s="6"/>
      <c r="GIJ45" s="6"/>
      <c r="GIK45" s="6"/>
      <c r="GIL45" s="6"/>
      <c r="GIM45" s="6"/>
      <c r="GIN45" s="6"/>
      <c r="GIO45" s="6"/>
      <c r="GIP45" s="6"/>
      <c r="GIQ45" s="6"/>
      <c r="GIR45" s="6"/>
      <c r="GIS45" s="6"/>
      <c r="GIT45" s="6"/>
      <c r="GIU45" s="6"/>
      <c r="GIV45" s="6"/>
      <c r="GIW45" s="6"/>
      <c r="GIX45" s="6"/>
      <c r="GIY45" s="6"/>
      <c r="GIZ45" s="6"/>
      <c r="GJA45" s="6"/>
      <c r="GJB45" s="6"/>
      <c r="GJC45" s="6"/>
      <c r="GJD45" s="6"/>
      <c r="GJE45" s="6"/>
      <c r="GJF45" s="6"/>
      <c r="GJG45" s="6"/>
      <c r="GJH45" s="6"/>
      <c r="GJI45" s="6"/>
      <c r="GJJ45" s="6"/>
      <c r="GJK45" s="6"/>
      <c r="GJL45" s="6"/>
      <c r="GJM45" s="6"/>
      <c r="GJN45" s="6"/>
      <c r="GJO45" s="6"/>
      <c r="GJP45" s="6"/>
      <c r="GJQ45" s="6"/>
      <c r="GJR45" s="6"/>
      <c r="GJS45" s="6"/>
      <c r="GJT45" s="6"/>
      <c r="GJU45" s="6"/>
      <c r="GJV45" s="6"/>
      <c r="GJW45" s="6"/>
      <c r="GJX45" s="6"/>
      <c r="GJY45" s="6"/>
      <c r="GJZ45" s="6"/>
      <c r="GKA45" s="6"/>
      <c r="GKB45" s="6"/>
      <c r="GKC45" s="6"/>
      <c r="GKD45" s="6"/>
      <c r="GKE45" s="6"/>
      <c r="GKF45" s="6"/>
      <c r="GKG45" s="6"/>
      <c r="GKH45" s="6"/>
      <c r="GKI45" s="6"/>
      <c r="GKJ45" s="6"/>
      <c r="GKK45" s="6"/>
      <c r="GKL45" s="6"/>
      <c r="GKM45" s="6"/>
      <c r="GKN45" s="6"/>
      <c r="GKO45" s="6"/>
      <c r="GKP45" s="6"/>
      <c r="GKQ45" s="6"/>
      <c r="GKR45" s="6"/>
      <c r="GKS45" s="6"/>
      <c r="GKT45" s="6"/>
      <c r="GKU45" s="6"/>
      <c r="GKV45" s="6"/>
      <c r="GKW45" s="6"/>
      <c r="GKX45" s="6"/>
      <c r="GKY45" s="6"/>
      <c r="GKZ45" s="6"/>
      <c r="GLA45" s="6"/>
      <c r="GLB45" s="6"/>
      <c r="GLC45" s="6"/>
      <c r="GLD45" s="6"/>
      <c r="GLE45" s="6"/>
      <c r="GLF45" s="6"/>
      <c r="GLG45" s="6"/>
      <c r="GLH45" s="6"/>
      <c r="GLI45" s="6"/>
      <c r="GLJ45" s="6"/>
      <c r="GLK45" s="6"/>
      <c r="GLL45" s="6"/>
      <c r="GLM45" s="6"/>
      <c r="GLN45" s="6"/>
      <c r="GLO45" s="6"/>
      <c r="GLP45" s="6"/>
      <c r="GLQ45" s="6"/>
      <c r="GLR45" s="6"/>
      <c r="GLS45" s="6"/>
      <c r="GLT45" s="6"/>
      <c r="GLU45" s="6"/>
      <c r="GLV45" s="6"/>
      <c r="GLW45" s="6"/>
      <c r="GLX45" s="6"/>
      <c r="GLY45" s="6"/>
      <c r="GLZ45" s="6"/>
      <c r="GMA45" s="6"/>
      <c r="GMB45" s="6"/>
      <c r="GMC45" s="6"/>
      <c r="GMD45" s="6"/>
      <c r="GME45" s="6"/>
      <c r="GMF45" s="6"/>
      <c r="GMG45" s="6"/>
      <c r="GMH45" s="6"/>
      <c r="GMI45" s="6"/>
      <c r="GMJ45" s="6"/>
      <c r="GMK45" s="6"/>
      <c r="GML45" s="6"/>
      <c r="GMM45" s="6"/>
      <c r="GMN45" s="6"/>
      <c r="GMO45" s="6"/>
      <c r="GMP45" s="6"/>
      <c r="GMQ45" s="6"/>
      <c r="GMR45" s="6"/>
      <c r="GMS45" s="6"/>
      <c r="GMT45" s="6"/>
      <c r="GMU45" s="6"/>
      <c r="GMV45" s="6"/>
      <c r="GMW45" s="6"/>
      <c r="GMX45" s="6"/>
      <c r="GMY45" s="6"/>
      <c r="GMZ45" s="6"/>
      <c r="GNA45" s="6"/>
      <c r="GNB45" s="6"/>
      <c r="GNC45" s="6"/>
      <c r="GND45" s="6"/>
      <c r="GNE45" s="6"/>
      <c r="GNF45" s="6"/>
      <c r="GNG45" s="6"/>
      <c r="GNH45" s="6"/>
      <c r="GNI45" s="6"/>
      <c r="GNJ45" s="6"/>
      <c r="GNK45" s="6"/>
      <c r="GNL45" s="6"/>
      <c r="GNM45" s="6"/>
      <c r="GNN45" s="6"/>
      <c r="GNO45" s="6"/>
      <c r="GNP45" s="6"/>
      <c r="GNQ45" s="6"/>
      <c r="GNR45" s="6"/>
      <c r="GNS45" s="6"/>
      <c r="GNT45" s="6"/>
      <c r="GNU45" s="6"/>
      <c r="GNV45" s="6"/>
      <c r="GNW45" s="6"/>
      <c r="GNX45" s="6"/>
      <c r="GNY45" s="6"/>
      <c r="GNZ45" s="6"/>
      <c r="GOA45" s="6"/>
      <c r="GOB45" s="6"/>
      <c r="GOC45" s="6"/>
      <c r="GOD45" s="6"/>
      <c r="GOE45" s="6"/>
      <c r="GOF45" s="6"/>
      <c r="GOG45" s="6"/>
      <c r="GOH45" s="6"/>
      <c r="GOI45" s="6"/>
      <c r="GOJ45" s="6"/>
      <c r="GOK45" s="6"/>
      <c r="GOL45" s="6"/>
      <c r="GOM45" s="6"/>
      <c r="GON45" s="6"/>
      <c r="GOO45" s="6"/>
      <c r="GOP45" s="6"/>
      <c r="GOQ45" s="6"/>
      <c r="GOR45" s="6"/>
      <c r="GOS45" s="6"/>
      <c r="GOT45" s="6"/>
      <c r="GOU45" s="6"/>
      <c r="GOV45" s="6"/>
      <c r="GOW45" s="6"/>
      <c r="GOX45" s="6"/>
      <c r="GOY45" s="6"/>
      <c r="GOZ45" s="6"/>
      <c r="GPA45" s="6"/>
      <c r="GPB45" s="6"/>
      <c r="GPC45" s="6"/>
      <c r="GPD45" s="6"/>
      <c r="GPE45" s="6"/>
      <c r="GPF45" s="6"/>
      <c r="GPG45" s="6"/>
      <c r="GPH45" s="6"/>
      <c r="GPI45" s="6"/>
      <c r="GPJ45" s="6"/>
      <c r="GPK45" s="6"/>
      <c r="GPL45" s="6"/>
      <c r="GPM45" s="6"/>
      <c r="GPN45" s="6"/>
      <c r="GPO45" s="6"/>
      <c r="GPP45" s="6"/>
      <c r="GPQ45" s="6"/>
      <c r="GPR45" s="6"/>
      <c r="GPS45" s="6"/>
      <c r="GPT45" s="6"/>
      <c r="GPU45" s="6"/>
      <c r="GPV45" s="6"/>
      <c r="GPW45" s="6"/>
      <c r="GPX45" s="6"/>
      <c r="GPY45" s="6"/>
      <c r="GPZ45" s="6"/>
      <c r="GQA45" s="6"/>
      <c r="GQB45" s="6"/>
      <c r="GQC45" s="6"/>
      <c r="GQD45" s="6"/>
      <c r="GQE45" s="6"/>
      <c r="GQF45" s="6"/>
      <c r="GQG45" s="6"/>
      <c r="GQH45" s="6"/>
      <c r="GQI45" s="6"/>
      <c r="GQJ45" s="6"/>
      <c r="GQK45" s="6"/>
      <c r="GQL45" s="6"/>
      <c r="GQM45" s="6"/>
      <c r="GQN45" s="6"/>
      <c r="GQO45" s="6"/>
      <c r="GQP45" s="6"/>
      <c r="GQQ45" s="6"/>
      <c r="GQR45" s="6"/>
      <c r="GQS45" s="6"/>
      <c r="GQT45" s="6"/>
      <c r="GQU45" s="6"/>
      <c r="GQV45" s="6"/>
      <c r="GQW45" s="6"/>
      <c r="GQX45" s="6"/>
      <c r="GQY45" s="6"/>
      <c r="GQZ45" s="6"/>
      <c r="GRA45" s="6"/>
      <c r="GRB45" s="6"/>
      <c r="GRC45" s="6"/>
      <c r="GRD45" s="6"/>
      <c r="GRE45" s="6"/>
      <c r="GRF45" s="6"/>
      <c r="GRG45" s="6"/>
      <c r="GRH45" s="6"/>
      <c r="GRI45" s="6"/>
      <c r="GRJ45" s="6"/>
      <c r="GRK45" s="6"/>
      <c r="GRL45" s="6"/>
      <c r="GRM45" s="6"/>
      <c r="GRN45" s="6"/>
      <c r="GRO45" s="6"/>
      <c r="GRP45" s="6"/>
      <c r="GRQ45" s="6"/>
      <c r="GRR45" s="6"/>
      <c r="GRS45" s="6"/>
      <c r="GRT45" s="6"/>
      <c r="GRU45" s="6"/>
      <c r="GRV45" s="6"/>
      <c r="GRW45" s="6"/>
      <c r="GRX45" s="6"/>
      <c r="GRY45" s="6"/>
      <c r="GRZ45" s="6"/>
      <c r="GSA45" s="6"/>
      <c r="GSB45" s="6"/>
      <c r="GSC45" s="6"/>
      <c r="GSD45" s="6"/>
      <c r="GSE45" s="6"/>
      <c r="GSF45" s="6"/>
      <c r="GSG45" s="6"/>
      <c r="GSH45" s="6"/>
      <c r="GSI45" s="6"/>
      <c r="GSJ45" s="6"/>
      <c r="GSK45" s="6"/>
      <c r="GSL45" s="6"/>
      <c r="GSM45" s="6"/>
      <c r="GSN45" s="6"/>
      <c r="GSO45" s="6"/>
      <c r="GSP45" s="6"/>
      <c r="GSQ45" s="6"/>
      <c r="GSR45" s="6"/>
      <c r="GSS45" s="6"/>
      <c r="GST45" s="6"/>
      <c r="GSU45" s="6"/>
      <c r="GSV45" s="6"/>
      <c r="GSW45" s="6"/>
      <c r="GSX45" s="6"/>
      <c r="GSY45" s="6"/>
      <c r="GSZ45" s="6"/>
      <c r="GTA45" s="6"/>
      <c r="GTB45" s="6"/>
      <c r="GTC45" s="6"/>
      <c r="GTD45" s="6"/>
      <c r="GTE45" s="6"/>
      <c r="GTF45" s="6"/>
      <c r="GTG45" s="6"/>
      <c r="GTH45" s="6"/>
      <c r="GTI45" s="6"/>
      <c r="GTJ45" s="6"/>
      <c r="GTK45" s="6"/>
      <c r="GTL45" s="6"/>
      <c r="GTM45" s="6"/>
      <c r="GTN45" s="6"/>
      <c r="GTO45" s="6"/>
      <c r="GTP45" s="6"/>
      <c r="GTQ45" s="6"/>
      <c r="GTR45" s="6"/>
      <c r="GTS45" s="6"/>
      <c r="GTT45" s="6"/>
      <c r="GTU45" s="6"/>
      <c r="GTV45" s="6"/>
      <c r="GTW45" s="6"/>
      <c r="GTX45" s="6"/>
      <c r="GTY45" s="6"/>
      <c r="GTZ45" s="6"/>
      <c r="GUA45" s="6"/>
      <c r="GUB45" s="6"/>
      <c r="GUC45" s="6"/>
      <c r="GUD45" s="6"/>
      <c r="GUE45" s="6"/>
      <c r="GUF45" s="6"/>
      <c r="GUG45" s="6"/>
      <c r="GUH45" s="6"/>
      <c r="GUI45" s="6"/>
      <c r="GUJ45" s="6"/>
      <c r="GUK45" s="6"/>
      <c r="GUL45" s="6"/>
      <c r="GUM45" s="6"/>
      <c r="GUN45" s="6"/>
      <c r="GUO45" s="6"/>
      <c r="GUP45" s="6"/>
      <c r="GUQ45" s="6"/>
      <c r="GUR45" s="6"/>
      <c r="GUS45" s="6"/>
      <c r="GUT45" s="6"/>
      <c r="GUU45" s="6"/>
      <c r="GUV45" s="6"/>
      <c r="GUW45" s="6"/>
      <c r="GUX45" s="6"/>
      <c r="GUY45" s="6"/>
      <c r="GUZ45" s="6"/>
      <c r="GVA45" s="6"/>
      <c r="GVB45" s="6"/>
      <c r="GVC45" s="6"/>
      <c r="GVD45" s="6"/>
      <c r="GVE45" s="6"/>
      <c r="GVF45" s="6"/>
      <c r="GVG45" s="6"/>
      <c r="GVH45" s="6"/>
      <c r="GVI45" s="6"/>
      <c r="GVJ45" s="6"/>
      <c r="GVK45" s="6"/>
      <c r="GVL45" s="6"/>
      <c r="GVM45" s="6"/>
      <c r="GVN45" s="6"/>
      <c r="GVO45" s="6"/>
      <c r="GVP45" s="6"/>
      <c r="GVQ45" s="6"/>
      <c r="GVR45" s="6"/>
      <c r="GVS45" s="6"/>
      <c r="GVT45" s="6"/>
      <c r="GVU45" s="6"/>
      <c r="GVV45" s="6"/>
      <c r="GVW45" s="6"/>
      <c r="GVX45" s="6"/>
      <c r="GVY45" s="6"/>
      <c r="GVZ45" s="6"/>
      <c r="GWA45" s="6"/>
      <c r="GWB45" s="6"/>
      <c r="GWC45" s="6"/>
      <c r="GWD45" s="6"/>
      <c r="GWE45" s="6"/>
      <c r="GWF45" s="6"/>
      <c r="GWG45" s="6"/>
      <c r="GWH45" s="6"/>
      <c r="GWI45" s="6"/>
      <c r="GWJ45" s="6"/>
      <c r="GWK45" s="6"/>
      <c r="GWL45" s="6"/>
      <c r="GWM45" s="6"/>
      <c r="GWN45" s="6"/>
      <c r="GWO45" s="6"/>
      <c r="GWP45" s="6"/>
      <c r="GWQ45" s="6"/>
      <c r="GWR45" s="6"/>
      <c r="GWS45" s="6"/>
      <c r="GWT45" s="6"/>
      <c r="GWU45" s="6"/>
      <c r="GWV45" s="6"/>
      <c r="GWW45" s="6"/>
      <c r="GWX45" s="6"/>
      <c r="GWY45" s="6"/>
      <c r="GWZ45" s="6"/>
      <c r="GXA45" s="6"/>
      <c r="GXB45" s="6"/>
      <c r="GXC45" s="6"/>
      <c r="GXD45" s="6"/>
      <c r="GXE45" s="6"/>
      <c r="GXF45" s="6"/>
      <c r="GXG45" s="6"/>
      <c r="GXH45" s="6"/>
      <c r="GXI45" s="6"/>
      <c r="GXJ45" s="6"/>
      <c r="GXK45" s="6"/>
      <c r="GXL45" s="6"/>
      <c r="GXM45" s="6"/>
      <c r="GXN45" s="6"/>
      <c r="GXO45" s="6"/>
      <c r="GXP45" s="6"/>
      <c r="GXQ45" s="6"/>
      <c r="GXR45" s="6"/>
      <c r="GXS45" s="6"/>
      <c r="GXT45" s="6"/>
      <c r="GXU45" s="6"/>
      <c r="GXV45" s="6"/>
      <c r="GXW45" s="6"/>
      <c r="GXX45" s="6"/>
      <c r="GXY45" s="6"/>
      <c r="GXZ45" s="6"/>
      <c r="GYA45" s="6"/>
      <c r="GYB45" s="6"/>
      <c r="GYC45" s="6"/>
      <c r="GYD45" s="6"/>
      <c r="GYE45" s="6"/>
      <c r="GYF45" s="6"/>
      <c r="GYG45" s="6"/>
      <c r="GYH45" s="6"/>
      <c r="GYI45" s="6"/>
      <c r="GYJ45" s="6"/>
      <c r="GYK45" s="6"/>
      <c r="GYL45" s="6"/>
      <c r="GYM45" s="6"/>
      <c r="GYN45" s="6"/>
      <c r="GYO45" s="6"/>
      <c r="GYP45" s="6"/>
      <c r="GYQ45" s="6"/>
      <c r="GYR45" s="6"/>
      <c r="GYS45" s="6"/>
      <c r="GYT45" s="6"/>
      <c r="GYU45" s="6"/>
      <c r="GYV45" s="6"/>
      <c r="GYW45" s="6"/>
      <c r="GYX45" s="6"/>
      <c r="GYY45" s="6"/>
      <c r="GYZ45" s="6"/>
      <c r="GZA45" s="6"/>
      <c r="GZB45" s="6"/>
      <c r="GZC45" s="6"/>
      <c r="GZD45" s="6"/>
      <c r="GZE45" s="6"/>
      <c r="GZF45" s="6"/>
      <c r="GZG45" s="6"/>
      <c r="GZH45" s="6"/>
      <c r="GZI45" s="6"/>
      <c r="GZJ45" s="6"/>
      <c r="GZK45" s="6"/>
      <c r="GZL45" s="6"/>
      <c r="GZM45" s="6"/>
      <c r="GZN45" s="6"/>
      <c r="GZO45" s="6"/>
      <c r="GZP45" s="6"/>
      <c r="GZQ45" s="6"/>
      <c r="GZR45" s="6"/>
      <c r="GZS45" s="6"/>
      <c r="GZT45" s="6"/>
      <c r="GZU45" s="6"/>
      <c r="GZV45" s="6"/>
      <c r="GZW45" s="6"/>
      <c r="GZX45" s="6"/>
      <c r="GZY45" s="6"/>
      <c r="GZZ45" s="6"/>
      <c r="HAA45" s="6"/>
      <c r="HAB45" s="6"/>
      <c r="HAC45" s="6"/>
      <c r="HAD45" s="6"/>
      <c r="HAE45" s="6"/>
      <c r="HAF45" s="6"/>
      <c r="HAG45" s="6"/>
      <c r="HAH45" s="6"/>
      <c r="HAI45" s="6"/>
      <c r="HAJ45" s="6"/>
      <c r="HAK45" s="6"/>
      <c r="HAL45" s="6"/>
      <c r="HAM45" s="6"/>
      <c r="HAN45" s="6"/>
      <c r="HAO45" s="6"/>
      <c r="HAP45" s="6"/>
      <c r="HAQ45" s="6"/>
      <c r="HAR45" s="6"/>
      <c r="HAS45" s="6"/>
      <c r="HAT45" s="6"/>
      <c r="HAU45" s="6"/>
      <c r="HAV45" s="6"/>
      <c r="HAW45" s="6"/>
      <c r="HAX45" s="6"/>
      <c r="HAY45" s="6"/>
      <c r="HAZ45" s="6"/>
      <c r="HBA45" s="6"/>
      <c r="HBB45" s="6"/>
      <c r="HBC45" s="6"/>
      <c r="HBD45" s="6"/>
      <c r="HBE45" s="6"/>
      <c r="HBF45" s="6"/>
      <c r="HBG45" s="6"/>
      <c r="HBH45" s="6"/>
      <c r="HBI45" s="6"/>
      <c r="HBJ45" s="6"/>
      <c r="HBK45" s="6"/>
      <c r="HBL45" s="6"/>
      <c r="HBM45" s="6"/>
      <c r="HBN45" s="6"/>
      <c r="HBO45" s="6"/>
      <c r="HBP45" s="6"/>
      <c r="HBQ45" s="6"/>
      <c r="HBR45" s="6"/>
      <c r="HBS45" s="6"/>
      <c r="HBT45" s="6"/>
      <c r="HBU45" s="6"/>
      <c r="HBV45" s="6"/>
      <c r="HBW45" s="6"/>
      <c r="HBX45" s="6"/>
      <c r="HBY45" s="6"/>
      <c r="HBZ45" s="6"/>
      <c r="HCA45" s="6"/>
      <c r="HCB45" s="6"/>
      <c r="HCC45" s="6"/>
      <c r="HCD45" s="6"/>
      <c r="HCE45" s="6"/>
      <c r="HCF45" s="6"/>
      <c r="HCG45" s="6"/>
      <c r="HCH45" s="6"/>
      <c r="HCI45" s="6"/>
      <c r="HCJ45" s="6"/>
      <c r="HCK45" s="6"/>
      <c r="HCL45" s="6"/>
      <c r="HCM45" s="6"/>
      <c r="HCN45" s="6"/>
      <c r="HCO45" s="6"/>
      <c r="HCP45" s="6"/>
      <c r="HCQ45" s="6"/>
      <c r="HCR45" s="6"/>
      <c r="HCS45" s="6"/>
      <c r="HCT45" s="6"/>
      <c r="HCU45" s="6"/>
      <c r="HCV45" s="6"/>
      <c r="HCW45" s="6"/>
      <c r="HCX45" s="6"/>
      <c r="HCY45" s="6"/>
      <c r="HCZ45" s="6"/>
      <c r="HDA45" s="6"/>
      <c r="HDB45" s="6"/>
      <c r="HDC45" s="6"/>
      <c r="HDD45" s="6"/>
      <c r="HDE45" s="6"/>
      <c r="HDF45" s="6"/>
      <c r="HDG45" s="6"/>
      <c r="HDH45" s="6"/>
      <c r="HDI45" s="6"/>
      <c r="HDJ45" s="6"/>
      <c r="HDK45" s="6"/>
      <c r="HDL45" s="6"/>
      <c r="HDM45" s="6"/>
      <c r="HDN45" s="6"/>
      <c r="HDO45" s="6"/>
      <c r="HDP45" s="6"/>
      <c r="HDQ45" s="6"/>
      <c r="HDR45" s="6"/>
      <c r="HDS45" s="6"/>
      <c r="HDT45" s="6"/>
      <c r="HDU45" s="6"/>
      <c r="HDV45" s="6"/>
      <c r="HDW45" s="6"/>
      <c r="HDX45" s="6"/>
      <c r="HDY45" s="6"/>
      <c r="HDZ45" s="6"/>
      <c r="HEA45" s="6"/>
      <c r="HEB45" s="6"/>
      <c r="HEC45" s="6"/>
      <c r="HED45" s="6"/>
      <c r="HEE45" s="6"/>
      <c r="HEF45" s="6"/>
      <c r="HEG45" s="6"/>
      <c r="HEH45" s="6"/>
      <c r="HEI45" s="6"/>
      <c r="HEJ45" s="6"/>
      <c r="HEK45" s="6"/>
      <c r="HEL45" s="6"/>
      <c r="HEM45" s="6"/>
      <c r="HEN45" s="6"/>
      <c r="HEO45" s="6"/>
      <c r="HEP45" s="6"/>
      <c r="HEQ45" s="6"/>
      <c r="HER45" s="6"/>
      <c r="HES45" s="6"/>
      <c r="HET45" s="6"/>
      <c r="HEU45" s="6"/>
      <c r="HEV45" s="6"/>
      <c r="HEW45" s="6"/>
      <c r="HEX45" s="6"/>
      <c r="HEY45" s="6"/>
      <c r="HEZ45" s="6"/>
      <c r="HFA45" s="6"/>
      <c r="HFB45" s="6"/>
      <c r="HFC45" s="6"/>
      <c r="HFD45" s="6"/>
      <c r="HFE45" s="6"/>
      <c r="HFF45" s="6"/>
      <c r="HFG45" s="6"/>
      <c r="HFH45" s="6"/>
      <c r="HFI45" s="6"/>
      <c r="HFJ45" s="6"/>
      <c r="HFK45" s="6"/>
      <c r="HFL45" s="6"/>
      <c r="HFM45" s="6"/>
      <c r="HFN45" s="6"/>
      <c r="HFO45" s="6"/>
      <c r="HFP45" s="6"/>
      <c r="HFQ45" s="6"/>
      <c r="HFR45" s="6"/>
      <c r="HFS45" s="6"/>
      <c r="HFT45" s="6"/>
      <c r="HFU45" s="6"/>
      <c r="HFV45" s="6"/>
      <c r="HFW45" s="6"/>
      <c r="HFX45" s="6"/>
      <c r="HFY45" s="6"/>
      <c r="HFZ45" s="6"/>
      <c r="HGA45" s="6"/>
      <c r="HGB45" s="6"/>
      <c r="HGC45" s="6"/>
      <c r="HGD45" s="6"/>
      <c r="HGE45" s="6"/>
      <c r="HGF45" s="6"/>
      <c r="HGG45" s="6"/>
      <c r="HGH45" s="6"/>
      <c r="HGI45" s="6"/>
      <c r="HGJ45" s="6"/>
      <c r="HGK45" s="6"/>
      <c r="HGL45" s="6"/>
      <c r="HGM45" s="6"/>
      <c r="HGN45" s="6"/>
      <c r="HGO45" s="6"/>
      <c r="HGP45" s="6"/>
      <c r="HGQ45" s="6"/>
      <c r="HGR45" s="6"/>
      <c r="HGS45" s="6"/>
      <c r="HGT45" s="6"/>
      <c r="HGU45" s="6"/>
      <c r="HGV45" s="6"/>
      <c r="HGW45" s="6"/>
      <c r="HGX45" s="6"/>
      <c r="HGY45" s="6"/>
      <c r="HGZ45" s="6"/>
      <c r="HHA45" s="6"/>
      <c r="HHB45" s="6"/>
      <c r="HHC45" s="6"/>
      <c r="HHD45" s="6"/>
      <c r="HHE45" s="6"/>
      <c r="HHF45" s="6"/>
      <c r="HHG45" s="6"/>
      <c r="HHH45" s="6"/>
      <c r="HHI45" s="6"/>
      <c r="HHJ45" s="6"/>
      <c r="HHK45" s="6"/>
      <c r="HHL45" s="6"/>
      <c r="HHM45" s="6"/>
      <c r="HHN45" s="6"/>
      <c r="HHO45" s="6"/>
      <c r="HHP45" s="6"/>
      <c r="HHQ45" s="6"/>
      <c r="HHR45" s="6"/>
      <c r="HHS45" s="6"/>
      <c r="HHT45" s="6"/>
      <c r="HHU45" s="6"/>
      <c r="HHV45" s="6"/>
      <c r="HHW45" s="6"/>
      <c r="HHX45" s="6"/>
      <c r="HHY45" s="6"/>
      <c r="HHZ45" s="6"/>
      <c r="HIA45" s="6"/>
      <c r="HIB45" s="6"/>
      <c r="HIC45" s="6"/>
      <c r="HID45" s="6"/>
      <c r="HIE45" s="6"/>
      <c r="HIF45" s="6"/>
      <c r="HIG45" s="6"/>
      <c r="HIH45" s="6"/>
      <c r="HII45" s="6"/>
      <c r="HIJ45" s="6"/>
      <c r="HIK45" s="6"/>
      <c r="HIL45" s="6"/>
      <c r="HIM45" s="6"/>
      <c r="HIN45" s="6"/>
      <c r="HIO45" s="6"/>
      <c r="HIP45" s="6"/>
      <c r="HIQ45" s="6"/>
      <c r="HIR45" s="6"/>
      <c r="HIS45" s="6"/>
      <c r="HIT45" s="6"/>
      <c r="HIU45" s="6"/>
      <c r="HIV45" s="6"/>
      <c r="HIW45" s="6"/>
      <c r="HIX45" s="6"/>
      <c r="HIY45" s="6"/>
      <c r="HIZ45" s="6"/>
      <c r="HJA45" s="6"/>
      <c r="HJB45" s="6"/>
      <c r="HJC45" s="6"/>
      <c r="HJD45" s="6"/>
      <c r="HJE45" s="6"/>
      <c r="HJF45" s="6"/>
      <c r="HJG45" s="6"/>
      <c r="HJH45" s="6"/>
      <c r="HJI45" s="6"/>
      <c r="HJJ45" s="6"/>
      <c r="HJK45" s="6"/>
      <c r="HJL45" s="6"/>
      <c r="HJM45" s="6"/>
      <c r="HJN45" s="6"/>
      <c r="HJO45" s="6"/>
      <c r="HJP45" s="6"/>
      <c r="HJQ45" s="6"/>
      <c r="HJR45" s="6"/>
      <c r="HJS45" s="6"/>
      <c r="HJT45" s="6"/>
      <c r="HJU45" s="6"/>
      <c r="HJV45" s="6"/>
      <c r="HJW45" s="6"/>
      <c r="HJX45" s="6"/>
      <c r="HJY45" s="6"/>
      <c r="HJZ45" s="6"/>
      <c r="HKA45" s="6"/>
      <c r="HKB45" s="6"/>
      <c r="HKC45" s="6"/>
      <c r="HKD45" s="6"/>
      <c r="HKE45" s="6"/>
      <c r="HKF45" s="6"/>
      <c r="HKG45" s="6"/>
      <c r="HKH45" s="6"/>
      <c r="HKI45" s="6"/>
      <c r="HKJ45" s="6"/>
      <c r="HKK45" s="6"/>
      <c r="HKL45" s="6"/>
      <c r="HKM45" s="6"/>
      <c r="HKN45" s="6"/>
      <c r="HKO45" s="6"/>
      <c r="HKP45" s="6"/>
      <c r="HKQ45" s="6"/>
      <c r="HKR45" s="6"/>
      <c r="HKS45" s="6"/>
      <c r="HKT45" s="6"/>
      <c r="HKU45" s="6"/>
      <c r="HKV45" s="6"/>
      <c r="HKW45" s="6"/>
      <c r="HKX45" s="6"/>
      <c r="HKY45" s="6"/>
      <c r="HKZ45" s="6"/>
      <c r="HLA45" s="6"/>
      <c r="HLB45" s="6"/>
      <c r="HLC45" s="6"/>
      <c r="HLD45" s="6"/>
      <c r="HLE45" s="6"/>
      <c r="HLF45" s="6"/>
      <c r="HLG45" s="6"/>
      <c r="HLH45" s="6"/>
      <c r="HLI45" s="6"/>
      <c r="HLJ45" s="6"/>
      <c r="HLK45" s="6"/>
      <c r="HLL45" s="6"/>
      <c r="HLM45" s="6"/>
      <c r="HLN45" s="6"/>
      <c r="HLO45" s="6"/>
      <c r="HLP45" s="6"/>
      <c r="HLQ45" s="6"/>
      <c r="HLR45" s="6"/>
      <c r="HLS45" s="6"/>
      <c r="HLT45" s="6"/>
      <c r="HLU45" s="6"/>
      <c r="HLV45" s="6"/>
      <c r="HLW45" s="6"/>
      <c r="HLX45" s="6"/>
      <c r="HLY45" s="6"/>
      <c r="HLZ45" s="6"/>
      <c r="HMA45" s="6"/>
      <c r="HMB45" s="6"/>
      <c r="HMC45" s="6"/>
      <c r="HMD45" s="6"/>
      <c r="HME45" s="6"/>
      <c r="HMF45" s="6"/>
      <c r="HMG45" s="6"/>
      <c r="HMH45" s="6"/>
      <c r="HMI45" s="6"/>
      <c r="HMJ45" s="6"/>
      <c r="HMK45" s="6"/>
      <c r="HML45" s="6"/>
      <c r="HMM45" s="6"/>
      <c r="HMN45" s="6"/>
      <c r="HMO45" s="6"/>
      <c r="HMP45" s="6"/>
      <c r="HMQ45" s="6"/>
      <c r="HMR45" s="6"/>
      <c r="HMS45" s="6"/>
      <c r="HMT45" s="6"/>
      <c r="HMU45" s="6"/>
      <c r="HMV45" s="6"/>
      <c r="HMW45" s="6"/>
      <c r="HMX45" s="6"/>
      <c r="HMY45" s="6"/>
      <c r="HMZ45" s="6"/>
      <c r="HNA45" s="6"/>
      <c r="HNB45" s="6"/>
      <c r="HNC45" s="6"/>
      <c r="HND45" s="6"/>
      <c r="HNE45" s="6"/>
      <c r="HNF45" s="6"/>
      <c r="HNG45" s="6"/>
      <c r="HNH45" s="6"/>
      <c r="HNI45" s="6"/>
      <c r="HNJ45" s="6"/>
      <c r="HNK45" s="6"/>
      <c r="HNL45" s="6"/>
      <c r="HNM45" s="6"/>
      <c r="HNN45" s="6"/>
      <c r="HNO45" s="6"/>
      <c r="HNP45" s="6"/>
      <c r="HNQ45" s="6"/>
      <c r="HNR45" s="6"/>
      <c r="HNS45" s="6"/>
      <c r="HNT45" s="6"/>
      <c r="HNU45" s="6"/>
      <c r="HNV45" s="6"/>
      <c r="HNW45" s="6"/>
      <c r="HNX45" s="6"/>
      <c r="HNY45" s="6"/>
      <c r="HNZ45" s="6"/>
      <c r="HOA45" s="6"/>
      <c r="HOB45" s="6"/>
      <c r="HOC45" s="6"/>
      <c r="HOD45" s="6"/>
      <c r="HOE45" s="6"/>
      <c r="HOF45" s="6"/>
      <c r="HOG45" s="6"/>
      <c r="HOH45" s="6"/>
      <c r="HOI45" s="6"/>
      <c r="HOJ45" s="6"/>
      <c r="HOK45" s="6"/>
      <c r="HOL45" s="6"/>
      <c r="HOM45" s="6"/>
      <c r="HON45" s="6"/>
      <c r="HOO45" s="6"/>
      <c r="HOP45" s="6"/>
      <c r="HOQ45" s="6"/>
      <c r="HOR45" s="6"/>
      <c r="HOS45" s="6"/>
      <c r="HOT45" s="6"/>
      <c r="HOU45" s="6"/>
      <c r="HOV45" s="6"/>
      <c r="HOW45" s="6"/>
      <c r="HOX45" s="6"/>
      <c r="HOY45" s="6"/>
      <c r="HOZ45" s="6"/>
      <c r="HPA45" s="6"/>
      <c r="HPB45" s="6"/>
      <c r="HPC45" s="6"/>
      <c r="HPD45" s="6"/>
      <c r="HPE45" s="6"/>
      <c r="HPF45" s="6"/>
      <c r="HPG45" s="6"/>
      <c r="HPH45" s="6"/>
      <c r="HPI45" s="6"/>
      <c r="HPJ45" s="6"/>
      <c r="HPK45" s="6"/>
      <c r="HPL45" s="6"/>
      <c r="HPM45" s="6"/>
      <c r="HPN45" s="6"/>
      <c r="HPO45" s="6"/>
      <c r="HPP45" s="6"/>
      <c r="HPQ45" s="6"/>
      <c r="HPR45" s="6"/>
      <c r="HPS45" s="6"/>
      <c r="HPT45" s="6"/>
      <c r="HPU45" s="6"/>
      <c r="HPV45" s="6"/>
      <c r="HPW45" s="6"/>
      <c r="HPX45" s="6"/>
      <c r="HPY45" s="6"/>
      <c r="HPZ45" s="6"/>
      <c r="HQA45" s="6"/>
      <c r="HQB45" s="6"/>
      <c r="HQC45" s="6"/>
      <c r="HQD45" s="6"/>
      <c r="HQE45" s="6"/>
      <c r="HQF45" s="6"/>
      <c r="HQG45" s="6"/>
      <c r="HQH45" s="6"/>
      <c r="HQI45" s="6"/>
      <c r="HQJ45" s="6"/>
      <c r="HQK45" s="6"/>
      <c r="HQL45" s="6"/>
      <c r="HQM45" s="6"/>
      <c r="HQN45" s="6"/>
      <c r="HQO45" s="6"/>
      <c r="HQP45" s="6"/>
      <c r="HQQ45" s="6"/>
      <c r="HQR45" s="6"/>
      <c r="HQS45" s="6"/>
      <c r="HQT45" s="6"/>
      <c r="HQU45" s="6"/>
      <c r="HQV45" s="6"/>
      <c r="HQW45" s="6"/>
      <c r="HQX45" s="6"/>
      <c r="HQY45" s="6"/>
      <c r="HQZ45" s="6"/>
      <c r="HRA45" s="6"/>
      <c r="HRB45" s="6"/>
      <c r="HRC45" s="6"/>
      <c r="HRD45" s="6"/>
      <c r="HRE45" s="6"/>
      <c r="HRF45" s="6"/>
      <c r="HRG45" s="6"/>
      <c r="HRH45" s="6"/>
      <c r="HRI45" s="6"/>
      <c r="HRJ45" s="6"/>
      <c r="HRK45" s="6"/>
      <c r="HRL45" s="6"/>
      <c r="HRM45" s="6"/>
      <c r="HRN45" s="6"/>
      <c r="HRO45" s="6"/>
      <c r="HRP45" s="6"/>
      <c r="HRQ45" s="6"/>
      <c r="HRR45" s="6"/>
      <c r="HRS45" s="6"/>
      <c r="HRT45" s="6"/>
      <c r="HRU45" s="6"/>
      <c r="HRV45" s="6"/>
      <c r="HRW45" s="6"/>
      <c r="HRX45" s="6"/>
      <c r="HRY45" s="6"/>
      <c r="HRZ45" s="6"/>
      <c r="HSA45" s="6"/>
      <c r="HSB45" s="6"/>
      <c r="HSC45" s="6"/>
      <c r="HSD45" s="6"/>
      <c r="HSE45" s="6"/>
      <c r="HSF45" s="6"/>
      <c r="HSG45" s="6"/>
      <c r="HSH45" s="6"/>
      <c r="HSI45" s="6"/>
      <c r="HSJ45" s="6"/>
      <c r="HSK45" s="6"/>
      <c r="HSL45" s="6"/>
      <c r="HSM45" s="6"/>
      <c r="HSN45" s="6"/>
      <c r="HSO45" s="6"/>
      <c r="HSP45" s="6"/>
      <c r="HSQ45" s="6"/>
      <c r="HSR45" s="6"/>
      <c r="HSS45" s="6"/>
      <c r="HST45" s="6"/>
      <c r="HSU45" s="6"/>
      <c r="HSV45" s="6"/>
      <c r="HSW45" s="6"/>
      <c r="HSX45" s="6"/>
      <c r="HSY45" s="6"/>
      <c r="HSZ45" s="6"/>
      <c r="HTA45" s="6"/>
      <c r="HTB45" s="6"/>
      <c r="HTC45" s="6"/>
      <c r="HTD45" s="6"/>
      <c r="HTE45" s="6"/>
      <c r="HTF45" s="6"/>
      <c r="HTG45" s="6"/>
      <c r="HTH45" s="6"/>
      <c r="HTI45" s="6"/>
      <c r="HTJ45" s="6"/>
      <c r="HTK45" s="6"/>
      <c r="HTL45" s="6"/>
      <c r="HTM45" s="6"/>
      <c r="HTN45" s="6"/>
      <c r="HTO45" s="6"/>
      <c r="HTP45" s="6"/>
      <c r="HTQ45" s="6"/>
      <c r="HTR45" s="6"/>
      <c r="HTS45" s="6"/>
      <c r="HTT45" s="6"/>
      <c r="HTU45" s="6"/>
      <c r="HTV45" s="6"/>
      <c r="HTW45" s="6"/>
      <c r="HTX45" s="6"/>
      <c r="HTY45" s="6"/>
      <c r="HTZ45" s="6"/>
      <c r="HUA45" s="6"/>
      <c r="HUB45" s="6"/>
      <c r="HUC45" s="6"/>
      <c r="HUD45" s="6"/>
      <c r="HUE45" s="6"/>
      <c r="HUF45" s="6"/>
      <c r="HUG45" s="6"/>
      <c r="HUH45" s="6"/>
      <c r="HUI45" s="6"/>
      <c r="HUJ45" s="6"/>
      <c r="HUK45" s="6"/>
      <c r="HUL45" s="6"/>
      <c r="HUM45" s="6"/>
      <c r="HUN45" s="6"/>
      <c r="HUO45" s="6"/>
      <c r="HUP45" s="6"/>
      <c r="HUQ45" s="6"/>
      <c r="HUR45" s="6"/>
      <c r="HUS45" s="6"/>
      <c r="HUT45" s="6"/>
      <c r="HUU45" s="6"/>
      <c r="HUV45" s="6"/>
      <c r="HUW45" s="6"/>
      <c r="HUX45" s="6"/>
      <c r="HUY45" s="6"/>
      <c r="HUZ45" s="6"/>
      <c r="HVA45" s="6"/>
      <c r="HVB45" s="6"/>
      <c r="HVC45" s="6"/>
      <c r="HVD45" s="6"/>
      <c r="HVE45" s="6"/>
      <c r="HVF45" s="6"/>
      <c r="HVG45" s="6"/>
      <c r="HVH45" s="6"/>
      <c r="HVI45" s="6"/>
      <c r="HVJ45" s="6"/>
      <c r="HVK45" s="6"/>
      <c r="HVL45" s="6"/>
      <c r="HVM45" s="6"/>
      <c r="HVN45" s="6"/>
      <c r="HVO45" s="6"/>
      <c r="HVP45" s="6"/>
      <c r="HVQ45" s="6"/>
      <c r="HVR45" s="6"/>
      <c r="HVS45" s="6"/>
      <c r="HVT45" s="6"/>
      <c r="HVU45" s="6"/>
      <c r="HVV45" s="6"/>
      <c r="HVW45" s="6"/>
      <c r="HVX45" s="6"/>
      <c r="HVY45" s="6"/>
      <c r="HVZ45" s="6"/>
      <c r="HWA45" s="6"/>
      <c r="HWB45" s="6"/>
      <c r="HWC45" s="6"/>
      <c r="HWD45" s="6"/>
      <c r="HWE45" s="6"/>
      <c r="HWF45" s="6"/>
      <c r="HWG45" s="6"/>
      <c r="HWH45" s="6"/>
      <c r="HWI45" s="6"/>
      <c r="HWJ45" s="6"/>
      <c r="HWK45" s="6"/>
      <c r="HWL45" s="6"/>
      <c r="HWM45" s="6"/>
      <c r="HWN45" s="6"/>
      <c r="HWO45" s="6"/>
      <c r="HWP45" s="6"/>
      <c r="HWQ45" s="6"/>
      <c r="HWR45" s="6"/>
      <c r="HWS45" s="6"/>
      <c r="HWT45" s="6"/>
      <c r="HWU45" s="6"/>
      <c r="HWV45" s="6"/>
      <c r="HWW45" s="6"/>
      <c r="HWX45" s="6"/>
      <c r="HWY45" s="6"/>
      <c r="HWZ45" s="6"/>
      <c r="HXA45" s="6"/>
      <c r="HXB45" s="6"/>
      <c r="HXC45" s="6"/>
      <c r="HXD45" s="6"/>
      <c r="HXE45" s="6"/>
      <c r="HXF45" s="6"/>
      <c r="HXG45" s="6"/>
      <c r="HXH45" s="6"/>
      <c r="HXI45" s="6"/>
      <c r="HXJ45" s="6"/>
      <c r="HXK45" s="6"/>
      <c r="HXL45" s="6"/>
      <c r="HXM45" s="6"/>
      <c r="HXN45" s="6"/>
      <c r="HXO45" s="6"/>
      <c r="HXP45" s="6"/>
      <c r="HXQ45" s="6"/>
      <c r="HXR45" s="6"/>
      <c r="HXS45" s="6"/>
      <c r="HXT45" s="6"/>
      <c r="HXU45" s="6"/>
      <c r="HXV45" s="6"/>
      <c r="HXW45" s="6"/>
      <c r="HXX45" s="6"/>
      <c r="HXY45" s="6"/>
      <c r="HXZ45" s="6"/>
      <c r="HYA45" s="6"/>
      <c r="HYB45" s="6"/>
      <c r="HYC45" s="6"/>
      <c r="HYD45" s="6"/>
      <c r="HYE45" s="6"/>
      <c r="HYF45" s="6"/>
      <c r="HYG45" s="6"/>
      <c r="HYH45" s="6"/>
      <c r="HYI45" s="6"/>
      <c r="HYJ45" s="6"/>
      <c r="HYK45" s="6"/>
      <c r="HYL45" s="6"/>
      <c r="HYM45" s="6"/>
      <c r="HYN45" s="6"/>
      <c r="HYO45" s="6"/>
      <c r="HYP45" s="6"/>
      <c r="HYQ45" s="6"/>
      <c r="HYR45" s="6"/>
      <c r="HYS45" s="6"/>
      <c r="HYT45" s="6"/>
      <c r="HYU45" s="6"/>
      <c r="HYV45" s="6"/>
      <c r="HYW45" s="6"/>
      <c r="HYX45" s="6"/>
      <c r="HYY45" s="6"/>
      <c r="HYZ45" s="6"/>
      <c r="HZA45" s="6"/>
      <c r="HZB45" s="6"/>
      <c r="HZC45" s="6"/>
      <c r="HZD45" s="6"/>
      <c r="HZE45" s="6"/>
      <c r="HZF45" s="6"/>
      <c r="HZG45" s="6"/>
      <c r="HZH45" s="6"/>
      <c r="HZI45" s="6"/>
      <c r="HZJ45" s="6"/>
      <c r="HZK45" s="6"/>
      <c r="HZL45" s="6"/>
      <c r="HZM45" s="6"/>
      <c r="HZN45" s="6"/>
      <c r="HZO45" s="6"/>
      <c r="HZP45" s="6"/>
      <c r="HZQ45" s="6"/>
      <c r="HZR45" s="6"/>
      <c r="HZS45" s="6"/>
      <c r="HZT45" s="6"/>
      <c r="HZU45" s="6"/>
      <c r="HZV45" s="6"/>
      <c r="HZW45" s="6"/>
      <c r="HZX45" s="6"/>
      <c r="HZY45" s="6"/>
      <c r="HZZ45" s="6"/>
      <c r="IAA45" s="6"/>
      <c r="IAB45" s="6"/>
      <c r="IAC45" s="6"/>
      <c r="IAD45" s="6"/>
      <c r="IAE45" s="6"/>
      <c r="IAF45" s="6"/>
      <c r="IAG45" s="6"/>
      <c r="IAH45" s="6"/>
      <c r="IAI45" s="6"/>
      <c r="IAJ45" s="6"/>
      <c r="IAK45" s="6"/>
      <c r="IAL45" s="6"/>
      <c r="IAM45" s="6"/>
      <c r="IAN45" s="6"/>
      <c r="IAO45" s="6"/>
      <c r="IAP45" s="6"/>
      <c r="IAQ45" s="6"/>
      <c r="IAR45" s="6"/>
      <c r="IAS45" s="6"/>
      <c r="IAT45" s="6"/>
      <c r="IAU45" s="6"/>
      <c r="IAV45" s="6"/>
      <c r="IAW45" s="6"/>
      <c r="IAX45" s="6"/>
      <c r="IAY45" s="6"/>
      <c r="IAZ45" s="6"/>
      <c r="IBA45" s="6"/>
      <c r="IBB45" s="6"/>
      <c r="IBC45" s="6"/>
      <c r="IBD45" s="6"/>
      <c r="IBE45" s="6"/>
      <c r="IBF45" s="6"/>
      <c r="IBG45" s="6"/>
      <c r="IBH45" s="6"/>
      <c r="IBI45" s="6"/>
      <c r="IBJ45" s="6"/>
      <c r="IBK45" s="6"/>
      <c r="IBL45" s="6"/>
      <c r="IBM45" s="6"/>
      <c r="IBN45" s="6"/>
      <c r="IBO45" s="6"/>
      <c r="IBP45" s="6"/>
      <c r="IBQ45" s="6"/>
      <c r="IBR45" s="6"/>
      <c r="IBS45" s="6"/>
      <c r="IBT45" s="6"/>
      <c r="IBU45" s="6"/>
      <c r="IBV45" s="6"/>
      <c r="IBW45" s="6"/>
      <c r="IBX45" s="6"/>
      <c r="IBY45" s="6"/>
      <c r="IBZ45" s="6"/>
      <c r="ICA45" s="6"/>
      <c r="ICB45" s="6"/>
      <c r="ICC45" s="6"/>
      <c r="ICD45" s="6"/>
      <c r="ICE45" s="6"/>
      <c r="ICF45" s="6"/>
      <c r="ICG45" s="6"/>
      <c r="ICH45" s="6"/>
      <c r="ICI45" s="6"/>
      <c r="ICJ45" s="6"/>
      <c r="ICK45" s="6"/>
      <c r="ICL45" s="6"/>
      <c r="ICM45" s="6"/>
      <c r="ICN45" s="6"/>
      <c r="ICO45" s="6"/>
      <c r="ICP45" s="6"/>
      <c r="ICQ45" s="6"/>
      <c r="ICR45" s="6"/>
      <c r="ICS45" s="6"/>
      <c r="ICT45" s="6"/>
      <c r="ICU45" s="6"/>
      <c r="ICV45" s="6"/>
      <c r="ICW45" s="6"/>
      <c r="ICX45" s="6"/>
      <c r="ICY45" s="6"/>
      <c r="ICZ45" s="6"/>
      <c r="IDA45" s="6"/>
      <c r="IDB45" s="6"/>
      <c r="IDC45" s="6"/>
      <c r="IDD45" s="6"/>
      <c r="IDE45" s="6"/>
      <c r="IDF45" s="6"/>
      <c r="IDG45" s="6"/>
      <c r="IDH45" s="6"/>
      <c r="IDI45" s="6"/>
      <c r="IDJ45" s="6"/>
      <c r="IDK45" s="6"/>
      <c r="IDL45" s="6"/>
      <c r="IDM45" s="6"/>
      <c r="IDN45" s="6"/>
      <c r="IDO45" s="6"/>
      <c r="IDP45" s="6"/>
      <c r="IDQ45" s="6"/>
      <c r="IDR45" s="6"/>
      <c r="IDS45" s="6"/>
      <c r="IDT45" s="6"/>
      <c r="IDU45" s="6"/>
      <c r="IDV45" s="6"/>
      <c r="IDW45" s="6"/>
      <c r="IDX45" s="6"/>
      <c r="IDY45" s="6"/>
      <c r="IDZ45" s="6"/>
      <c r="IEA45" s="6"/>
      <c r="IEB45" s="6"/>
      <c r="IEC45" s="6"/>
      <c r="IED45" s="6"/>
      <c r="IEE45" s="6"/>
      <c r="IEF45" s="6"/>
      <c r="IEG45" s="6"/>
      <c r="IEH45" s="6"/>
      <c r="IEI45" s="6"/>
      <c r="IEJ45" s="6"/>
      <c r="IEK45" s="6"/>
      <c r="IEL45" s="6"/>
      <c r="IEM45" s="6"/>
      <c r="IEN45" s="6"/>
      <c r="IEO45" s="6"/>
      <c r="IEP45" s="6"/>
      <c r="IEQ45" s="6"/>
      <c r="IER45" s="6"/>
      <c r="IES45" s="6"/>
      <c r="IET45" s="6"/>
      <c r="IEU45" s="6"/>
      <c r="IEV45" s="6"/>
      <c r="IEW45" s="6"/>
      <c r="IEX45" s="6"/>
      <c r="IEY45" s="6"/>
      <c r="IEZ45" s="6"/>
      <c r="IFA45" s="6"/>
      <c r="IFB45" s="6"/>
      <c r="IFC45" s="6"/>
      <c r="IFD45" s="6"/>
      <c r="IFE45" s="6"/>
      <c r="IFF45" s="6"/>
      <c r="IFG45" s="6"/>
      <c r="IFH45" s="6"/>
      <c r="IFI45" s="6"/>
      <c r="IFJ45" s="6"/>
      <c r="IFK45" s="6"/>
      <c r="IFL45" s="6"/>
      <c r="IFM45" s="6"/>
      <c r="IFN45" s="6"/>
      <c r="IFO45" s="6"/>
      <c r="IFP45" s="6"/>
      <c r="IFQ45" s="6"/>
      <c r="IFR45" s="6"/>
      <c r="IFS45" s="6"/>
      <c r="IFT45" s="6"/>
      <c r="IFU45" s="6"/>
      <c r="IFV45" s="6"/>
      <c r="IFW45" s="6"/>
      <c r="IFX45" s="6"/>
      <c r="IFY45" s="6"/>
      <c r="IFZ45" s="6"/>
      <c r="IGA45" s="6"/>
      <c r="IGB45" s="6"/>
      <c r="IGC45" s="6"/>
      <c r="IGD45" s="6"/>
      <c r="IGE45" s="6"/>
      <c r="IGF45" s="6"/>
      <c r="IGG45" s="6"/>
      <c r="IGH45" s="6"/>
      <c r="IGI45" s="6"/>
      <c r="IGJ45" s="6"/>
      <c r="IGK45" s="6"/>
      <c r="IGL45" s="6"/>
      <c r="IGM45" s="6"/>
      <c r="IGN45" s="6"/>
      <c r="IGO45" s="6"/>
      <c r="IGP45" s="6"/>
      <c r="IGQ45" s="6"/>
      <c r="IGR45" s="6"/>
      <c r="IGS45" s="6"/>
      <c r="IGT45" s="6"/>
      <c r="IGU45" s="6"/>
      <c r="IGV45" s="6"/>
      <c r="IGW45" s="6"/>
      <c r="IGX45" s="6"/>
      <c r="IGY45" s="6"/>
      <c r="IGZ45" s="6"/>
      <c r="IHA45" s="6"/>
      <c r="IHB45" s="6"/>
      <c r="IHC45" s="6"/>
      <c r="IHD45" s="6"/>
      <c r="IHE45" s="6"/>
      <c r="IHF45" s="6"/>
      <c r="IHG45" s="6"/>
      <c r="IHH45" s="6"/>
      <c r="IHI45" s="6"/>
      <c r="IHJ45" s="6"/>
      <c r="IHK45" s="6"/>
      <c r="IHL45" s="6"/>
      <c r="IHM45" s="6"/>
      <c r="IHN45" s="6"/>
      <c r="IHO45" s="6"/>
      <c r="IHP45" s="6"/>
      <c r="IHQ45" s="6"/>
      <c r="IHR45" s="6"/>
      <c r="IHS45" s="6"/>
      <c r="IHT45" s="6"/>
      <c r="IHU45" s="6"/>
      <c r="IHV45" s="6"/>
      <c r="IHW45" s="6"/>
      <c r="IHX45" s="6"/>
      <c r="IHY45" s="6"/>
      <c r="IHZ45" s="6"/>
      <c r="IIA45" s="6"/>
      <c r="IIB45" s="6"/>
      <c r="IIC45" s="6"/>
      <c r="IID45" s="6"/>
      <c r="IIE45" s="6"/>
      <c r="IIF45" s="6"/>
      <c r="IIG45" s="6"/>
      <c r="IIH45" s="6"/>
      <c r="III45" s="6"/>
      <c r="IIJ45" s="6"/>
      <c r="IIK45" s="6"/>
      <c r="IIL45" s="6"/>
      <c r="IIM45" s="6"/>
      <c r="IIN45" s="6"/>
      <c r="IIO45" s="6"/>
      <c r="IIP45" s="6"/>
      <c r="IIQ45" s="6"/>
      <c r="IIR45" s="6"/>
      <c r="IIS45" s="6"/>
      <c r="IIT45" s="6"/>
      <c r="IIU45" s="6"/>
      <c r="IIV45" s="6"/>
      <c r="IIW45" s="6"/>
      <c r="IIX45" s="6"/>
      <c r="IIY45" s="6"/>
      <c r="IIZ45" s="6"/>
      <c r="IJA45" s="6"/>
      <c r="IJB45" s="6"/>
      <c r="IJC45" s="6"/>
      <c r="IJD45" s="6"/>
      <c r="IJE45" s="6"/>
      <c r="IJF45" s="6"/>
      <c r="IJG45" s="6"/>
      <c r="IJH45" s="6"/>
      <c r="IJI45" s="6"/>
      <c r="IJJ45" s="6"/>
      <c r="IJK45" s="6"/>
      <c r="IJL45" s="6"/>
      <c r="IJM45" s="6"/>
      <c r="IJN45" s="6"/>
      <c r="IJO45" s="6"/>
      <c r="IJP45" s="6"/>
      <c r="IJQ45" s="6"/>
      <c r="IJR45" s="6"/>
      <c r="IJS45" s="6"/>
      <c r="IJT45" s="6"/>
      <c r="IJU45" s="6"/>
      <c r="IJV45" s="6"/>
      <c r="IJW45" s="6"/>
      <c r="IJX45" s="6"/>
      <c r="IJY45" s="6"/>
      <c r="IJZ45" s="6"/>
      <c r="IKA45" s="6"/>
      <c r="IKB45" s="6"/>
      <c r="IKC45" s="6"/>
      <c r="IKD45" s="6"/>
      <c r="IKE45" s="6"/>
      <c r="IKF45" s="6"/>
      <c r="IKG45" s="6"/>
      <c r="IKH45" s="6"/>
      <c r="IKI45" s="6"/>
      <c r="IKJ45" s="6"/>
      <c r="IKK45" s="6"/>
      <c r="IKL45" s="6"/>
      <c r="IKM45" s="6"/>
      <c r="IKN45" s="6"/>
      <c r="IKO45" s="6"/>
      <c r="IKP45" s="6"/>
      <c r="IKQ45" s="6"/>
      <c r="IKR45" s="6"/>
      <c r="IKS45" s="6"/>
      <c r="IKT45" s="6"/>
      <c r="IKU45" s="6"/>
      <c r="IKV45" s="6"/>
      <c r="IKW45" s="6"/>
      <c r="IKX45" s="6"/>
      <c r="IKY45" s="6"/>
      <c r="IKZ45" s="6"/>
      <c r="ILA45" s="6"/>
      <c r="ILB45" s="6"/>
      <c r="ILC45" s="6"/>
      <c r="ILD45" s="6"/>
      <c r="ILE45" s="6"/>
      <c r="ILF45" s="6"/>
      <c r="ILG45" s="6"/>
      <c r="ILH45" s="6"/>
      <c r="ILI45" s="6"/>
      <c r="ILJ45" s="6"/>
      <c r="ILK45" s="6"/>
      <c r="ILL45" s="6"/>
      <c r="ILM45" s="6"/>
      <c r="ILN45" s="6"/>
      <c r="ILO45" s="6"/>
      <c r="ILP45" s="6"/>
      <c r="ILQ45" s="6"/>
      <c r="ILR45" s="6"/>
      <c r="ILS45" s="6"/>
      <c r="ILT45" s="6"/>
      <c r="ILU45" s="6"/>
      <c r="ILV45" s="6"/>
      <c r="ILW45" s="6"/>
      <c r="ILX45" s="6"/>
      <c r="ILY45" s="6"/>
      <c r="ILZ45" s="6"/>
      <c r="IMA45" s="6"/>
      <c r="IMB45" s="6"/>
      <c r="IMC45" s="6"/>
      <c r="IMD45" s="6"/>
      <c r="IME45" s="6"/>
      <c r="IMF45" s="6"/>
      <c r="IMG45" s="6"/>
      <c r="IMH45" s="6"/>
      <c r="IMI45" s="6"/>
      <c r="IMJ45" s="6"/>
      <c r="IMK45" s="6"/>
      <c r="IML45" s="6"/>
      <c r="IMM45" s="6"/>
      <c r="IMN45" s="6"/>
      <c r="IMO45" s="6"/>
      <c r="IMP45" s="6"/>
      <c r="IMQ45" s="6"/>
      <c r="IMR45" s="6"/>
      <c r="IMS45" s="6"/>
      <c r="IMT45" s="6"/>
      <c r="IMU45" s="6"/>
      <c r="IMV45" s="6"/>
      <c r="IMW45" s="6"/>
      <c r="IMX45" s="6"/>
      <c r="IMY45" s="6"/>
      <c r="IMZ45" s="6"/>
      <c r="INA45" s="6"/>
      <c r="INB45" s="6"/>
      <c r="INC45" s="6"/>
      <c r="IND45" s="6"/>
      <c r="INE45" s="6"/>
      <c r="INF45" s="6"/>
      <c r="ING45" s="6"/>
      <c r="INH45" s="6"/>
      <c r="INI45" s="6"/>
      <c r="INJ45" s="6"/>
      <c r="INK45" s="6"/>
      <c r="INL45" s="6"/>
      <c r="INM45" s="6"/>
      <c r="INN45" s="6"/>
      <c r="INO45" s="6"/>
      <c r="INP45" s="6"/>
      <c r="INQ45" s="6"/>
      <c r="INR45" s="6"/>
      <c r="INS45" s="6"/>
      <c r="INT45" s="6"/>
      <c r="INU45" s="6"/>
      <c r="INV45" s="6"/>
      <c r="INW45" s="6"/>
      <c r="INX45" s="6"/>
      <c r="INY45" s="6"/>
      <c r="INZ45" s="6"/>
      <c r="IOA45" s="6"/>
      <c r="IOB45" s="6"/>
      <c r="IOC45" s="6"/>
      <c r="IOD45" s="6"/>
      <c r="IOE45" s="6"/>
      <c r="IOF45" s="6"/>
      <c r="IOG45" s="6"/>
      <c r="IOH45" s="6"/>
      <c r="IOI45" s="6"/>
      <c r="IOJ45" s="6"/>
      <c r="IOK45" s="6"/>
      <c r="IOL45" s="6"/>
      <c r="IOM45" s="6"/>
      <c r="ION45" s="6"/>
      <c r="IOO45" s="6"/>
      <c r="IOP45" s="6"/>
      <c r="IOQ45" s="6"/>
      <c r="IOR45" s="6"/>
      <c r="IOS45" s="6"/>
      <c r="IOT45" s="6"/>
      <c r="IOU45" s="6"/>
      <c r="IOV45" s="6"/>
      <c r="IOW45" s="6"/>
      <c r="IOX45" s="6"/>
      <c r="IOY45" s="6"/>
      <c r="IOZ45" s="6"/>
      <c r="IPA45" s="6"/>
      <c r="IPB45" s="6"/>
      <c r="IPC45" s="6"/>
      <c r="IPD45" s="6"/>
      <c r="IPE45" s="6"/>
      <c r="IPF45" s="6"/>
      <c r="IPG45" s="6"/>
      <c r="IPH45" s="6"/>
      <c r="IPI45" s="6"/>
      <c r="IPJ45" s="6"/>
      <c r="IPK45" s="6"/>
      <c r="IPL45" s="6"/>
      <c r="IPM45" s="6"/>
      <c r="IPN45" s="6"/>
      <c r="IPO45" s="6"/>
      <c r="IPP45" s="6"/>
      <c r="IPQ45" s="6"/>
      <c r="IPR45" s="6"/>
      <c r="IPS45" s="6"/>
      <c r="IPT45" s="6"/>
      <c r="IPU45" s="6"/>
      <c r="IPV45" s="6"/>
      <c r="IPW45" s="6"/>
      <c r="IPX45" s="6"/>
      <c r="IPY45" s="6"/>
      <c r="IPZ45" s="6"/>
      <c r="IQA45" s="6"/>
      <c r="IQB45" s="6"/>
      <c r="IQC45" s="6"/>
      <c r="IQD45" s="6"/>
      <c r="IQE45" s="6"/>
      <c r="IQF45" s="6"/>
      <c r="IQG45" s="6"/>
      <c r="IQH45" s="6"/>
      <c r="IQI45" s="6"/>
      <c r="IQJ45" s="6"/>
      <c r="IQK45" s="6"/>
      <c r="IQL45" s="6"/>
      <c r="IQM45" s="6"/>
      <c r="IQN45" s="6"/>
      <c r="IQO45" s="6"/>
      <c r="IQP45" s="6"/>
      <c r="IQQ45" s="6"/>
      <c r="IQR45" s="6"/>
      <c r="IQS45" s="6"/>
      <c r="IQT45" s="6"/>
      <c r="IQU45" s="6"/>
      <c r="IQV45" s="6"/>
      <c r="IQW45" s="6"/>
      <c r="IQX45" s="6"/>
      <c r="IQY45" s="6"/>
      <c r="IQZ45" s="6"/>
      <c r="IRA45" s="6"/>
      <c r="IRB45" s="6"/>
      <c r="IRC45" s="6"/>
      <c r="IRD45" s="6"/>
      <c r="IRE45" s="6"/>
      <c r="IRF45" s="6"/>
      <c r="IRG45" s="6"/>
      <c r="IRH45" s="6"/>
      <c r="IRI45" s="6"/>
      <c r="IRJ45" s="6"/>
      <c r="IRK45" s="6"/>
      <c r="IRL45" s="6"/>
      <c r="IRM45" s="6"/>
      <c r="IRN45" s="6"/>
      <c r="IRO45" s="6"/>
      <c r="IRP45" s="6"/>
      <c r="IRQ45" s="6"/>
      <c r="IRR45" s="6"/>
      <c r="IRS45" s="6"/>
      <c r="IRT45" s="6"/>
      <c r="IRU45" s="6"/>
      <c r="IRV45" s="6"/>
      <c r="IRW45" s="6"/>
      <c r="IRX45" s="6"/>
      <c r="IRY45" s="6"/>
      <c r="IRZ45" s="6"/>
      <c r="ISA45" s="6"/>
      <c r="ISB45" s="6"/>
      <c r="ISC45" s="6"/>
      <c r="ISD45" s="6"/>
      <c r="ISE45" s="6"/>
      <c r="ISF45" s="6"/>
      <c r="ISG45" s="6"/>
      <c r="ISH45" s="6"/>
      <c r="ISI45" s="6"/>
      <c r="ISJ45" s="6"/>
      <c r="ISK45" s="6"/>
      <c r="ISL45" s="6"/>
      <c r="ISM45" s="6"/>
      <c r="ISN45" s="6"/>
      <c r="ISO45" s="6"/>
      <c r="ISP45" s="6"/>
      <c r="ISQ45" s="6"/>
      <c r="ISR45" s="6"/>
      <c r="ISS45" s="6"/>
      <c r="IST45" s="6"/>
      <c r="ISU45" s="6"/>
      <c r="ISV45" s="6"/>
      <c r="ISW45" s="6"/>
      <c r="ISX45" s="6"/>
      <c r="ISY45" s="6"/>
      <c r="ISZ45" s="6"/>
      <c r="ITA45" s="6"/>
      <c r="ITB45" s="6"/>
      <c r="ITC45" s="6"/>
      <c r="ITD45" s="6"/>
      <c r="ITE45" s="6"/>
      <c r="ITF45" s="6"/>
      <c r="ITG45" s="6"/>
      <c r="ITH45" s="6"/>
      <c r="ITI45" s="6"/>
      <c r="ITJ45" s="6"/>
      <c r="ITK45" s="6"/>
      <c r="ITL45" s="6"/>
      <c r="ITM45" s="6"/>
      <c r="ITN45" s="6"/>
      <c r="ITO45" s="6"/>
      <c r="ITP45" s="6"/>
      <c r="ITQ45" s="6"/>
      <c r="ITR45" s="6"/>
      <c r="ITS45" s="6"/>
      <c r="ITT45" s="6"/>
      <c r="ITU45" s="6"/>
      <c r="ITV45" s="6"/>
      <c r="ITW45" s="6"/>
      <c r="ITX45" s="6"/>
      <c r="ITY45" s="6"/>
      <c r="ITZ45" s="6"/>
      <c r="IUA45" s="6"/>
      <c r="IUB45" s="6"/>
      <c r="IUC45" s="6"/>
      <c r="IUD45" s="6"/>
      <c r="IUE45" s="6"/>
      <c r="IUF45" s="6"/>
      <c r="IUG45" s="6"/>
      <c r="IUH45" s="6"/>
      <c r="IUI45" s="6"/>
      <c r="IUJ45" s="6"/>
      <c r="IUK45" s="6"/>
      <c r="IUL45" s="6"/>
      <c r="IUM45" s="6"/>
      <c r="IUN45" s="6"/>
      <c r="IUO45" s="6"/>
      <c r="IUP45" s="6"/>
      <c r="IUQ45" s="6"/>
      <c r="IUR45" s="6"/>
      <c r="IUS45" s="6"/>
      <c r="IUT45" s="6"/>
      <c r="IUU45" s="6"/>
      <c r="IUV45" s="6"/>
      <c r="IUW45" s="6"/>
      <c r="IUX45" s="6"/>
      <c r="IUY45" s="6"/>
      <c r="IUZ45" s="6"/>
      <c r="IVA45" s="6"/>
      <c r="IVB45" s="6"/>
      <c r="IVC45" s="6"/>
      <c r="IVD45" s="6"/>
      <c r="IVE45" s="6"/>
      <c r="IVF45" s="6"/>
      <c r="IVG45" s="6"/>
      <c r="IVH45" s="6"/>
      <c r="IVI45" s="6"/>
      <c r="IVJ45" s="6"/>
      <c r="IVK45" s="6"/>
      <c r="IVL45" s="6"/>
      <c r="IVM45" s="6"/>
      <c r="IVN45" s="6"/>
      <c r="IVO45" s="6"/>
      <c r="IVP45" s="6"/>
      <c r="IVQ45" s="6"/>
      <c r="IVR45" s="6"/>
      <c r="IVS45" s="6"/>
      <c r="IVT45" s="6"/>
      <c r="IVU45" s="6"/>
      <c r="IVV45" s="6"/>
      <c r="IVW45" s="6"/>
      <c r="IVX45" s="6"/>
      <c r="IVY45" s="6"/>
      <c r="IVZ45" s="6"/>
      <c r="IWA45" s="6"/>
      <c r="IWB45" s="6"/>
      <c r="IWC45" s="6"/>
      <c r="IWD45" s="6"/>
      <c r="IWE45" s="6"/>
      <c r="IWF45" s="6"/>
      <c r="IWG45" s="6"/>
      <c r="IWH45" s="6"/>
      <c r="IWI45" s="6"/>
      <c r="IWJ45" s="6"/>
      <c r="IWK45" s="6"/>
      <c r="IWL45" s="6"/>
      <c r="IWM45" s="6"/>
      <c r="IWN45" s="6"/>
      <c r="IWO45" s="6"/>
      <c r="IWP45" s="6"/>
      <c r="IWQ45" s="6"/>
      <c r="IWR45" s="6"/>
      <c r="IWS45" s="6"/>
      <c r="IWT45" s="6"/>
      <c r="IWU45" s="6"/>
      <c r="IWV45" s="6"/>
      <c r="IWW45" s="6"/>
      <c r="IWX45" s="6"/>
      <c r="IWY45" s="6"/>
      <c r="IWZ45" s="6"/>
      <c r="IXA45" s="6"/>
      <c r="IXB45" s="6"/>
      <c r="IXC45" s="6"/>
      <c r="IXD45" s="6"/>
      <c r="IXE45" s="6"/>
      <c r="IXF45" s="6"/>
      <c r="IXG45" s="6"/>
      <c r="IXH45" s="6"/>
      <c r="IXI45" s="6"/>
      <c r="IXJ45" s="6"/>
      <c r="IXK45" s="6"/>
      <c r="IXL45" s="6"/>
      <c r="IXM45" s="6"/>
      <c r="IXN45" s="6"/>
      <c r="IXO45" s="6"/>
      <c r="IXP45" s="6"/>
      <c r="IXQ45" s="6"/>
      <c r="IXR45" s="6"/>
      <c r="IXS45" s="6"/>
      <c r="IXT45" s="6"/>
      <c r="IXU45" s="6"/>
      <c r="IXV45" s="6"/>
      <c r="IXW45" s="6"/>
      <c r="IXX45" s="6"/>
      <c r="IXY45" s="6"/>
      <c r="IXZ45" s="6"/>
      <c r="IYA45" s="6"/>
      <c r="IYB45" s="6"/>
      <c r="IYC45" s="6"/>
      <c r="IYD45" s="6"/>
      <c r="IYE45" s="6"/>
      <c r="IYF45" s="6"/>
      <c r="IYG45" s="6"/>
      <c r="IYH45" s="6"/>
      <c r="IYI45" s="6"/>
      <c r="IYJ45" s="6"/>
      <c r="IYK45" s="6"/>
      <c r="IYL45" s="6"/>
      <c r="IYM45" s="6"/>
      <c r="IYN45" s="6"/>
      <c r="IYO45" s="6"/>
      <c r="IYP45" s="6"/>
      <c r="IYQ45" s="6"/>
      <c r="IYR45" s="6"/>
      <c r="IYS45" s="6"/>
      <c r="IYT45" s="6"/>
      <c r="IYU45" s="6"/>
      <c r="IYV45" s="6"/>
      <c r="IYW45" s="6"/>
      <c r="IYX45" s="6"/>
      <c r="IYY45" s="6"/>
      <c r="IYZ45" s="6"/>
      <c r="IZA45" s="6"/>
      <c r="IZB45" s="6"/>
      <c r="IZC45" s="6"/>
      <c r="IZD45" s="6"/>
      <c r="IZE45" s="6"/>
      <c r="IZF45" s="6"/>
      <c r="IZG45" s="6"/>
      <c r="IZH45" s="6"/>
      <c r="IZI45" s="6"/>
      <c r="IZJ45" s="6"/>
      <c r="IZK45" s="6"/>
      <c r="IZL45" s="6"/>
      <c r="IZM45" s="6"/>
      <c r="IZN45" s="6"/>
      <c r="IZO45" s="6"/>
      <c r="IZP45" s="6"/>
      <c r="IZQ45" s="6"/>
      <c r="IZR45" s="6"/>
      <c r="IZS45" s="6"/>
      <c r="IZT45" s="6"/>
      <c r="IZU45" s="6"/>
      <c r="IZV45" s="6"/>
      <c r="IZW45" s="6"/>
      <c r="IZX45" s="6"/>
      <c r="IZY45" s="6"/>
      <c r="IZZ45" s="6"/>
      <c r="JAA45" s="6"/>
      <c r="JAB45" s="6"/>
      <c r="JAC45" s="6"/>
      <c r="JAD45" s="6"/>
      <c r="JAE45" s="6"/>
      <c r="JAF45" s="6"/>
      <c r="JAG45" s="6"/>
      <c r="JAH45" s="6"/>
      <c r="JAI45" s="6"/>
      <c r="JAJ45" s="6"/>
      <c r="JAK45" s="6"/>
      <c r="JAL45" s="6"/>
      <c r="JAM45" s="6"/>
      <c r="JAN45" s="6"/>
      <c r="JAO45" s="6"/>
      <c r="JAP45" s="6"/>
      <c r="JAQ45" s="6"/>
      <c r="JAR45" s="6"/>
      <c r="JAS45" s="6"/>
      <c r="JAT45" s="6"/>
      <c r="JAU45" s="6"/>
      <c r="JAV45" s="6"/>
      <c r="JAW45" s="6"/>
      <c r="JAX45" s="6"/>
      <c r="JAY45" s="6"/>
      <c r="JAZ45" s="6"/>
      <c r="JBA45" s="6"/>
      <c r="JBB45" s="6"/>
      <c r="JBC45" s="6"/>
      <c r="JBD45" s="6"/>
      <c r="JBE45" s="6"/>
      <c r="JBF45" s="6"/>
      <c r="JBG45" s="6"/>
      <c r="JBH45" s="6"/>
      <c r="JBI45" s="6"/>
      <c r="JBJ45" s="6"/>
      <c r="JBK45" s="6"/>
      <c r="JBL45" s="6"/>
      <c r="JBM45" s="6"/>
      <c r="JBN45" s="6"/>
      <c r="JBO45" s="6"/>
      <c r="JBP45" s="6"/>
      <c r="JBQ45" s="6"/>
      <c r="JBR45" s="6"/>
      <c r="JBS45" s="6"/>
      <c r="JBT45" s="6"/>
      <c r="JBU45" s="6"/>
      <c r="JBV45" s="6"/>
      <c r="JBW45" s="6"/>
      <c r="JBX45" s="6"/>
      <c r="JBY45" s="6"/>
      <c r="JBZ45" s="6"/>
      <c r="JCA45" s="6"/>
      <c r="JCB45" s="6"/>
      <c r="JCC45" s="6"/>
      <c r="JCD45" s="6"/>
      <c r="JCE45" s="6"/>
      <c r="JCF45" s="6"/>
      <c r="JCG45" s="6"/>
      <c r="JCH45" s="6"/>
      <c r="JCI45" s="6"/>
      <c r="JCJ45" s="6"/>
      <c r="JCK45" s="6"/>
      <c r="JCL45" s="6"/>
      <c r="JCM45" s="6"/>
      <c r="JCN45" s="6"/>
      <c r="JCO45" s="6"/>
      <c r="JCP45" s="6"/>
      <c r="JCQ45" s="6"/>
      <c r="JCR45" s="6"/>
      <c r="JCS45" s="6"/>
      <c r="JCT45" s="6"/>
      <c r="JCU45" s="6"/>
      <c r="JCV45" s="6"/>
      <c r="JCW45" s="6"/>
      <c r="JCX45" s="6"/>
      <c r="JCY45" s="6"/>
      <c r="JCZ45" s="6"/>
      <c r="JDA45" s="6"/>
      <c r="JDB45" s="6"/>
      <c r="JDC45" s="6"/>
      <c r="JDD45" s="6"/>
      <c r="JDE45" s="6"/>
      <c r="JDF45" s="6"/>
      <c r="JDG45" s="6"/>
      <c r="JDH45" s="6"/>
      <c r="JDI45" s="6"/>
      <c r="JDJ45" s="6"/>
      <c r="JDK45" s="6"/>
      <c r="JDL45" s="6"/>
      <c r="JDM45" s="6"/>
      <c r="JDN45" s="6"/>
      <c r="JDO45" s="6"/>
      <c r="JDP45" s="6"/>
      <c r="JDQ45" s="6"/>
      <c r="JDR45" s="6"/>
      <c r="JDS45" s="6"/>
      <c r="JDT45" s="6"/>
      <c r="JDU45" s="6"/>
      <c r="JDV45" s="6"/>
      <c r="JDW45" s="6"/>
      <c r="JDX45" s="6"/>
      <c r="JDY45" s="6"/>
      <c r="JDZ45" s="6"/>
      <c r="JEA45" s="6"/>
      <c r="JEB45" s="6"/>
      <c r="JEC45" s="6"/>
      <c r="JED45" s="6"/>
      <c r="JEE45" s="6"/>
      <c r="JEF45" s="6"/>
      <c r="JEG45" s="6"/>
      <c r="JEH45" s="6"/>
      <c r="JEI45" s="6"/>
      <c r="JEJ45" s="6"/>
      <c r="JEK45" s="6"/>
      <c r="JEL45" s="6"/>
      <c r="JEM45" s="6"/>
      <c r="JEN45" s="6"/>
      <c r="JEO45" s="6"/>
      <c r="JEP45" s="6"/>
      <c r="JEQ45" s="6"/>
      <c r="JER45" s="6"/>
      <c r="JES45" s="6"/>
      <c r="JET45" s="6"/>
      <c r="JEU45" s="6"/>
      <c r="JEV45" s="6"/>
      <c r="JEW45" s="6"/>
      <c r="JEX45" s="6"/>
      <c r="JEY45" s="6"/>
      <c r="JEZ45" s="6"/>
      <c r="JFA45" s="6"/>
      <c r="JFB45" s="6"/>
      <c r="JFC45" s="6"/>
      <c r="JFD45" s="6"/>
      <c r="JFE45" s="6"/>
      <c r="JFF45" s="6"/>
      <c r="JFG45" s="6"/>
      <c r="JFH45" s="6"/>
      <c r="JFI45" s="6"/>
      <c r="JFJ45" s="6"/>
      <c r="JFK45" s="6"/>
      <c r="JFL45" s="6"/>
      <c r="JFM45" s="6"/>
      <c r="JFN45" s="6"/>
      <c r="JFO45" s="6"/>
      <c r="JFP45" s="6"/>
      <c r="JFQ45" s="6"/>
      <c r="JFR45" s="6"/>
      <c r="JFS45" s="6"/>
      <c r="JFT45" s="6"/>
      <c r="JFU45" s="6"/>
      <c r="JFV45" s="6"/>
      <c r="JFW45" s="6"/>
      <c r="JFX45" s="6"/>
      <c r="JFY45" s="6"/>
      <c r="JFZ45" s="6"/>
      <c r="JGA45" s="6"/>
      <c r="JGB45" s="6"/>
      <c r="JGC45" s="6"/>
      <c r="JGD45" s="6"/>
      <c r="JGE45" s="6"/>
      <c r="JGF45" s="6"/>
      <c r="JGG45" s="6"/>
      <c r="JGH45" s="6"/>
      <c r="JGI45" s="6"/>
      <c r="JGJ45" s="6"/>
      <c r="JGK45" s="6"/>
      <c r="JGL45" s="6"/>
      <c r="JGM45" s="6"/>
      <c r="JGN45" s="6"/>
      <c r="JGO45" s="6"/>
      <c r="JGP45" s="6"/>
      <c r="JGQ45" s="6"/>
      <c r="JGR45" s="6"/>
      <c r="JGS45" s="6"/>
      <c r="JGT45" s="6"/>
      <c r="JGU45" s="6"/>
      <c r="JGV45" s="6"/>
      <c r="JGW45" s="6"/>
      <c r="JGX45" s="6"/>
      <c r="JGY45" s="6"/>
      <c r="JGZ45" s="6"/>
      <c r="JHA45" s="6"/>
      <c r="JHB45" s="6"/>
      <c r="JHC45" s="6"/>
      <c r="JHD45" s="6"/>
      <c r="JHE45" s="6"/>
      <c r="JHF45" s="6"/>
      <c r="JHG45" s="6"/>
      <c r="JHH45" s="6"/>
      <c r="JHI45" s="6"/>
      <c r="JHJ45" s="6"/>
      <c r="JHK45" s="6"/>
      <c r="JHL45" s="6"/>
      <c r="JHM45" s="6"/>
      <c r="JHN45" s="6"/>
      <c r="JHO45" s="6"/>
      <c r="JHP45" s="6"/>
      <c r="JHQ45" s="6"/>
      <c r="JHR45" s="6"/>
      <c r="JHS45" s="6"/>
      <c r="JHT45" s="6"/>
      <c r="JHU45" s="6"/>
      <c r="JHV45" s="6"/>
      <c r="JHW45" s="6"/>
      <c r="JHX45" s="6"/>
      <c r="JHY45" s="6"/>
      <c r="JHZ45" s="6"/>
      <c r="JIA45" s="6"/>
      <c r="JIB45" s="6"/>
      <c r="JIC45" s="6"/>
      <c r="JID45" s="6"/>
      <c r="JIE45" s="6"/>
      <c r="JIF45" s="6"/>
      <c r="JIG45" s="6"/>
      <c r="JIH45" s="6"/>
      <c r="JII45" s="6"/>
      <c r="JIJ45" s="6"/>
      <c r="JIK45" s="6"/>
      <c r="JIL45" s="6"/>
      <c r="JIM45" s="6"/>
      <c r="JIN45" s="6"/>
      <c r="JIO45" s="6"/>
      <c r="JIP45" s="6"/>
      <c r="JIQ45" s="6"/>
      <c r="JIR45" s="6"/>
      <c r="JIS45" s="6"/>
      <c r="JIT45" s="6"/>
      <c r="JIU45" s="6"/>
      <c r="JIV45" s="6"/>
      <c r="JIW45" s="6"/>
      <c r="JIX45" s="6"/>
      <c r="JIY45" s="6"/>
      <c r="JIZ45" s="6"/>
      <c r="JJA45" s="6"/>
      <c r="JJB45" s="6"/>
      <c r="JJC45" s="6"/>
      <c r="JJD45" s="6"/>
      <c r="JJE45" s="6"/>
      <c r="JJF45" s="6"/>
      <c r="JJG45" s="6"/>
      <c r="JJH45" s="6"/>
      <c r="JJI45" s="6"/>
      <c r="JJJ45" s="6"/>
      <c r="JJK45" s="6"/>
      <c r="JJL45" s="6"/>
      <c r="JJM45" s="6"/>
      <c r="JJN45" s="6"/>
      <c r="JJO45" s="6"/>
      <c r="JJP45" s="6"/>
      <c r="JJQ45" s="6"/>
      <c r="JJR45" s="6"/>
      <c r="JJS45" s="6"/>
      <c r="JJT45" s="6"/>
      <c r="JJU45" s="6"/>
      <c r="JJV45" s="6"/>
      <c r="JJW45" s="6"/>
      <c r="JJX45" s="6"/>
      <c r="JJY45" s="6"/>
      <c r="JJZ45" s="6"/>
      <c r="JKA45" s="6"/>
      <c r="JKB45" s="6"/>
      <c r="JKC45" s="6"/>
      <c r="JKD45" s="6"/>
      <c r="JKE45" s="6"/>
      <c r="JKF45" s="6"/>
      <c r="JKG45" s="6"/>
      <c r="JKH45" s="6"/>
      <c r="JKI45" s="6"/>
      <c r="JKJ45" s="6"/>
      <c r="JKK45" s="6"/>
      <c r="JKL45" s="6"/>
      <c r="JKM45" s="6"/>
      <c r="JKN45" s="6"/>
      <c r="JKO45" s="6"/>
      <c r="JKP45" s="6"/>
      <c r="JKQ45" s="6"/>
      <c r="JKR45" s="6"/>
      <c r="JKS45" s="6"/>
      <c r="JKT45" s="6"/>
      <c r="JKU45" s="6"/>
      <c r="JKV45" s="6"/>
      <c r="JKW45" s="6"/>
      <c r="JKX45" s="6"/>
      <c r="JKY45" s="6"/>
      <c r="JKZ45" s="6"/>
      <c r="JLA45" s="6"/>
      <c r="JLB45" s="6"/>
      <c r="JLC45" s="6"/>
      <c r="JLD45" s="6"/>
      <c r="JLE45" s="6"/>
      <c r="JLF45" s="6"/>
      <c r="JLG45" s="6"/>
      <c r="JLH45" s="6"/>
      <c r="JLI45" s="6"/>
      <c r="JLJ45" s="6"/>
      <c r="JLK45" s="6"/>
      <c r="JLL45" s="6"/>
      <c r="JLM45" s="6"/>
      <c r="JLN45" s="6"/>
      <c r="JLO45" s="6"/>
      <c r="JLP45" s="6"/>
      <c r="JLQ45" s="6"/>
      <c r="JLR45" s="6"/>
      <c r="JLS45" s="6"/>
      <c r="JLT45" s="6"/>
      <c r="JLU45" s="6"/>
      <c r="JLV45" s="6"/>
      <c r="JLW45" s="6"/>
      <c r="JLX45" s="6"/>
      <c r="JLY45" s="6"/>
      <c r="JLZ45" s="6"/>
      <c r="JMA45" s="6"/>
      <c r="JMB45" s="6"/>
      <c r="JMC45" s="6"/>
      <c r="JMD45" s="6"/>
      <c r="JME45" s="6"/>
      <c r="JMF45" s="6"/>
      <c r="JMG45" s="6"/>
      <c r="JMH45" s="6"/>
      <c r="JMI45" s="6"/>
      <c r="JMJ45" s="6"/>
      <c r="JMK45" s="6"/>
      <c r="JML45" s="6"/>
      <c r="JMM45" s="6"/>
      <c r="JMN45" s="6"/>
      <c r="JMO45" s="6"/>
      <c r="JMP45" s="6"/>
      <c r="JMQ45" s="6"/>
      <c r="JMR45" s="6"/>
      <c r="JMS45" s="6"/>
      <c r="JMT45" s="6"/>
      <c r="JMU45" s="6"/>
      <c r="JMV45" s="6"/>
      <c r="JMW45" s="6"/>
      <c r="JMX45" s="6"/>
      <c r="JMY45" s="6"/>
      <c r="JMZ45" s="6"/>
      <c r="JNA45" s="6"/>
      <c r="JNB45" s="6"/>
      <c r="JNC45" s="6"/>
      <c r="JND45" s="6"/>
      <c r="JNE45" s="6"/>
      <c r="JNF45" s="6"/>
      <c r="JNG45" s="6"/>
      <c r="JNH45" s="6"/>
      <c r="JNI45" s="6"/>
      <c r="JNJ45" s="6"/>
      <c r="JNK45" s="6"/>
      <c r="JNL45" s="6"/>
      <c r="JNM45" s="6"/>
      <c r="JNN45" s="6"/>
      <c r="JNO45" s="6"/>
      <c r="JNP45" s="6"/>
      <c r="JNQ45" s="6"/>
      <c r="JNR45" s="6"/>
      <c r="JNS45" s="6"/>
      <c r="JNT45" s="6"/>
      <c r="JNU45" s="6"/>
      <c r="JNV45" s="6"/>
      <c r="JNW45" s="6"/>
      <c r="JNX45" s="6"/>
      <c r="JNY45" s="6"/>
      <c r="JNZ45" s="6"/>
      <c r="JOA45" s="6"/>
      <c r="JOB45" s="6"/>
      <c r="JOC45" s="6"/>
      <c r="JOD45" s="6"/>
      <c r="JOE45" s="6"/>
      <c r="JOF45" s="6"/>
      <c r="JOG45" s="6"/>
      <c r="JOH45" s="6"/>
      <c r="JOI45" s="6"/>
      <c r="JOJ45" s="6"/>
      <c r="JOK45" s="6"/>
      <c r="JOL45" s="6"/>
      <c r="JOM45" s="6"/>
      <c r="JON45" s="6"/>
      <c r="JOO45" s="6"/>
      <c r="JOP45" s="6"/>
      <c r="JOQ45" s="6"/>
      <c r="JOR45" s="6"/>
      <c r="JOS45" s="6"/>
      <c r="JOT45" s="6"/>
      <c r="JOU45" s="6"/>
      <c r="JOV45" s="6"/>
      <c r="JOW45" s="6"/>
      <c r="JOX45" s="6"/>
      <c r="JOY45" s="6"/>
      <c r="JOZ45" s="6"/>
      <c r="JPA45" s="6"/>
      <c r="JPB45" s="6"/>
      <c r="JPC45" s="6"/>
      <c r="JPD45" s="6"/>
      <c r="JPE45" s="6"/>
      <c r="JPF45" s="6"/>
      <c r="JPG45" s="6"/>
      <c r="JPH45" s="6"/>
      <c r="JPI45" s="6"/>
      <c r="JPJ45" s="6"/>
      <c r="JPK45" s="6"/>
      <c r="JPL45" s="6"/>
      <c r="JPM45" s="6"/>
      <c r="JPN45" s="6"/>
      <c r="JPO45" s="6"/>
      <c r="JPP45" s="6"/>
      <c r="JPQ45" s="6"/>
      <c r="JPR45" s="6"/>
      <c r="JPS45" s="6"/>
      <c r="JPT45" s="6"/>
      <c r="JPU45" s="6"/>
      <c r="JPV45" s="6"/>
      <c r="JPW45" s="6"/>
      <c r="JPX45" s="6"/>
      <c r="JPY45" s="6"/>
      <c r="JPZ45" s="6"/>
      <c r="JQA45" s="6"/>
      <c r="JQB45" s="6"/>
      <c r="JQC45" s="6"/>
      <c r="JQD45" s="6"/>
      <c r="JQE45" s="6"/>
      <c r="JQF45" s="6"/>
      <c r="JQG45" s="6"/>
      <c r="JQH45" s="6"/>
      <c r="JQI45" s="6"/>
      <c r="JQJ45" s="6"/>
      <c r="JQK45" s="6"/>
      <c r="JQL45" s="6"/>
      <c r="JQM45" s="6"/>
      <c r="JQN45" s="6"/>
      <c r="JQO45" s="6"/>
      <c r="JQP45" s="6"/>
      <c r="JQQ45" s="6"/>
      <c r="JQR45" s="6"/>
      <c r="JQS45" s="6"/>
      <c r="JQT45" s="6"/>
      <c r="JQU45" s="6"/>
      <c r="JQV45" s="6"/>
      <c r="JQW45" s="6"/>
      <c r="JQX45" s="6"/>
      <c r="JQY45" s="6"/>
      <c r="JQZ45" s="6"/>
      <c r="JRA45" s="6"/>
      <c r="JRB45" s="6"/>
      <c r="JRC45" s="6"/>
      <c r="JRD45" s="6"/>
      <c r="JRE45" s="6"/>
      <c r="JRF45" s="6"/>
      <c r="JRG45" s="6"/>
      <c r="JRH45" s="6"/>
      <c r="JRI45" s="6"/>
      <c r="JRJ45" s="6"/>
      <c r="JRK45" s="6"/>
      <c r="JRL45" s="6"/>
      <c r="JRM45" s="6"/>
      <c r="JRN45" s="6"/>
      <c r="JRO45" s="6"/>
      <c r="JRP45" s="6"/>
      <c r="JRQ45" s="6"/>
      <c r="JRR45" s="6"/>
      <c r="JRS45" s="6"/>
      <c r="JRT45" s="6"/>
      <c r="JRU45" s="6"/>
      <c r="JRV45" s="6"/>
      <c r="JRW45" s="6"/>
      <c r="JRX45" s="6"/>
      <c r="JRY45" s="6"/>
      <c r="JRZ45" s="6"/>
      <c r="JSA45" s="6"/>
      <c r="JSB45" s="6"/>
      <c r="JSC45" s="6"/>
      <c r="JSD45" s="6"/>
      <c r="JSE45" s="6"/>
      <c r="JSF45" s="6"/>
      <c r="JSG45" s="6"/>
      <c r="JSH45" s="6"/>
      <c r="JSI45" s="6"/>
      <c r="JSJ45" s="6"/>
      <c r="JSK45" s="6"/>
      <c r="JSL45" s="6"/>
      <c r="JSM45" s="6"/>
      <c r="JSN45" s="6"/>
      <c r="JSO45" s="6"/>
      <c r="JSP45" s="6"/>
      <c r="JSQ45" s="6"/>
      <c r="JSR45" s="6"/>
      <c r="JSS45" s="6"/>
      <c r="JST45" s="6"/>
      <c r="JSU45" s="6"/>
      <c r="JSV45" s="6"/>
      <c r="JSW45" s="6"/>
      <c r="JSX45" s="6"/>
      <c r="JSY45" s="6"/>
      <c r="JSZ45" s="6"/>
      <c r="JTA45" s="6"/>
      <c r="JTB45" s="6"/>
      <c r="JTC45" s="6"/>
      <c r="JTD45" s="6"/>
      <c r="JTE45" s="6"/>
      <c r="JTF45" s="6"/>
      <c r="JTG45" s="6"/>
      <c r="JTH45" s="6"/>
      <c r="JTI45" s="6"/>
      <c r="JTJ45" s="6"/>
      <c r="JTK45" s="6"/>
      <c r="JTL45" s="6"/>
      <c r="JTM45" s="6"/>
      <c r="JTN45" s="6"/>
      <c r="JTO45" s="6"/>
      <c r="JTP45" s="6"/>
      <c r="JTQ45" s="6"/>
      <c r="JTR45" s="6"/>
      <c r="JTS45" s="6"/>
      <c r="JTT45" s="6"/>
      <c r="JTU45" s="6"/>
      <c r="JTV45" s="6"/>
      <c r="JTW45" s="6"/>
      <c r="JTX45" s="6"/>
      <c r="JTY45" s="6"/>
      <c r="JTZ45" s="6"/>
      <c r="JUA45" s="6"/>
      <c r="JUB45" s="6"/>
      <c r="JUC45" s="6"/>
      <c r="JUD45" s="6"/>
      <c r="JUE45" s="6"/>
      <c r="JUF45" s="6"/>
      <c r="JUG45" s="6"/>
      <c r="JUH45" s="6"/>
      <c r="JUI45" s="6"/>
      <c r="JUJ45" s="6"/>
      <c r="JUK45" s="6"/>
      <c r="JUL45" s="6"/>
      <c r="JUM45" s="6"/>
      <c r="JUN45" s="6"/>
      <c r="JUO45" s="6"/>
      <c r="JUP45" s="6"/>
      <c r="JUQ45" s="6"/>
      <c r="JUR45" s="6"/>
      <c r="JUS45" s="6"/>
      <c r="JUT45" s="6"/>
      <c r="JUU45" s="6"/>
      <c r="JUV45" s="6"/>
      <c r="JUW45" s="6"/>
      <c r="JUX45" s="6"/>
      <c r="JUY45" s="6"/>
      <c r="JUZ45" s="6"/>
      <c r="JVA45" s="6"/>
      <c r="JVB45" s="6"/>
      <c r="JVC45" s="6"/>
      <c r="JVD45" s="6"/>
      <c r="JVE45" s="6"/>
      <c r="JVF45" s="6"/>
      <c r="JVG45" s="6"/>
      <c r="JVH45" s="6"/>
      <c r="JVI45" s="6"/>
      <c r="JVJ45" s="6"/>
      <c r="JVK45" s="6"/>
      <c r="JVL45" s="6"/>
      <c r="JVM45" s="6"/>
      <c r="JVN45" s="6"/>
      <c r="JVO45" s="6"/>
      <c r="JVP45" s="6"/>
      <c r="JVQ45" s="6"/>
      <c r="JVR45" s="6"/>
      <c r="JVS45" s="6"/>
      <c r="JVT45" s="6"/>
      <c r="JVU45" s="6"/>
      <c r="JVV45" s="6"/>
      <c r="JVW45" s="6"/>
      <c r="JVX45" s="6"/>
      <c r="JVY45" s="6"/>
      <c r="JVZ45" s="6"/>
      <c r="JWA45" s="6"/>
      <c r="JWB45" s="6"/>
      <c r="JWC45" s="6"/>
      <c r="JWD45" s="6"/>
      <c r="JWE45" s="6"/>
      <c r="JWF45" s="6"/>
      <c r="JWG45" s="6"/>
      <c r="JWH45" s="6"/>
      <c r="JWI45" s="6"/>
      <c r="JWJ45" s="6"/>
      <c r="JWK45" s="6"/>
      <c r="JWL45" s="6"/>
      <c r="JWM45" s="6"/>
      <c r="JWN45" s="6"/>
      <c r="JWO45" s="6"/>
      <c r="JWP45" s="6"/>
      <c r="JWQ45" s="6"/>
      <c r="JWR45" s="6"/>
      <c r="JWS45" s="6"/>
      <c r="JWT45" s="6"/>
      <c r="JWU45" s="6"/>
      <c r="JWV45" s="6"/>
      <c r="JWW45" s="6"/>
      <c r="JWX45" s="6"/>
      <c r="JWY45" s="6"/>
      <c r="JWZ45" s="6"/>
      <c r="JXA45" s="6"/>
      <c r="JXB45" s="6"/>
      <c r="JXC45" s="6"/>
      <c r="JXD45" s="6"/>
      <c r="JXE45" s="6"/>
      <c r="JXF45" s="6"/>
      <c r="JXG45" s="6"/>
      <c r="JXH45" s="6"/>
      <c r="JXI45" s="6"/>
      <c r="JXJ45" s="6"/>
      <c r="JXK45" s="6"/>
      <c r="JXL45" s="6"/>
      <c r="JXM45" s="6"/>
      <c r="JXN45" s="6"/>
      <c r="JXO45" s="6"/>
      <c r="JXP45" s="6"/>
      <c r="JXQ45" s="6"/>
      <c r="JXR45" s="6"/>
      <c r="JXS45" s="6"/>
      <c r="JXT45" s="6"/>
      <c r="JXU45" s="6"/>
      <c r="JXV45" s="6"/>
      <c r="JXW45" s="6"/>
      <c r="JXX45" s="6"/>
      <c r="JXY45" s="6"/>
      <c r="JXZ45" s="6"/>
      <c r="JYA45" s="6"/>
      <c r="JYB45" s="6"/>
      <c r="JYC45" s="6"/>
      <c r="JYD45" s="6"/>
      <c r="JYE45" s="6"/>
      <c r="JYF45" s="6"/>
      <c r="JYG45" s="6"/>
      <c r="JYH45" s="6"/>
      <c r="JYI45" s="6"/>
      <c r="JYJ45" s="6"/>
      <c r="JYK45" s="6"/>
      <c r="JYL45" s="6"/>
      <c r="JYM45" s="6"/>
      <c r="JYN45" s="6"/>
      <c r="JYO45" s="6"/>
      <c r="JYP45" s="6"/>
      <c r="JYQ45" s="6"/>
      <c r="JYR45" s="6"/>
      <c r="JYS45" s="6"/>
      <c r="JYT45" s="6"/>
      <c r="JYU45" s="6"/>
      <c r="JYV45" s="6"/>
      <c r="JYW45" s="6"/>
      <c r="JYX45" s="6"/>
      <c r="JYY45" s="6"/>
      <c r="JYZ45" s="6"/>
      <c r="JZA45" s="6"/>
      <c r="JZB45" s="6"/>
      <c r="JZC45" s="6"/>
      <c r="JZD45" s="6"/>
      <c r="JZE45" s="6"/>
      <c r="JZF45" s="6"/>
      <c r="JZG45" s="6"/>
      <c r="JZH45" s="6"/>
      <c r="JZI45" s="6"/>
      <c r="JZJ45" s="6"/>
      <c r="JZK45" s="6"/>
      <c r="JZL45" s="6"/>
      <c r="JZM45" s="6"/>
      <c r="JZN45" s="6"/>
      <c r="JZO45" s="6"/>
      <c r="JZP45" s="6"/>
      <c r="JZQ45" s="6"/>
      <c r="JZR45" s="6"/>
      <c r="JZS45" s="6"/>
      <c r="JZT45" s="6"/>
      <c r="JZU45" s="6"/>
      <c r="JZV45" s="6"/>
      <c r="JZW45" s="6"/>
      <c r="JZX45" s="6"/>
      <c r="JZY45" s="6"/>
      <c r="JZZ45" s="6"/>
      <c r="KAA45" s="6"/>
      <c r="KAB45" s="6"/>
      <c r="KAC45" s="6"/>
      <c r="KAD45" s="6"/>
      <c r="KAE45" s="6"/>
      <c r="KAF45" s="6"/>
      <c r="KAG45" s="6"/>
      <c r="KAH45" s="6"/>
      <c r="KAI45" s="6"/>
      <c r="KAJ45" s="6"/>
      <c r="KAK45" s="6"/>
      <c r="KAL45" s="6"/>
      <c r="KAM45" s="6"/>
      <c r="KAN45" s="6"/>
      <c r="KAO45" s="6"/>
      <c r="KAP45" s="6"/>
      <c r="KAQ45" s="6"/>
      <c r="KAR45" s="6"/>
      <c r="KAS45" s="6"/>
      <c r="KAT45" s="6"/>
      <c r="KAU45" s="6"/>
      <c r="KAV45" s="6"/>
      <c r="KAW45" s="6"/>
      <c r="KAX45" s="6"/>
      <c r="KAY45" s="6"/>
      <c r="KAZ45" s="6"/>
      <c r="KBA45" s="6"/>
      <c r="KBB45" s="6"/>
      <c r="KBC45" s="6"/>
      <c r="KBD45" s="6"/>
      <c r="KBE45" s="6"/>
      <c r="KBF45" s="6"/>
      <c r="KBG45" s="6"/>
      <c r="KBH45" s="6"/>
      <c r="KBI45" s="6"/>
      <c r="KBJ45" s="6"/>
      <c r="KBK45" s="6"/>
      <c r="KBL45" s="6"/>
      <c r="KBM45" s="6"/>
      <c r="KBN45" s="6"/>
      <c r="KBO45" s="6"/>
      <c r="KBP45" s="6"/>
      <c r="KBQ45" s="6"/>
      <c r="KBR45" s="6"/>
      <c r="KBS45" s="6"/>
      <c r="KBT45" s="6"/>
      <c r="KBU45" s="6"/>
      <c r="KBV45" s="6"/>
      <c r="KBW45" s="6"/>
      <c r="KBX45" s="6"/>
      <c r="KBY45" s="6"/>
      <c r="KBZ45" s="6"/>
      <c r="KCA45" s="6"/>
      <c r="KCB45" s="6"/>
      <c r="KCC45" s="6"/>
      <c r="KCD45" s="6"/>
      <c r="KCE45" s="6"/>
      <c r="KCF45" s="6"/>
      <c r="KCG45" s="6"/>
      <c r="KCH45" s="6"/>
      <c r="KCI45" s="6"/>
      <c r="KCJ45" s="6"/>
      <c r="KCK45" s="6"/>
      <c r="KCL45" s="6"/>
      <c r="KCM45" s="6"/>
      <c r="KCN45" s="6"/>
      <c r="KCO45" s="6"/>
      <c r="KCP45" s="6"/>
      <c r="KCQ45" s="6"/>
      <c r="KCR45" s="6"/>
      <c r="KCS45" s="6"/>
      <c r="KCT45" s="6"/>
      <c r="KCU45" s="6"/>
      <c r="KCV45" s="6"/>
      <c r="KCW45" s="6"/>
      <c r="KCX45" s="6"/>
      <c r="KCY45" s="6"/>
      <c r="KCZ45" s="6"/>
      <c r="KDA45" s="6"/>
      <c r="KDB45" s="6"/>
      <c r="KDC45" s="6"/>
      <c r="KDD45" s="6"/>
      <c r="KDE45" s="6"/>
      <c r="KDF45" s="6"/>
      <c r="KDG45" s="6"/>
      <c r="KDH45" s="6"/>
      <c r="KDI45" s="6"/>
      <c r="KDJ45" s="6"/>
      <c r="KDK45" s="6"/>
      <c r="KDL45" s="6"/>
      <c r="KDM45" s="6"/>
      <c r="KDN45" s="6"/>
      <c r="KDO45" s="6"/>
      <c r="KDP45" s="6"/>
      <c r="KDQ45" s="6"/>
      <c r="KDR45" s="6"/>
      <c r="KDS45" s="6"/>
      <c r="KDT45" s="6"/>
      <c r="KDU45" s="6"/>
      <c r="KDV45" s="6"/>
      <c r="KDW45" s="6"/>
      <c r="KDX45" s="6"/>
      <c r="KDY45" s="6"/>
      <c r="KDZ45" s="6"/>
      <c r="KEA45" s="6"/>
      <c r="KEB45" s="6"/>
      <c r="KEC45" s="6"/>
      <c r="KED45" s="6"/>
      <c r="KEE45" s="6"/>
      <c r="KEF45" s="6"/>
      <c r="KEG45" s="6"/>
      <c r="KEH45" s="6"/>
      <c r="KEI45" s="6"/>
      <c r="KEJ45" s="6"/>
      <c r="KEK45" s="6"/>
      <c r="KEL45" s="6"/>
      <c r="KEM45" s="6"/>
      <c r="KEN45" s="6"/>
      <c r="KEO45" s="6"/>
      <c r="KEP45" s="6"/>
      <c r="KEQ45" s="6"/>
      <c r="KER45" s="6"/>
      <c r="KES45" s="6"/>
      <c r="KET45" s="6"/>
      <c r="KEU45" s="6"/>
      <c r="KEV45" s="6"/>
      <c r="KEW45" s="6"/>
      <c r="KEX45" s="6"/>
      <c r="KEY45" s="6"/>
      <c r="KEZ45" s="6"/>
      <c r="KFA45" s="6"/>
      <c r="KFB45" s="6"/>
      <c r="KFC45" s="6"/>
      <c r="KFD45" s="6"/>
      <c r="KFE45" s="6"/>
      <c r="KFF45" s="6"/>
      <c r="KFG45" s="6"/>
      <c r="KFH45" s="6"/>
      <c r="KFI45" s="6"/>
      <c r="KFJ45" s="6"/>
      <c r="KFK45" s="6"/>
      <c r="KFL45" s="6"/>
      <c r="KFM45" s="6"/>
      <c r="KFN45" s="6"/>
      <c r="KFO45" s="6"/>
      <c r="KFP45" s="6"/>
      <c r="KFQ45" s="6"/>
      <c r="KFR45" s="6"/>
      <c r="KFS45" s="6"/>
      <c r="KFT45" s="6"/>
      <c r="KFU45" s="6"/>
      <c r="KFV45" s="6"/>
      <c r="KFW45" s="6"/>
      <c r="KFX45" s="6"/>
      <c r="KFY45" s="6"/>
      <c r="KFZ45" s="6"/>
      <c r="KGA45" s="6"/>
      <c r="KGB45" s="6"/>
      <c r="KGC45" s="6"/>
      <c r="KGD45" s="6"/>
      <c r="KGE45" s="6"/>
      <c r="KGF45" s="6"/>
      <c r="KGG45" s="6"/>
      <c r="KGH45" s="6"/>
      <c r="KGI45" s="6"/>
      <c r="KGJ45" s="6"/>
      <c r="KGK45" s="6"/>
      <c r="KGL45" s="6"/>
      <c r="KGM45" s="6"/>
      <c r="KGN45" s="6"/>
      <c r="KGO45" s="6"/>
      <c r="KGP45" s="6"/>
      <c r="KGQ45" s="6"/>
      <c r="KGR45" s="6"/>
      <c r="KGS45" s="6"/>
      <c r="KGT45" s="6"/>
      <c r="KGU45" s="6"/>
      <c r="KGV45" s="6"/>
      <c r="KGW45" s="6"/>
      <c r="KGX45" s="6"/>
      <c r="KGY45" s="6"/>
      <c r="KGZ45" s="6"/>
      <c r="KHA45" s="6"/>
      <c r="KHB45" s="6"/>
      <c r="KHC45" s="6"/>
      <c r="KHD45" s="6"/>
      <c r="KHE45" s="6"/>
      <c r="KHF45" s="6"/>
      <c r="KHG45" s="6"/>
      <c r="KHH45" s="6"/>
      <c r="KHI45" s="6"/>
      <c r="KHJ45" s="6"/>
      <c r="KHK45" s="6"/>
      <c r="KHL45" s="6"/>
      <c r="KHM45" s="6"/>
      <c r="KHN45" s="6"/>
      <c r="KHO45" s="6"/>
      <c r="KHP45" s="6"/>
      <c r="KHQ45" s="6"/>
      <c r="KHR45" s="6"/>
      <c r="KHS45" s="6"/>
      <c r="KHT45" s="6"/>
      <c r="KHU45" s="6"/>
      <c r="KHV45" s="6"/>
      <c r="KHW45" s="6"/>
      <c r="KHX45" s="6"/>
      <c r="KHY45" s="6"/>
      <c r="KHZ45" s="6"/>
      <c r="KIA45" s="6"/>
      <c r="KIB45" s="6"/>
      <c r="KIC45" s="6"/>
      <c r="KID45" s="6"/>
      <c r="KIE45" s="6"/>
      <c r="KIF45" s="6"/>
      <c r="KIG45" s="6"/>
      <c r="KIH45" s="6"/>
      <c r="KII45" s="6"/>
      <c r="KIJ45" s="6"/>
      <c r="KIK45" s="6"/>
      <c r="KIL45" s="6"/>
      <c r="KIM45" s="6"/>
      <c r="KIN45" s="6"/>
      <c r="KIO45" s="6"/>
      <c r="KIP45" s="6"/>
      <c r="KIQ45" s="6"/>
      <c r="KIR45" s="6"/>
      <c r="KIS45" s="6"/>
      <c r="KIT45" s="6"/>
      <c r="KIU45" s="6"/>
      <c r="KIV45" s="6"/>
      <c r="KIW45" s="6"/>
      <c r="KIX45" s="6"/>
      <c r="KIY45" s="6"/>
      <c r="KIZ45" s="6"/>
      <c r="KJA45" s="6"/>
      <c r="KJB45" s="6"/>
      <c r="KJC45" s="6"/>
      <c r="KJD45" s="6"/>
      <c r="KJE45" s="6"/>
      <c r="KJF45" s="6"/>
      <c r="KJG45" s="6"/>
      <c r="KJH45" s="6"/>
      <c r="KJI45" s="6"/>
      <c r="KJJ45" s="6"/>
      <c r="KJK45" s="6"/>
      <c r="KJL45" s="6"/>
      <c r="KJM45" s="6"/>
      <c r="KJN45" s="6"/>
      <c r="KJO45" s="6"/>
      <c r="KJP45" s="6"/>
      <c r="KJQ45" s="6"/>
      <c r="KJR45" s="6"/>
      <c r="KJS45" s="6"/>
      <c r="KJT45" s="6"/>
      <c r="KJU45" s="6"/>
      <c r="KJV45" s="6"/>
      <c r="KJW45" s="6"/>
      <c r="KJX45" s="6"/>
      <c r="KJY45" s="6"/>
      <c r="KJZ45" s="6"/>
      <c r="KKA45" s="6"/>
      <c r="KKB45" s="6"/>
      <c r="KKC45" s="6"/>
      <c r="KKD45" s="6"/>
      <c r="KKE45" s="6"/>
      <c r="KKF45" s="6"/>
      <c r="KKG45" s="6"/>
      <c r="KKH45" s="6"/>
      <c r="KKI45" s="6"/>
      <c r="KKJ45" s="6"/>
      <c r="KKK45" s="6"/>
      <c r="KKL45" s="6"/>
      <c r="KKM45" s="6"/>
      <c r="KKN45" s="6"/>
      <c r="KKO45" s="6"/>
      <c r="KKP45" s="6"/>
      <c r="KKQ45" s="6"/>
      <c r="KKR45" s="6"/>
      <c r="KKS45" s="6"/>
      <c r="KKT45" s="6"/>
      <c r="KKU45" s="6"/>
      <c r="KKV45" s="6"/>
      <c r="KKW45" s="6"/>
      <c r="KKX45" s="6"/>
      <c r="KKY45" s="6"/>
      <c r="KKZ45" s="6"/>
      <c r="KLA45" s="6"/>
      <c r="KLB45" s="6"/>
      <c r="KLC45" s="6"/>
      <c r="KLD45" s="6"/>
      <c r="KLE45" s="6"/>
      <c r="KLF45" s="6"/>
      <c r="KLG45" s="6"/>
      <c r="KLH45" s="6"/>
      <c r="KLI45" s="6"/>
      <c r="KLJ45" s="6"/>
      <c r="KLK45" s="6"/>
      <c r="KLL45" s="6"/>
      <c r="KLM45" s="6"/>
      <c r="KLN45" s="6"/>
      <c r="KLO45" s="6"/>
      <c r="KLP45" s="6"/>
      <c r="KLQ45" s="6"/>
      <c r="KLR45" s="6"/>
      <c r="KLS45" s="6"/>
      <c r="KLT45" s="6"/>
      <c r="KLU45" s="6"/>
      <c r="KLV45" s="6"/>
      <c r="KLW45" s="6"/>
      <c r="KLX45" s="6"/>
      <c r="KLY45" s="6"/>
      <c r="KLZ45" s="6"/>
      <c r="KMA45" s="6"/>
      <c r="KMB45" s="6"/>
      <c r="KMC45" s="6"/>
      <c r="KMD45" s="6"/>
      <c r="KME45" s="6"/>
      <c r="KMF45" s="6"/>
      <c r="KMG45" s="6"/>
      <c r="KMH45" s="6"/>
      <c r="KMI45" s="6"/>
      <c r="KMJ45" s="6"/>
      <c r="KMK45" s="6"/>
      <c r="KML45" s="6"/>
      <c r="KMM45" s="6"/>
      <c r="KMN45" s="6"/>
      <c r="KMO45" s="6"/>
      <c r="KMP45" s="6"/>
      <c r="KMQ45" s="6"/>
      <c r="KMR45" s="6"/>
      <c r="KMS45" s="6"/>
      <c r="KMT45" s="6"/>
      <c r="KMU45" s="6"/>
      <c r="KMV45" s="6"/>
      <c r="KMW45" s="6"/>
      <c r="KMX45" s="6"/>
      <c r="KMY45" s="6"/>
      <c r="KMZ45" s="6"/>
      <c r="KNA45" s="6"/>
      <c r="KNB45" s="6"/>
      <c r="KNC45" s="6"/>
      <c r="KND45" s="6"/>
      <c r="KNE45" s="6"/>
      <c r="KNF45" s="6"/>
      <c r="KNG45" s="6"/>
      <c r="KNH45" s="6"/>
      <c r="KNI45" s="6"/>
      <c r="KNJ45" s="6"/>
      <c r="KNK45" s="6"/>
      <c r="KNL45" s="6"/>
      <c r="KNM45" s="6"/>
      <c r="KNN45" s="6"/>
      <c r="KNO45" s="6"/>
      <c r="KNP45" s="6"/>
      <c r="KNQ45" s="6"/>
      <c r="KNR45" s="6"/>
      <c r="KNS45" s="6"/>
      <c r="KNT45" s="6"/>
      <c r="KNU45" s="6"/>
      <c r="KNV45" s="6"/>
      <c r="KNW45" s="6"/>
      <c r="KNX45" s="6"/>
      <c r="KNY45" s="6"/>
      <c r="KNZ45" s="6"/>
      <c r="KOA45" s="6"/>
      <c r="KOB45" s="6"/>
      <c r="KOC45" s="6"/>
      <c r="KOD45" s="6"/>
      <c r="KOE45" s="6"/>
      <c r="KOF45" s="6"/>
      <c r="KOG45" s="6"/>
      <c r="KOH45" s="6"/>
      <c r="KOI45" s="6"/>
      <c r="KOJ45" s="6"/>
      <c r="KOK45" s="6"/>
      <c r="KOL45" s="6"/>
      <c r="KOM45" s="6"/>
      <c r="KON45" s="6"/>
      <c r="KOO45" s="6"/>
      <c r="KOP45" s="6"/>
      <c r="KOQ45" s="6"/>
      <c r="KOR45" s="6"/>
      <c r="KOS45" s="6"/>
      <c r="KOT45" s="6"/>
      <c r="KOU45" s="6"/>
      <c r="KOV45" s="6"/>
      <c r="KOW45" s="6"/>
      <c r="KOX45" s="6"/>
      <c r="KOY45" s="6"/>
      <c r="KOZ45" s="6"/>
      <c r="KPA45" s="6"/>
      <c r="KPB45" s="6"/>
      <c r="KPC45" s="6"/>
      <c r="KPD45" s="6"/>
      <c r="KPE45" s="6"/>
      <c r="KPF45" s="6"/>
      <c r="KPG45" s="6"/>
      <c r="KPH45" s="6"/>
      <c r="KPI45" s="6"/>
      <c r="KPJ45" s="6"/>
      <c r="KPK45" s="6"/>
      <c r="KPL45" s="6"/>
      <c r="KPM45" s="6"/>
      <c r="KPN45" s="6"/>
      <c r="KPO45" s="6"/>
      <c r="KPP45" s="6"/>
      <c r="KPQ45" s="6"/>
      <c r="KPR45" s="6"/>
      <c r="KPS45" s="6"/>
      <c r="KPT45" s="6"/>
      <c r="KPU45" s="6"/>
      <c r="KPV45" s="6"/>
      <c r="KPW45" s="6"/>
      <c r="KPX45" s="6"/>
      <c r="KPY45" s="6"/>
      <c r="KPZ45" s="6"/>
      <c r="KQA45" s="6"/>
      <c r="KQB45" s="6"/>
      <c r="KQC45" s="6"/>
      <c r="KQD45" s="6"/>
      <c r="KQE45" s="6"/>
      <c r="KQF45" s="6"/>
      <c r="KQG45" s="6"/>
      <c r="KQH45" s="6"/>
      <c r="KQI45" s="6"/>
      <c r="KQJ45" s="6"/>
      <c r="KQK45" s="6"/>
      <c r="KQL45" s="6"/>
      <c r="KQM45" s="6"/>
      <c r="KQN45" s="6"/>
      <c r="KQO45" s="6"/>
      <c r="KQP45" s="6"/>
      <c r="KQQ45" s="6"/>
      <c r="KQR45" s="6"/>
      <c r="KQS45" s="6"/>
      <c r="KQT45" s="6"/>
      <c r="KQU45" s="6"/>
      <c r="KQV45" s="6"/>
      <c r="KQW45" s="6"/>
      <c r="KQX45" s="6"/>
      <c r="KQY45" s="6"/>
      <c r="KQZ45" s="6"/>
      <c r="KRA45" s="6"/>
      <c r="KRB45" s="6"/>
      <c r="KRC45" s="6"/>
      <c r="KRD45" s="6"/>
      <c r="KRE45" s="6"/>
      <c r="KRF45" s="6"/>
      <c r="KRG45" s="6"/>
      <c r="KRH45" s="6"/>
      <c r="KRI45" s="6"/>
      <c r="KRJ45" s="6"/>
      <c r="KRK45" s="6"/>
      <c r="KRL45" s="6"/>
      <c r="KRM45" s="6"/>
      <c r="KRN45" s="6"/>
      <c r="KRO45" s="6"/>
      <c r="KRP45" s="6"/>
      <c r="KRQ45" s="6"/>
      <c r="KRR45" s="6"/>
      <c r="KRS45" s="6"/>
      <c r="KRT45" s="6"/>
      <c r="KRU45" s="6"/>
      <c r="KRV45" s="6"/>
      <c r="KRW45" s="6"/>
      <c r="KRX45" s="6"/>
      <c r="KRY45" s="6"/>
      <c r="KRZ45" s="6"/>
      <c r="KSA45" s="6"/>
      <c r="KSB45" s="6"/>
      <c r="KSC45" s="6"/>
      <c r="KSD45" s="6"/>
      <c r="KSE45" s="6"/>
      <c r="KSF45" s="6"/>
      <c r="KSG45" s="6"/>
      <c r="KSH45" s="6"/>
      <c r="KSI45" s="6"/>
      <c r="KSJ45" s="6"/>
      <c r="KSK45" s="6"/>
      <c r="KSL45" s="6"/>
      <c r="KSM45" s="6"/>
      <c r="KSN45" s="6"/>
      <c r="KSO45" s="6"/>
      <c r="KSP45" s="6"/>
      <c r="KSQ45" s="6"/>
      <c r="KSR45" s="6"/>
      <c r="KSS45" s="6"/>
      <c r="KST45" s="6"/>
      <c r="KSU45" s="6"/>
      <c r="KSV45" s="6"/>
      <c r="KSW45" s="6"/>
      <c r="KSX45" s="6"/>
      <c r="KSY45" s="6"/>
      <c r="KSZ45" s="6"/>
      <c r="KTA45" s="6"/>
      <c r="KTB45" s="6"/>
      <c r="KTC45" s="6"/>
      <c r="KTD45" s="6"/>
      <c r="KTE45" s="6"/>
      <c r="KTF45" s="6"/>
      <c r="KTG45" s="6"/>
      <c r="KTH45" s="6"/>
      <c r="KTI45" s="6"/>
      <c r="KTJ45" s="6"/>
      <c r="KTK45" s="6"/>
      <c r="KTL45" s="6"/>
      <c r="KTM45" s="6"/>
      <c r="KTN45" s="6"/>
      <c r="KTO45" s="6"/>
      <c r="KTP45" s="6"/>
      <c r="KTQ45" s="6"/>
      <c r="KTR45" s="6"/>
      <c r="KTS45" s="6"/>
      <c r="KTT45" s="6"/>
      <c r="KTU45" s="6"/>
      <c r="KTV45" s="6"/>
      <c r="KTW45" s="6"/>
      <c r="KTX45" s="6"/>
      <c r="KTY45" s="6"/>
      <c r="KTZ45" s="6"/>
      <c r="KUA45" s="6"/>
      <c r="KUB45" s="6"/>
      <c r="KUC45" s="6"/>
      <c r="KUD45" s="6"/>
      <c r="KUE45" s="6"/>
      <c r="KUF45" s="6"/>
      <c r="KUG45" s="6"/>
      <c r="KUH45" s="6"/>
      <c r="KUI45" s="6"/>
      <c r="KUJ45" s="6"/>
      <c r="KUK45" s="6"/>
      <c r="KUL45" s="6"/>
      <c r="KUM45" s="6"/>
      <c r="KUN45" s="6"/>
      <c r="KUO45" s="6"/>
      <c r="KUP45" s="6"/>
      <c r="KUQ45" s="6"/>
      <c r="KUR45" s="6"/>
      <c r="KUS45" s="6"/>
      <c r="KUT45" s="6"/>
      <c r="KUU45" s="6"/>
      <c r="KUV45" s="6"/>
      <c r="KUW45" s="6"/>
      <c r="KUX45" s="6"/>
      <c r="KUY45" s="6"/>
      <c r="KUZ45" s="6"/>
      <c r="KVA45" s="6"/>
      <c r="KVB45" s="6"/>
      <c r="KVC45" s="6"/>
      <c r="KVD45" s="6"/>
      <c r="KVE45" s="6"/>
      <c r="KVF45" s="6"/>
      <c r="KVG45" s="6"/>
      <c r="KVH45" s="6"/>
      <c r="KVI45" s="6"/>
      <c r="KVJ45" s="6"/>
      <c r="KVK45" s="6"/>
      <c r="KVL45" s="6"/>
      <c r="KVM45" s="6"/>
      <c r="KVN45" s="6"/>
      <c r="KVO45" s="6"/>
      <c r="KVP45" s="6"/>
      <c r="KVQ45" s="6"/>
      <c r="KVR45" s="6"/>
      <c r="KVS45" s="6"/>
      <c r="KVT45" s="6"/>
      <c r="KVU45" s="6"/>
      <c r="KVV45" s="6"/>
      <c r="KVW45" s="6"/>
      <c r="KVX45" s="6"/>
      <c r="KVY45" s="6"/>
      <c r="KVZ45" s="6"/>
      <c r="KWA45" s="6"/>
      <c r="KWB45" s="6"/>
      <c r="KWC45" s="6"/>
      <c r="KWD45" s="6"/>
      <c r="KWE45" s="6"/>
      <c r="KWF45" s="6"/>
      <c r="KWG45" s="6"/>
      <c r="KWH45" s="6"/>
      <c r="KWI45" s="6"/>
      <c r="KWJ45" s="6"/>
      <c r="KWK45" s="6"/>
      <c r="KWL45" s="6"/>
      <c r="KWM45" s="6"/>
      <c r="KWN45" s="6"/>
      <c r="KWO45" s="6"/>
      <c r="KWP45" s="6"/>
      <c r="KWQ45" s="6"/>
      <c r="KWR45" s="6"/>
      <c r="KWS45" s="6"/>
      <c r="KWT45" s="6"/>
      <c r="KWU45" s="6"/>
      <c r="KWV45" s="6"/>
      <c r="KWW45" s="6"/>
      <c r="KWX45" s="6"/>
      <c r="KWY45" s="6"/>
      <c r="KWZ45" s="6"/>
      <c r="KXA45" s="6"/>
      <c r="KXB45" s="6"/>
      <c r="KXC45" s="6"/>
      <c r="KXD45" s="6"/>
      <c r="KXE45" s="6"/>
      <c r="KXF45" s="6"/>
      <c r="KXG45" s="6"/>
      <c r="KXH45" s="6"/>
      <c r="KXI45" s="6"/>
      <c r="KXJ45" s="6"/>
      <c r="KXK45" s="6"/>
      <c r="KXL45" s="6"/>
      <c r="KXM45" s="6"/>
      <c r="KXN45" s="6"/>
      <c r="KXO45" s="6"/>
      <c r="KXP45" s="6"/>
      <c r="KXQ45" s="6"/>
      <c r="KXR45" s="6"/>
      <c r="KXS45" s="6"/>
      <c r="KXT45" s="6"/>
      <c r="KXU45" s="6"/>
      <c r="KXV45" s="6"/>
      <c r="KXW45" s="6"/>
      <c r="KXX45" s="6"/>
      <c r="KXY45" s="6"/>
      <c r="KXZ45" s="6"/>
      <c r="KYA45" s="6"/>
      <c r="KYB45" s="6"/>
      <c r="KYC45" s="6"/>
      <c r="KYD45" s="6"/>
      <c r="KYE45" s="6"/>
      <c r="KYF45" s="6"/>
      <c r="KYG45" s="6"/>
      <c r="KYH45" s="6"/>
      <c r="KYI45" s="6"/>
      <c r="KYJ45" s="6"/>
      <c r="KYK45" s="6"/>
      <c r="KYL45" s="6"/>
      <c r="KYM45" s="6"/>
      <c r="KYN45" s="6"/>
      <c r="KYO45" s="6"/>
      <c r="KYP45" s="6"/>
      <c r="KYQ45" s="6"/>
      <c r="KYR45" s="6"/>
      <c r="KYS45" s="6"/>
      <c r="KYT45" s="6"/>
      <c r="KYU45" s="6"/>
      <c r="KYV45" s="6"/>
      <c r="KYW45" s="6"/>
      <c r="KYX45" s="6"/>
      <c r="KYY45" s="6"/>
      <c r="KYZ45" s="6"/>
      <c r="KZA45" s="6"/>
      <c r="KZB45" s="6"/>
      <c r="KZC45" s="6"/>
      <c r="KZD45" s="6"/>
      <c r="KZE45" s="6"/>
      <c r="KZF45" s="6"/>
      <c r="KZG45" s="6"/>
      <c r="KZH45" s="6"/>
      <c r="KZI45" s="6"/>
      <c r="KZJ45" s="6"/>
      <c r="KZK45" s="6"/>
      <c r="KZL45" s="6"/>
      <c r="KZM45" s="6"/>
      <c r="KZN45" s="6"/>
      <c r="KZO45" s="6"/>
      <c r="KZP45" s="6"/>
      <c r="KZQ45" s="6"/>
      <c r="KZR45" s="6"/>
      <c r="KZS45" s="6"/>
      <c r="KZT45" s="6"/>
      <c r="KZU45" s="6"/>
      <c r="KZV45" s="6"/>
      <c r="KZW45" s="6"/>
      <c r="KZX45" s="6"/>
      <c r="KZY45" s="6"/>
      <c r="KZZ45" s="6"/>
      <c r="LAA45" s="6"/>
      <c r="LAB45" s="6"/>
      <c r="LAC45" s="6"/>
      <c r="LAD45" s="6"/>
      <c r="LAE45" s="6"/>
      <c r="LAF45" s="6"/>
      <c r="LAG45" s="6"/>
      <c r="LAH45" s="6"/>
      <c r="LAI45" s="6"/>
      <c r="LAJ45" s="6"/>
      <c r="LAK45" s="6"/>
      <c r="LAL45" s="6"/>
      <c r="LAM45" s="6"/>
      <c r="LAN45" s="6"/>
      <c r="LAO45" s="6"/>
      <c r="LAP45" s="6"/>
      <c r="LAQ45" s="6"/>
      <c r="LAR45" s="6"/>
      <c r="LAS45" s="6"/>
      <c r="LAT45" s="6"/>
      <c r="LAU45" s="6"/>
      <c r="LAV45" s="6"/>
      <c r="LAW45" s="6"/>
      <c r="LAX45" s="6"/>
      <c r="LAY45" s="6"/>
      <c r="LAZ45" s="6"/>
      <c r="LBA45" s="6"/>
      <c r="LBB45" s="6"/>
      <c r="LBC45" s="6"/>
      <c r="LBD45" s="6"/>
      <c r="LBE45" s="6"/>
      <c r="LBF45" s="6"/>
      <c r="LBG45" s="6"/>
      <c r="LBH45" s="6"/>
      <c r="LBI45" s="6"/>
      <c r="LBJ45" s="6"/>
      <c r="LBK45" s="6"/>
      <c r="LBL45" s="6"/>
      <c r="LBM45" s="6"/>
      <c r="LBN45" s="6"/>
      <c r="LBO45" s="6"/>
      <c r="LBP45" s="6"/>
      <c r="LBQ45" s="6"/>
      <c r="LBR45" s="6"/>
      <c r="LBS45" s="6"/>
      <c r="LBT45" s="6"/>
      <c r="LBU45" s="6"/>
      <c r="LBV45" s="6"/>
      <c r="LBW45" s="6"/>
      <c r="LBX45" s="6"/>
      <c r="LBY45" s="6"/>
      <c r="LBZ45" s="6"/>
      <c r="LCA45" s="6"/>
      <c r="LCB45" s="6"/>
      <c r="LCC45" s="6"/>
      <c r="LCD45" s="6"/>
      <c r="LCE45" s="6"/>
      <c r="LCF45" s="6"/>
      <c r="LCG45" s="6"/>
      <c r="LCH45" s="6"/>
      <c r="LCI45" s="6"/>
      <c r="LCJ45" s="6"/>
      <c r="LCK45" s="6"/>
      <c r="LCL45" s="6"/>
      <c r="LCM45" s="6"/>
      <c r="LCN45" s="6"/>
      <c r="LCO45" s="6"/>
      <c r="LCP45" s="6"/>
      <c r="LCQ45" s="6"/>
      <c r="LCR45" s="6"/>
      <c r="LCS45" s="6"/>
      <c r="LCT45" s="6"/>
      <c r="LCU45" s="6"/>
      <c r="LCV45" s="6"/>
      <c r="LCW45" s="6"/>
      <c r="LCX45" s="6"/>
      <c r="LCY45" s="6"/>
      <c r="LCZ45" s="6"/>
      <c r="LDA45" s="6"/>
      <c r="LDB45" s="6"/>
      <c r="LDC45" s="6"/>
      <c r="LDD45" s="6"/>
      <c r="LDE45" s="6"/>
      <c r="LDF45" s="6"/>
      <c r="LDG45" s="6"/>
      <c r="LDH45" s="6"/>
      <c r="LDI45" s="6"/>
      <c r="LDJ45" s="6"/>
      <c r="LDK45" s="6"/>
      <c r="LDL45" s="6"/>
      <c r="LDM45" s="6"/>
      <c r="LDN45" s="6"/>
      <c r="LDO45" s="6"/>
      <c r="LDP45" s="6"/>
      <c r="LDQ45" s="6"/>
      <c r="LDR45" s="6"/>
      <c r="LDS45" s="6"/>
      <c r="LDT45" s="6"/>
      <c r="LDU45" s="6"/>
      <c r="LDV45" s="6"/>
      <c r="LDW45" s="6"/>
      <c r="LDX45" s="6"/>
      <c r="LDY45" s="6"/>
      <c r="LDZ45" s="6"/>
      <c r="LEA45" s="6"/>
      <c r="LEB45" s="6"/>
      <c r="LEC45" s="6"/>
      <c r="LED45" s="6"/>
      <c r="LEE45" s="6"/>
      <c r="LEF45" s="6"/>
      <c r="LEG45" s="6"/>
      <c r="LEH45" s="6"/>
      <c r="LEI45" s="6"/>
      <c r="LEJ45" s="6"/>
      <c r="LEK45" s="6"/>
      <c r="LEL45" s="6"/>
      <c r="LEM45" s="6"/>
      <c r="LEN45" s="6"/>
      <c r="LEO45" s="6"/>
      <c r="LEP45" s="6"/>
      <c r="LEQ45" s="6"/>
      <c r="LER45" s="6"/>
      <c r="LES45" s="6"/>
      <c r="LET45" s="6"/>
      <c r="LEU45" s="6"/>
      <c r="LEV45" s="6"/>
      <c r="LEW45" s="6"/>
      <c r="LEX45" s="6"/>
      <c r="LEY45" s="6"/>
      <c r="LEZ45" s="6"/>
      <c r="LFA45" s="6"/>
      <c r="LFB45" s="6"/>
      <c r="LFC45" s="6"/>
      <c r="LFD45" s="6"/>
      <c r="LFE45" s="6"/>
      <c r="LFF45" s="6"/>
      <c r="LFG45" s="6"/>
      <c r="LFH45" s="6"/>
      <c r="LFI45" s="6"/>
      <c r="LFJ45" s="6"/>
      <c r="LFK45" s="6"/>
      <c r="LFL45" s="6"/>
      <c r="LFM45" s="6"/>
      <c r="LFN45" s="6"/>
      <c r="LFO45" s="6"/>
      <c r="LFP45" s="6"/>
      <c r="LFQ45" s="6"/>
      <c r="LFR45" s="6"/>
      <c r="LFS45" s="6"/>
      <c r="LFT45" s="6"/>
      <c r="LFU45" s="6"/>
      <c r="LFV45" s="6"/>
      <c r="LFW45" s="6"/>
      <c r="LFX45" s="6"/>
      <c r="LFY45" s="6"/>
      <c r="LFZ45" s="6"/>
      <c r="LGA45" s="6"/>
      <c r="LGB45" s="6"/>
      <c r="LGC45" s="6"/>
      <c r="LGD45" s="6"/>
      <c r="LGE45" s="6"/>
      <c r="LGF45" s="6"/>
      <c r="LGG45" s="6"/>
      <c r="LGH45" s="6"/>
      <c r="LGI45" s="6"/>
      <c r="LGJ45" s="6"/>
      <c r="LGK45" s="6"/>
      <c r="LGL45" s="6"/>
      <c r="LGM45" s="6"/>
      <c r="LGN45" s="6"/>
      <c r="LGO45" s="6"/>
      <c r="LGP45" s="6"/>
      <c r="LGQ45" s="6"/>
      <c r="LGR45" s="6"/>
      <c r="LGS45" s="6"/>
      <c r="LGT45" s="6"/>
      <c r="LGU45" s="6"/>
      <c r="LGV45" s="6"/>
      <c r="LGW45" s="6"/>
      <c r="LGX45" s="6"/>
      <c r="LGY45" s="6"/>
      <c r="LGZ45" s="6"/>
      <c r="LHA45" s="6"/>
      <c r="LHB45" s="6"/>
      <c r="LHC45" s="6"/>
      <c r="LHD45" s="6"/>
      <c r="LHE45" s="6"/>
      <c r="LHF45" s="6"/>
      <c r="LHG45" s="6"/>
      <c r="LHH45" s="6"/>
      <c r="LHI45" s="6"/>
      <c r="LHJ45" s="6"/>
      <c r="LHK45" s="6"/>
      <c r="LHL45" s="6"/>
      <c r="LHM45" s="6"/>
      <c r="LHN45" s="6"/>
      <c r="LHO45" s="6"/>
      <c r="LHP45" s="6"/>
      <c r="LHQ45" s="6"/>
      <c r="LHR45" s="6"/>
      <c r="LHS45" s="6"/>
      <c r="LHT45" s="6"/>
      <c r="LHU45" s="6"/>
      <c r="LHV45" s="6"/>
      <c r="LHW45" s="6"/>
      <c r="LHX45" s="6"/>
      <c r="LHY45" s="6"/>
      <c r="LHZ45" s="6"/>
      <c r="LIA45" s="6"/>
      <c r="LIB45" s="6"/>
      <c r="LIC45" s="6"/>
      <c r="LID45" s="6"/>
      <c r="LIE45" s="6"/>
      <c r="LIF45" s="6"/>
      <c r="LIG45" s="6"/>
      <c r="LIH45" s="6"/>
      <c r="LII45" s="6"/>
      <c r="LIJ45" s="6"/>
      <c r="LIK45" s="6"/>
      <c r="LIL45" s="6"/>
      <c r="LIM45" s="6"/>
      <c r="LIN45" s="6"/>
      <c r="LIO45" s="6"/>
      <c r="LIP45" s="6"/>
      <c r="LIQ45" s="6"/>
      <c r="LIR45" s="6"/>
      <c r="LIS45" s="6"/>
      <c r="LIT45" s="6"/>
      <c r="LIU45" s="6"/>
      <c r="LIV45" s="6"/>
      <c r="LIW45" s="6"/>
      <c r="LIX45" s="6"/>
      <c r="LIY45" s="6"/>
      <c r="LIZ45" s="6"/>
      <c r="LJA45" s="6"/>
      <c r="LJB45" s="6"/>
      <c r="LJC45" s="6"/>
      <c r="LJD45" s="6"/>
      <c r="LJE45" s="6"/>
      <c r="LJF45" s="6"/>
      <c r="LJG45" s="6"/>
      <c r="LJH45" s="6"/>
      <c r="LJI45" s="6"/>
      <c r="LJJ45" s="6"/>
      <c r="LJK45" s="6"/>
      <c r="LJL45" s="6"/>
      <c r="LJM45" s="6"/>
      <c r="LJN45" s="6"/>
      <c r="LJO45" s="6"/>
      <c r="LJP45" s="6"/>
      <c r="LJQ45" s="6"/>
      <c r="LJR45" s="6"/>
      <c r="LJS45" s="6"/>
      <c r="LJT45" s="6"/>
      <c r="LJU45" s="6"/>
      <c r="LJV45" s="6"/>
      <c r="LJW45" s="6"/>
      <c r="LJX45" s="6"/>
      <c r="LJY45" s="6"/>
      <c r="LJZ45" s="6"/>
      <c r="LKA45" s="6"/>
      <c r="LKB45" s="6"/>
      <c r="LKC45" s="6"/>
      <c r="LKD45" s="6"/>
      <c r="LKE45" s="6"/>
      <c r="LKF45" s="6"/>
      <c r="LKG45" s="6"/>
      <c r="LKH45" s="6"/>
      <c r="LKI45" s="6"/>
      <c r="LKJ45" s="6"/>
      <c r="LKK45" s="6"/>
      <c r="LKL45" s="6"/>
      <c r="LKM45" s="6"/>
      <c r="LKN45" s="6"/>
      <c r="LKO45" s="6"/>
      <c r="LKP45" s="6"/>
      <c r="LKQ45" s="6"/>
      <c r="LKR45" s="6"/>
      <c r="LKS45" s="6"/>
      <c r="LKT45" s="6"/>
      <c r="LKU45" s="6"/>
      <c r="LKV45" s="6"/>
      <c r="LKW45" s="6"/>
      <c r="LKX45" s="6"/>
      <c r="LKY45" s="6"/>
      <c r="LKZ45" s="6"/>
      <c r="LLA45" s="6"/>
      <c r="LLB45" s="6"/>
      <c r="LLC45" s="6"/>
      <c r="LLD45" s="6"/>
      <c r="LLE45" s="6"/>
      <c r="LLF45" s="6"/>
      <c r="LLG45" s="6"/>
      <c r="LLH45" s="6"/>
      <c r="LLI45" s="6"/>
      <c r="LLJ45" s="6"/>
      <c r="LLK45" s="6"/>
      <c r="LLL45" s="6"/>
      <c r="LLM45" s="6"/>
      <c r="LLN45" s="6"/>
      <c r="LLO45" s="6"/>
      <c r="LLP45" s="6"/>
      <c r="LLQ45" s="6"/>
      <c r="LLR45" s="6"/>
      <c r="LLS45" s="6"/>
      <c r="LLT45" s="6"/>
      <c r="LLU45" s="6"/>
      <c r="LLV45" s="6"/>
      <c r="LLW45" s="6"/>
      <c r="LLX45" s="6"/>
      <c r="LLY45" s="6"/>
      <c r="LLZ45" s="6"/>
      <c r="LMA45" s="6"/>
      <c r="LMB45" s="6"/>
      <c r="LMC45" s="6"/>
      <c r="LMD45" s="6"/>
      <c r="LME45" s="6"/>
      <c r="LMF45" s="6"/>
      <c r="LMG45" s="6"/>
      <c r="LMH45" s="6"/>
      <c r="LMI45" s="6"/>
      <c r="LMJ45" s="6"/>
      <c r="LMK45" s="6"/>
      <c r="LML45" s="6"/>
      <c r="LMM45" s="6"/>
      <c r="LMN45" s="6"/>
      <c r="LMO45" s="6"/>
      <c r="LMP45" s="6"/>
      <c r="LMQ45" s="6"/>
      <c r="LMR45" s="6"/>
      <c r="LMS45" s="6"/>
      <c r="LMT45" s="6"/>
      <c r="LMU45" s="6"/>
      <c r="LMV45" s="6"/>
      <c r="LMW45" s="6"/>
      <c r="LMX45" s="6"/>
      <c r="LMY45" s="6"/>
      <c r="LMZ45" s="6"/>
      <c r="LNA45" s="6"/>
      <c r="LNB45" s="6"/>
      <c r="LNC45" s="6"/>
      <c r="LND45" s="6"/>
      <c r="LNE45" s="6"/>
      <c r="LNF45" s="6"/>
      <c r="LNG45" s="6"/>
      <c r="LNH45" s="6"/>
      <c r="LNI45" s="6"/>
      <c r="LNJ45" s="6"/>
      <c r="LNK45" s="6"/>
      <c r="LNL45" s="6"/>
      <c r="LNM45" s="6"/>
      <c r="LNN45" s="6"/>
      <c r="LNO45" s="6"/>
      <c r="LNP45" s="6"/>
      <c r="LNQ45" s="6"/>
      <c r="LNR45" s="6"/>
      <c r="LNS45" s="6"/>
      <c r="LNT45" s="6"/>
      <c r="LNU45" s="6"/>
      <c r="LNV45" s="6"/>
      <c r="LNW45" s="6"/>
      <c r="LNX45" s="6"/>
      <c r="LNY45" s="6"/>
      <c r="LNZ45" s="6"/>
      <c r="LOA45" s="6"/>
      <c r="LOB45" s="6"/>
      <c r="LOC45" s="6"/>
      <c r="LOD45" s="6"/>
      <c r="LOE45" s="6"/>
      <c r="LOF45" s="6"/>
      <c r="LOG45" s="6"/>
      <c r="LOH45" s="6"/>
      <c r="LOI45" s="6"/>
      <c r="LOJ45" s="6"/>
      <c r="LOK45" s="6"/>
      <c r="LOL45" s="6"/>
      <c r="LOM45" s="6"/>
      <c r="LON45" s="6"/>
      <c r="LOO45" s="6"/>
      <c r="LOP45" s="6"/>
      <c r="LOQ45" s="6"/>
      <c r="LOR45" s="6"/>
      <c r="LOS45" s="6"/>
      <c r="LOT45" s="6"/>
      <c r="LOU45" s="6"/>
      <c r="LOV45" s="6"/>
      <c r="LOW45" s="6"/>
      <c r="LOX45" s="6"/>
      <c r="LOY45" s="6"/>
      <c r="LOZ45" s="6"/>
      <c r="LPA45" s="6"/>
      <c r="LPB45" s="6"/>
      <c r="LPC45" s="6"/>
      <c r="LPD45" s="6"/>
      <c r="LPE45" s="6"/>
      <c r="LPF45" s="6"/>
      <c r="LPG45" s="6"/>
      <c r="LPH45" s="6"/>
      <c r="LPI45" s="6"/>
      <c r="LPJ45" s="6"/>
      <c r="LPK45" s="6"/>
      <c r="LPL45" s="6"/>
      <c r="LPM45" s="6"/>
      <c r="LPN45" s="6"/>
      <c r="LPO45" s="6"/>
      <c r="LPP45" s="6"/>
      <c r="LPQ45" s="6"/>
      <c r="LPR45" s="6"/>
      <c r="LPS45" s="6"/>
      <c r="LPT45" s="6"/>
      <c r="LPU45" s="6"/>
      <c r="LPV45" s="6"/>
      <c r="LPW45" s="6"/>
      <c r="LPX45" s="6"/>
      <c r="LPY45" s="6"/>
      <c r="LPZ45" s="6"/>
      <c r="LQA45" s="6"/>
      <c r="LQB45" s="6"/>
      <c r="LQC45" s="6"/>
      <c r="LQD45" s="6"/>
      <c r="LQE45" s="6"/>
      <c r="LQF45" s="6"/>
      <c r="LQG45" s="6"/>
      <c r="LQH45" s="6"/>
      <c r="LQI45" s="6"/>
      <c r="LQJ45" s="6"/>
      <c r="LQK45" s="6"/>
      <c r="LQL45" s="6"/>
      <c r="LQM45" s="6"/>
      <c r="LQN45" s="6"/>
      <c r="LQO45" s="6"/>
      <c r="LQP45" s="6"/>
      <c r="LQQ45" s="6"/>
      <c r="LQR45" s="6"/>
      <c r="LQS45" s="6"/>
      <c r="LQT45" s="6"/>
      <c r="LQU45" s="6"/>
      <c r="LQV45" s="6"/>
      <c r="LQW45" s="6"/>
      <c r="LQX45" s="6"/>
      <c r="LQY45" s="6"/>
      <c r="LQZ45" s="6"/>
      <c r="LRA45" s="6"/>
      <c r="LRB45" s="6"/>
      <c r="LRC45" s="6"/>
      <c r="LRD45" s="6"/>
      <c r="LRE45" s="6"/>
      <c r="LRF45" s="6"/>
      <c r="LRG45" s="6"/>
      <c r="LRH45" s="6"/>
      <c r="LRI45" s="6"/>
      <c r="LRJ45" s="6"/>
      <c r="LRK45" s="6"/>
      <c r="LRL45" s="6"/>
      <c r="LRM45" s="6"/>
      <c r="LRN45" s="6"/>
      <c r="LRO45" s="6"/>
      <c r="LRP45" s="6"/>
      <c r="LRQ45" s="6"/>
      <c r="LRR45" s="6"/>
      <c r="LRS45" s="6"/>
      <c r="LRT45" s="6"/>
      <c r="LRU45" s="6"/>
      <c r="LRV45" s="6"/>
      <c r="LRW45" s="6"/>
      <c r="LRX45" s="6"/>
      <c r="LRY45" s="6"/>
      <c r="LRZ45" s="6"/>
      <c r="LSA45" s="6"/>
      <c r="LSB45" s="6"/>
      <c r="LSC45" s="6"/>
      <c r="LSD45" s="6"/>
      <c r="LSE45" s="6"/>
      <c r="LSF45" s="6"/>
      <c r="LSG45" s="6"/>
      <c r="LSH45" s="6"/>
      <c r="LSI45" s="6"/>
      <c r="LSJ45" s="6"/>
      <c r="LSK45" s="6"/>
      <c r="LSL45" s="6"/>
      <c r="LSM45" s="6"/>
      <c r="LSN45" s="6"/>
      <c r="LSO45" s="6"/>
      <c r="LSP45" s="6"/>
      <c r="LSQ45" s="6"/>
      <c r="LSR45" s="6"/>
      <c r="LSS45" s="6"/>
      <c r="LST45" s="6"/>
      <c r="LSU45" s="6"/>
      <c r="LSV45" s="6"/>
      <c r="LSW45" s="6"/>
      <c r="LSX45" s="6"/>
      <c r="LSY45" s="6"/>
      <c r="LSZ45" s="6"/>
      <c r="LTA45" s="6"/>
      <c r="LTB45" s="6"/>
      <c r="LTC45" s="6"/>
      <c r="LTD45" s="6"/>
      <c r="LTE45" s="6"/>
      <c r="LTF45" s="6"/>
      <c r="LTG45" s="6"/>
      <c r="LTH45" s="6"/>
      <c r="LTI45" s="6"/>
      <c r="LTJ45" s="6"/>
      <c r="LTK45" s="6"/>
      <c r="LTL45" s="6"/>
      <c r="LTM45" s="6"/>
      <c r="LTN45" s="6"/>
      <c r="LTO45" s="6"/>
      <c r="LTP45" s="6"/>
      <c r="LTQ45" s="6"/>
      <c r="LTR45" s="6"/>
      <c r="LTS45" s="6"/>
      <c r="LTT45" s="6"/>
      <c r="LTU45" s="6"/>
      <c r="LTV45" s="6"/>
      <c r="LTW45" s="6"/>
      <c r="LTX45" s="6"/>
      <c r="LTY45" s="6"/>
      <c r="LTZ45" s="6"/>
      <c r="LUA45" s="6"/>
      <c r="LUB45" s="6"/>
      <c r="LUC45" s="6"/>
      <c r="LUD45" s="6"/>
      <c r="LUE45" s="6"/>
      <c r="LUF45" s="6"/>
      <c r="LUG45" s="6"/>
      <c r="LUH45" s="6"/>
      <c r="LUI45" s="6"/>
      <c r="LUJ45" s="6"/>
      <c r="LUK45" s="6"/>
      <c r="LUL45" s="6"/>
      <c r="LUM45" s="6"/>
      <c r="LUN45" s="6"/>
      <c r="LUO45" s="6"/>
      <c r="LUP45" s="6"/>
      <c r="LUQ45" s="6"/>
      <c r="LUR45" s="6"/>
      <c r="LUS45" s="6"/>
      <c r="LUT45" s="6"/>
      <c r="LUU45" s="6"/>
      <c r="LUV45" s="6"/>
      <c r="LUW45" s="6"/>
      <c r="LUX45" s="6"/>
      <c r="LUY45" s="6"/>
      <c r="LUZ45" s="6"/>
      <c r="LVA45" s="6"/>
      <c r="LVB45" s="6"/>
      <c r="LVC45" s="6"/>
      <c r="LVD45" s="6"/>
      <c r="LVE45" s="6"/>
      <c r="LVF45" s="6"/>
      <c r="LVG45" s="6"/>
      <c r="LVH45" s="6"/>
      <c r="LVI45" s="6"/>
      <c r="LVJ45" s="6"/>
      <c r="LVK45" s="6"/>
      <c r="LVL45" s="6"/>
      <c r="LVM45" s="6"/>
      <c r="LVN45" s="6"/>
      <c r="LVO45" s="6"/>
      <c r="LVP45" s="6"/>
      <c r="LVQ45" s="6"/>
      <c r="LVR45" s="6"/>
      <c r="LVS45" s="6"/>
      <c r="LVT45" s="6"/>
      <c r="LVU45" s="6"/>
      <c r="LVV45" s="6"/>
      <c r="LVW45" s="6"/>
      <c r="LVX45" s="6"/>
      <c r="LVY45" s="6"/>
      <c r="LVZ45" s="6"/>
      <c r="LWA45" s="6"/>
      <c r="LWB45" s="6"/>
      <c r="LWC45" s="6"/>
      <c r="LWD45" s="6"/>
      <c r="LWE45" s="6"/>
      <c r="LWF45" s="6"/>
      <c r="LWG45" s="6"/>
      <c r="LWH45" s="6"/>
      <c r="LWI45" s="6"/>
      <c r="LWJ45" s="6"/>
      <c r="LWK45" s="6"/>
      <c r="LWL45" s="6"/>
      <c r="LWM45" s="6"/>
      <c r="LWN45" s="6"/>
      <c r="LWO45" s="6"/>
      <c r="LWP45" s="6"/>
      <c r="LWQ45" s="6"/>
      <c r="LWR45" s="6"/>
      <c r="LWS45" s="6"/>
      <c r="LWT45" s="6"/>
      <c r="LWU45" s="6"/>
      <c r="LWV45" s="6"/>
      <c r="LWW45" s="6"/>
      <c r="LWX45" s="6"/>
      <c r="LWY45" s="6"/>
      <c r="LWZ45" s="6"/>
      <c r="LXA45" s="6"/>
      <c r="LXB45" s="6"/>
      <c r="LXC45" s="6"/>
      <c r="LXD45" s="6"/>
      <c r="LXE45" s="6"/>
      <c r="LXF45" s="6"/>
      <c r="LXG45" s="6"/>
      <c r="LXH45" s="6"/>
      <c r="LXI45" s="6"/>
      <c r="LXJ45" s="6"/>
      <c r="LXK45" s="6"/>
      <c r="LXL45" s="6"/>
      <c r="LXM45" s="6"/>
      <c r="LXN45" s="6"/>
      <c r="LXO45" s="6"/>
      <c r="LXP45" s="6"/>
      <c r="LXQ45" s="6"/>
      <c r="LXR45" s="6"/>
      <c r="LXS45" s="6"/>
      <c r="LXT45" s="6"/>
      <c r="LXU45" s="6"/>
      <c r="LXV45" s="6"/>
      <c r="LXW45" s="6"/>
      <c r="LXX45" s="6"/>
      <c r="LXY45" s="6"/>
      <c r="LXZ45" s="6"/>
      <c r="LYA45" s="6"/>
      <c r="LYB45" s="6"/>
      <c r="LYC45" s="6"/>
      <c r="LYD45" s="6"/>
      <c r="LYE45" s="6"/>
      <c r="LYF45" s="6"/>
      <c r="LYG45" s="6"/>
      <c r="LYH45" s="6"/>
      <c r="LYI45" s="6"/>
      <c r="LYJ45" s="6"/>
      <c r="LYK45" s="6"/>
      <c r="LYL45" s="6"/>
      <c r="LYM45" s="6"/>
      <c r="LYN45" s="6"/>
      <c r="LYO45" s="6"/>
      <c r="LYP45" s="6"/>
      <c r="LYQ45" s="6"/>
      <c r="LYR45" s="6"/>
      <c r="LYS45" s="6"/>
      <c r="LYT45" s="6"/>
      <c r="LYU45" s="6"/>
      <c r="LYV45" s="6"/>
      <c r="LYW45" s="6"/>
      <c r="LYX45" s="6"/>
      <c r="LYY45" s="6"/>
      <c r="LYZ45" s="6"/>
      <c r="LZA45" s="6"/>
      <c r="LZB45" s="6"/>
      <c r="LZC45" s="6"/>
      <c r="LZD45" s="6"/>
      <c r="LZE45" s="6"/>
      <c r="LZF45" s="6"/>
      <c r="LZG45" s="6"/>
      <c r="LZH45" s="6"/>
      <c r="LZI45" s="6"/>
      <c r="LZJ45" s="6"/>
      <c r="LZK45" s="6"/>
      <c r="LZL45" s="6"/>
      <c r="LZM45" s="6"/>
      <c r="LZN45" s="6"/>
      <c r="LZO45" s="6"/>
      <c r="LZP45" s="6"/>
      <c r="LZQ45" s="6"/>
      <c r="LZR45" s="6"/>
      <c r="LZS45" s="6"/>
      <c r="LZT45" s="6"/>
      <c r="LZU45" s="6"/>
      <c r="LZV45" s="6"/>
      <c r="LZW45" s="6"/>
      <c r="LZX45" s="6"/>
      <c r="LZY45" s="6"/>
      <c r="LZZ45" s="6"/>
      <c r="MAA45" s="6"/>
      <c r="MAB45" s="6"/>
      <c r="MAC45" s="6"/>
      <c r="MAD45" s="6"/>
      <c r="MAE45" s="6"/>
      <c r="MAF45" s="6"/>
      <c r="MAG45" s="6"/>
      <c r="MAH45" s="6"/>
      <c r="MAI45" s="6"/>
      <c r="MAJ45" s="6"/>
      <c r="MAK45" s="6"/>
      <c r="MAL45" s="6"/>
      <c r="MAM45" s="6"/>
      <c r="MAN45" s="6"/>
      <c r="MAO45" s="6"/>
      <c r="MAP45" s="6"/>
      <c r="MAQ45" s="6"/>
      <c r="MAR45" s="6"/>
      <c r="MAS45" s="6"/>
      <c r="MAT45" s="6"/>
      <c r="MAU45" s="6"/>
      <c r="MAV45" s="6"/>
      <c r="MAW45" s="6"/>
      <c r="MAX45" s="6"/>
      <c r="MAY45" s="6"/>
      <c r="MAZ45" s="6"/>
      <c r="MBA45" s="6"/>
      <c r="MBB45" s="6"/>
      <c r="MBC45" s="6"/>
      <c r="MBD45" s="6"/>
      <c r="MBE45" s="6"/>
      <c r="MBF45" s="6"/>
      <c r="MBG45" s="6"/>
      <c r="MBH45" s="6"/>
      <c r="MBI45" s="6"/>
      <c r="MBJ45" s="6"/>
      <c r="MBK45" s="6"/>
      <c r="MBL45" s="6"/>
      <c r="MBM45" s="6"/>
      <c r="MBN45" s="6"/>
      <c r="MBO45" s="6"/>
      <c r="MBP45" s="6"/>
      <c r="MBQ45" s="6"/>
      <c r="MBR45" s="6"/>
      <c r="MBS45" s="6"/>
      <c r="MBT45" s="6"/>
      <c r="MBU45" s="6"/>
      <c r="MBV45" s="6"/>
      <c r="MBW45" s="6"/>
      <c r="MBX45" s="6"/>
      <c r="MBY45" s="6"/>
      <c r="MBZ45" s="6"/>
      <c r="MCA45" s="6"/>
      <c r="MCB45" s="6"/>
      <c r="MCC45" s="6"/>
      <c r="MCD45" s="6"/>
      <c r="MCE45" s="6"/>
      <c r="MCF45" s="6"/>
      <c r="MCG45" s="6"/>
      <c r="MCH45" s="6"/>
      <c r="MCI45" s="6"/>
      <c r="MCJ45" s="6"/>
      <c r="MCK45" s="6"/>
      <c r="MCL45" s="6"/>
      <c r="MCM45" s="6"/>
      <c r="MCN45" s="6"/>
      <c r="MCO45" s="6"/>
      <c r="MCP45" s="6"/>
      <c r="MCQ45" s="6"/>
      <c r="MCR45" s="6"/>
      <c r="MCS45" s="6"/>
      <c r="MCT45" s="6"/>
      <c r="MCU45" s="6"/>
      <c r="MCV45" s="6"/>
      <c r="MCW45" s="6"/>
      <c r="MCX45" s="6"/>
      <c r="MCY45" s="6"/>
      <c r="MCZ45" s="6"/>
      <c r="MDA45" s="6"/>
      <c r="MDB45" s="6"/>
      <c r="MDC45" s="6"/>
      <c r="MDD45" s="6"/>
      <c r="MDE45" s="6"/>
      <c r="MDF45" s="6"/>
      <c r="MDG45" s="6"/>
      <c r="MDH45" s="6"/>
      <c r="MDI45" s="6"/>
      <c r="MDJ45" s="6"/>
      <c r="MDK45" s="6"/>
      <c r="MDL45" s="6"/>
      <c r="MDM45" s="6"/>
      <c r="MDN45" s="6"/>
      <c r="MDO45" s="6"/>
      <c r="MDP45" s="6"/>
      <c r="MDQ45" s="6"/>
      <c r="MDR45" s="6"/>
      <c r="MDS45" s="6"/>
      <c r="MDT45" s="6"/>
      <c r="MDU45" s="6"/>
      <c r="MDV45" s="6"/>
      <c r="MDW45" s="6"/>
      <c r="MDX45" s="6"/>
      <c r="MDY45" s="6"/>
      <c r="MDZ45" s="6"/>
      <c r="MEA45" s="6"/>
      <c r="MEB45" s="6"/>
      <c r="MEC45" s="6"/>
      <c r="MED45" s="6"/>
      <c r="MEE45" s="6"/>
      <c r="MEF45" s="6"/>
      <c r="MEG45" s="6"/>
      <c r="MEH45" s="6"/>
      <c r="MEI45" s="6"/>
      <c r="MEJ45" s="6"/>
      <c r="MEK45" s="6"/>
      <c r="MEL45" s="6"/>
      <c r="MEM45" s="6"/>
      <c r="MEN45" s="6"/>
      <c r="MEO45" s="6"/>
      <c r="MEP45" s="6"/>
      <c r="MEQ45" s="6"/>
      <c r="MER45" s="6"/>
      <c r="MES45" s="6"/>
      <c r="MET45" s="6"/>
      <c r="MEU45" s="6"/>
      <c r="MEV45" s="6"/>
      <c r="MEW45" s="6"/>
      <c r="MEX45" s="6"/>
      <c r="MEY45" s="6"/>
      <c r="MEZ45" s="6"/>
      <c r="MFA45" s="6"/>
      <c r="MFB45" s="6"/>
      <c r="MFC45" s="6"/>
      <c r="MFD45" s="6"/>
      <c r="MFE45" s="6"/>
      <c r="MFF45" s="6"/>
      <c r="MFG45" s="6"/>
      <c r="MFH45" s="6"/>
      <c r="MFI45" s="6"/>
      <c r="MFJ45" s="6"/>
      <c r="MFK45" s="6"/>
      <c r="MFL45" s="6"/>
      <c r="MFM45" s="6"/>
      <c r="MFN45" s="6"/>
      <c r="MFO45" s="6"/>
      <c r="MFP45" s="6"/>
      <c r="MFQ45" s="6"/>
      <c r="MFR45" s="6"/>
      <c r="MFS45" s="6"/>
      <c r="MFT45" s="6"/>
      <c r="MFU45" s="6"/>
      <c r="MFV45" s="6"/>
      <c r="MFW45" s="6"/>
      <c r="MFX45" s="6"/>
      <c r="MFY45" s="6"/>
      <c r="MFZ45" s="6"/>
      <c r="MGA45" s="6"/>
      <c r="MGB45" s="6"/>
      <c r="MGC45" s="6"/>
      <c r="MGD45" s="6"/>
      <c r="MGE45" s="6"/>
      <c r="MGF45" s="6"/>
      <c r="MGG45" s="6"/>
      <c r="MGH45" s="6"/>
      <c r="MGI45" s="6"/>
      <c r="MGJ45" s="6"/>
      <c r="MGK45" s="6"/>
      <c r="MGL45" s="6"/>
      <c r="MGM45" s="6"/>
      <c r="MGN45" s="6"/>
      <c r="MGO45" s="6"/>
      <c r="MGP45" s="6"/>
      <c r="MGQ45" s="6"/>
      <c r="MGR45" s="6"/>
      <c r="MGS45" s="6"/>
      <c r="MGT45" s="6"/>
      <c r="MGU45" s="6"/>
      <c r="MGV45" s="6"/>
      <c r="MGW45" s="6"/>
      <c r="MGX45" s="6"/>
      <c r="MGY45" s="6"/>
      <c r="MGZ45" s="6"/>
      <c r="MHA45" s="6"/>
      <c r="MHB45" s="6"/>
      <c r="MHC45" s="6"/>
      <c r="MHD45" s="6"/>
      <c r="MHE45" s="6"/>
      <c r="MHF45" s="6"/>
      <c r="MHG45" s="6"/>
      <c r="MHH45" s="6"/>
      <c r="MHI45" s="6"/>
      <c r="MHJ45" s="6"/>
      <c r="MHK45" s="6"/>
      <c r="MHL45" s="6"/>
      <c r="MHM45" s="6"/>
      <c r="MHN45" s="6"/>
      <c r="MHO45" s="6"/>
      <c r="MHP45" s="6"/>
      <c r="MHQ45" s="6"/>
      <c r="MHR45" s="6"/>
      <c r="MHS45" s="6"/>
      <c r="MHT45" s="6"/>
      <c r="MHU45" s="6"/>
      <c r="MHV45" s="6"/>
      <c r="MHW45" s="6"/>
      <c r="MHX45" s="6"/>
      <c r="MHY45" s="6"/>
      <c r="MHZ45" s="6"/>
      <c r="MIA45" s="6"/>
      <c r="MIB45" s="6"/>
      <c r="MIC45" s="6"/>
      <c r="MID45" s="6"/>
      <c r="MIE45" s="6"/>
      <c r="MIF45" s="6"/>
      <c r="MIG45" s="6"/>
      <c r="MIH45" s="6"/>
      <c r="MII45" s="6"/>
      <c r="MIJ45" s="6"/>
      <c r="MIK45" s="6"/>
      <c r="MIL45" s="6"/>
      <c r="MIM45" s="6"/>
      <c r="MIN45" s="6"/>
      <c r="MIO45" s="6"/>
      <c r="MIP45" s="6"/>
      <c r="MIQ45" s="6"/>
      <c r="MIR45" s="6"/>
      <c r="MIS45" s="6"/>
      <c r="MIT45" s="6"/>
      <c r="MIU45" s="6"/>
      <c r="MIV45" s="6"/>
      <c r="MIW45" s="6"/>
      <c r="MIX45" s="6"/>
      <c r="MIY45" s="6"/>
      <c r="MIZ45" s="6"/>
      <c r="MJA45" s="6"/>
      <c r="MJB45" s="6"/>
      <c r="MJC45" s="6"/>
      <c r="MJD45" s="6"/>
      <c r="MJE45" s="6"/>
      <c r="MJF45" s="6"/>
      <c r="MJG45" s="6"/>
      <c r="MJH45" s="6"/>
      <c r="MJI45" s="6"/>
      <c r="MJJ45" s="6"/>
      <c r="MJK45" s="6"/>
      <c r="MJL45" s="6"/>
      <c r="MJM45" s="6"/>
      <c r="MJN45" s="6"/>
      <c r="MJO45" s="6"/>
      <c r="MJP45" s="6"/>
      <c r="MJQ45" s="6"/>
      <c r="MJR45" s="6"/>
      <c r="MJS45" s="6"/>
      <c r="MJT45" s="6"/>
      <c r="MJU45" s="6"/>
      <c r="MJV45" s="6"/>
      <c r="MJW45" s="6"/>
      <c r="MJX45" s="6"/>
      <c r="MJY45" s="6"/>
      <c r="MJZ45" s="6"/>
      <c r="MKA45" s="6"/>
      <c r="MKB45" s="6"/>
      <c r="MKC45" s="6"/>
      <c r="MKD45" s="6"/>
      <c r="MKE45" s="6"/>
      <c r="MKF45" s="6"/>
      <c r="MKG45" s="6"/>
      <c r="MKH45" s="6"/>
      <c r="MKI45" s="6"/>
      <c r="MKJ45" s="6"/>
      <c r="MKK45" s="6"/>
      <c r="MKL45" s="6"/>
      <c r="MKM45" s="6"/>
      <c r="MKN45" s="6"/>
      <c r="MKO45" s="6"/>
      <c r="MKP45" s="6"/>
      <c r="MKQ45" s="6"/>
      <c r="MKR45" s="6"/>
      <c r="MKS45" s="6"/>
      <c r="MKT45" s="6"/>
      <c r="MKU45" s="6"/>
      <c r="MKV45" s="6"/>
      <c r="MKW45" s="6"/>
      <c r="MKX45" s="6"/>
      <c r="MKY45" s="6"/>
      <c r="MKZ45" s="6"/>
      <c r="MLA45" s="6"/>
      <c r="MLB45" s="6"/>
      <c r="MLC45" s="6"/>
      <c r="MLD45" s="6"/>
      <c r="MLE45" s="6"/>
      <c r="MLF45" s="6"/>
      <c r="MLG45" s="6"/>
      <c r="MLH45" s="6"/>
      <c r="MLI45" s="6"/>
      <c r="MLJ45" s="6"/>
      <c r="MLK45" s="6"/>
      <c r="MLL45" s="6"/>
      <c r="MLM45" s="6"/>
      <c r="MLN45" s="6"/>
      <c r="MLO45" s="6"/>
      <c r="MLP45" s="6"/>
      <c r="MLQ45" s="6"/>
      <c r="MLR45" s="6"/>
      <c r="MLS45" s="6"/>
      <c r="MLT45" s="6"/>
      <c r="MLU45" s="6"/>
      <c r="MLV45" s="6"/>
      <c r="MLW45" s="6"/>
      <c r="MLX45" s="6"/>
      <c r="MLY45" s="6"/>
      <c r="MLZ45" s="6"/>
      <c r="MMA45" s="6"/>
      <c r="MMB45" s="6"/>
      <c r="MMC45" s="6"/>
      <c r="MMD45" s="6"/>
      <c r="MME45" s="6"/>
      <c r="MMF45" s="6"/>
      <c r="MMG45" s="6"/>
      <c r="MMH45" s="6"/>
      <c r="MMI45" s="6"/>
      <c r="MMJ45" s="6"/>
      <c r="MMK45" s="6"/>
      <c r="MML45" s="6"/>
      <c r="MMM45" s="6"/>
      <c r="MMN45" s="6"/>
      <c r="MMO45" s="6"/>
      <c r="MMP45" s="6"/>
      <c r="MMQ45" s="6"/>
      <c r="MMR45" s="6"/>
      <c r="MMS45" s="6"/>
      <c r="MMT45" s="6"/>
      <c r="MMU45" s="6"/>
      <c r="MMV45" s="6"/>
      <c r="MMW45" s="6"/>
      <c r="MMX45" s="6"/>
      <c r="MMY45" s="6"/>
      <c r="MMZ45" s="6"/>
      <c r="MNA45" s="6"/>
      <c r="MNB45" s="6"/>
      <c r="MNC45" s="6"/>
      <c r="MND45" s="6"/>
      <c r="MNE45" s="6"/>
      <c r="MNF45" s="6"/>
      <c r="MNG45" s="6"/>
      <c r="MNH45" s="6"/>
      <c r="MNI45" s="6"/>
      <c r="MNJ45" s="6"/>
      <c r="MNK45" s="6"/>
      <c r="MNL45" s="6"/>
      <c r="MNM45" s="6"/>
      <c r="MNN45" s="6"/>
      <c r="MNO45" s="6"/>
      <c r="MNP45" s="6"/>
      <c r="MNQ45" s="6"/>
      <c r="MNR45" s="6"/>
      <c r="MNS45" s="6"/>
      <c r="MNT45" s="6"/>
      <c r="MNU45" s="6"/>
      <c r="MNV45" s="6"/>
      <c r="MNW45" s="6"/>
      <c r="MNX45" s="6"/>
      <c r="MNY45" s="6"/>
      <c r="MNZ45" s="6"/>
      <c r="MOA45" s="6"/>
      <c r="MOB45" s="6"/>
      <c r="MOC45" s="6"/>
      <c r="MOD45" s="6"/>
      <c r="MOE45" s="6"/>
      <c r="MOF45" s="6"/>
      <c r="MOG45" s="6"/>
      <c r="MOH45" s="6"/>
      <c r="MOI45" s="6"/>
      <c r="MOJ45" s="6"/>
      <c r="MOK45" s="6"/>
      <c r="MOL45" s="6"/>
      <c r="MOM45" s="6"/>
      <c r="MON45" s="6"/>
      <c r="MOO45" s="6"/>
      <c r="MOP45" s="6"/>
      <c r="MOQ45" s="6"/>
      <c r="MOR45" s="6"/>
      <c r="MOS45" s="6"/>
      <c r="MOT45" s="6"/>
      <c r="MOU45" s="6"/>
      <c r="MOV45" s="6"/>
      <c r="MOW45" s="6"/>
      <c r="MOX45" s="6"/>
      <c r="MOY45" s="6"/>
      <c r="MOZ45" s="6"/>
      <c r="MPA45" s="6"/>
      <c r="MPB45" s="6"/>
      <c r="MPC45" s="6"/>
      <c r="MPD45" s="6"/>
      <c r="MPE45" s="6"/>
      <c r="MPF45" s="6"/>
      <c r="MPG45" s="6"/>
      <c r="MPH45" s="6"/>
      <c r="MPI45" s="6"/>
      <c r="MPJ45" s="6"/>
      <c r="MPK45" s="6"/>
      <c r="MPL45" s="6"/>
      <c r="MPM45" s="6"/>
      <c r="MPN45" s="6"/>
      <c r="MPO45" s="6"/>
      <c r="MPP45" s="6"/>
      <c r="MPQ45" s="6"/>
      <c r="MPR45" s="6"/>
      <c r="MPS45" s="6"/>
      <c r="MPT45" s="6"/>
      <c r="MPU45" s="6"/>
      <c r="MPV45" s="6"/>
      <c r="MPW45" s="6"/>
      <c r="MPX45" s="6"/>
      <c r="MPY45" s="6"/>
      <c r="MPZ45" s="6"/>
      <c r="MQA45" s="6"/>
      <c r="MQB45" s="6"/>
      <c r="MQC45" s="6"/>
      <c r="MQD45" s="6"/>
      <c r="MQE45" s="6"/>
      <c r="MQF45" s="6"/>
      <c r="MQG45" s="6"/>
      <c r="MQH45" s="6"/>
      <c r="MQI45" s="6"/>
      <c r="MQJ45" s="6"/>
      <c r="MQK45" s="6"/>
      <c r="MQL45" s="6"/>
      <c r="MQM45" s="6"/>
      <c r="MQN45" s="6"/>
      <c r="MQO45" s="6"/>
      <c r="MQP45" s="6"/>
      <c r="MQQ45" s="6"/>
      <c r="MQR45" s="6"/>
      <c r="MQS45" s="6"/>
      <c r="MQT45" s="6"/>
      <c r="MQU45" s="6"/>
      <c r="MQV45" s="6"/>
      <c r="MQW45" s="6"/>
      <c r="MQX45" s="6"/>
      <c r="MQY45" s="6"/>
      <c r="MQZ45" s="6"/>
      <c r="MRA45" s="6"/>
      <c r="MRB45" s="6"/>
      <c r="MRC45" s="6"/>
      <c r="MRD45" s="6"/>
      <c r="MRE45" s="6"/>
      <c r="MRF45" s="6"/>
      <c r="MRG45" s="6"/>
      <c r="MRH45" s="6"/>
      <c r="MRI45" s="6"/>
      <c r="MRJ45" s="6"/>
      <c r="MRK45" s="6"/>
      <c r="MRL45" s="6"/>
      <c r="MRM45" s="6"/>
      <c r="MRN45" s="6"/>
      <c r="MRO45" s="6"/>
      <c r="MRP45" s="6"/>
      <c r="MRQ45" s="6"/>
      <c r="MRR45" s="6"/>
      <c r="MRS45" s="6"/>
      <c r="MRT45" s="6"/>
      <c r="MRU45" s="6"/>
      <c r="MRV45" s="6"/>
      <c r="MRW45" s="6"/>
      <c r="MRX45" s="6"/>
      <c r="MRY45" s="6"/>
      <c r="MRZ45" s="6"/>
      <c r="MSA45" s="6"/>
      <c r="MSB45" s="6"/>
      <c r="MSC45" s="6"/>
      <c r="MSD45" s="6"/>
      <c r="MSE45" s="6"/>
      <c r="MSF45" s="6"/>
      <c r="MSG45" s="6"/>
      <c r="MSH45" s="6"/>
      <c r="MSI45" s="6"/>
      <c r="MSJ45" s="6"/>
      <c r="MSK45" s="6"/>
      <c r="MSL45" s="6"/>
      <c r="MSM45" s="6"/>
      <c r="MSN45" s="6"/>
      <c r="MSO45" s="6"/>
      <c r="MSP45" s="6"/>
      <c r="MSQ45" s="6"/>
      <c r="MSR45" s="6"/>
      <c r="MSS45" s="6"/>
      <c r="MST45" s="6"/>
      <c r="MSU45" s="6"/>
      <c r="MSV45" s="6"/>
      <c r="MSW45" s="6"/>
      <c r="MSX45" s="6"/>
      <c r="MSY45" s="6"/>
      <c r="MSZ45" s="6"/>
      <c r="MTA45" s="6"/>
      <c r="MTB45" s="6"/>
      <c r="MTC45" s="6"/>
      <c r="MTD45" s="6"/>
      <c r="MTE45" s="6"/>
      <c r="MTF45" s="6"/>
      <c r="MTG45" s="6"/>
      <c r="MTH45" s="6"/>
      <c r="MTI45" s="6"/>
      <c r="MTJ45" s="6"/>
      <c r="MTK45" s="6"/>
      <c r="MTL45" s="6"/>
      <c r="MTM45" s="6"/>
      <c r="MTN45" s="6"/>
      <c r="MTO45" s="6"/>
      <c r="MTP45" s="6"/>
      <c r="MTQ45" s="6"/>
      <c r="MTR45" s="6"/>
      <c r="MTS45" s="6"/>
      <c r="MTT45" s="6"/>
      <c r="MTU45" s="6"/>
      <c r="MTV45" s="6"/>
      <c r="MTW45" s="6"/>
      <c r="MTX45" s="6"/>
      <c r="MTY45" s="6"/>
      <c r="MTZ45" s="6"/>
      <c r="MUA45" s="6"/>
      <c r="MUB45" s="6"/>
      <c r="MUC45" s="6"/>
      <c r="MUD45" s="6"/>
      <c r="MUE45" s="6"/>
      <c r="MUF45" s="6"/>
      <c r="MUG45" s="6"/>
      <c r="MUH45" s="6"/>
      <c r="MUI45" s="6"/>
      <c r="MUJ45" s="6"/>
      <c r="MUK45" s="6"/>
      <c r="MUL45" s="6"/>
      <c r="MUM45" s="6"/>
      <c r="MUN45" s="6"/>
      <c r="MUO45" s="6"/>
      <c r="MUP45" s="6"/>
      <c r="MUQ45" s="6"/>
      <c r="MUR45" s="6"/>
      <c r="MUS45" s="6"/>
      <c r="MUT45" s="6"/>
      <c r="MUU45" s="6"/>
      <c r="MUV45" s="6"/>
      <c r="MUW45" s="6"/>
      <c r="MUX45" s="6"/>
      <c r="MUY45" s="6"/>
      <c r="MUZ45" s="6"/>
      <c r="MVA45" s="6"/>
      <c r="MVB45" s="6"/>
      <c r="MVC45" s="6"/>
      <c r="MVD45" s="6"/>
      <c r="MVE45" s="6"/>
      <c r="MVF45" s="6"/>
      <c r="MVG45" s="6"/>
      <c r="MVH45" s="6"/>
      <c r="MVI45" s="6"/>
      <c r="MVJ45" s="6"/>
      <c r="MVK45" s="6"/>
      <c r="MVL45" s="6"/>
      <c r="MVM45" s="6"/>
      <c r="MVN45" s="6"/>
      <c r="MVO45" s="6"/>
      <c r="MVP45" s="6"/>
      <c r="MVQ45" s="6"/>
      <c r="MVR45" s="6"/>
      <c r="MVS45" s="6"/>
      <c r="MVT45" s="6"/>
      <c r="MVU45" s="6"/>
      <c r="MVV45" s="6"/>
      <c r="MVW45" s="6"/>
      <c r="MVX45" s="6"/>
      <c r="MVY45" s="6"/>
      <c r="MVZ45" s="6"/>
      <c r="MWA45" s="6"/>
      <c r="MWB45" s="6"/>
      <c r="MWC45" s="6"/>
      <c r="MWD45" s="6"/>
      <c r="MWE45" s="6"/>
      <c r="MWF45" s="6"/>
      <c r="MWG45" s="6"/>
      <c r="MWH45" s="6"/>
      <c r="MWI45" s="6"/>
      <c r="MWJ45" s="6"/>
      <c r="MWK45" s="6"/>
      <c r="MWL45" s="6"/>
      <c r="MWM45" s="6"/>
      <c r="MWN45" s="6"/>
      <c r="MWO45" s="6"/>
      <c r="MWP45" s="6"/>
      <c r="MWQ45" s="6"/>
      <c r="MWR45" s="6"/>
      <c r="MWS45" s="6"/>
      <c r="MWT45" s="6"/>
      <c r="MWU45" s="6"/>
      <c r="MWV45" s="6"/>
      <c r="MWW45" s="6"/>
      <c r="MWX45" s="6"/>
      <c r="MWY45" s="6"/>
      <c r="MWZ45" s="6"/>
      <c r="MXA45" s="6"/>
      <c r="MXB45" s="6"/>
      <c r="MXC45" s="6"/>
      <c r="MXD45" s="6"/>
      <c r="MXE45" s="6"/>
      <c r="MXF45" s="6"/>
      <c r="MXG45" s="6"/>
      <c r="MXH45" s="6"/>
      <c r="MXI45" s="6"/>
      <c r="MXJ45" s="6"/>
      <c r="MXK45" s="6"/>
      <c r="MXL45" s="6"/>
      <c r="MXM45" s="6"/>
      <c r="MXN45" s="6"/>
      <c r="MXO45" s="6"/>
      <c r="MXP45" s="6"/>
      <c r="MXQ45" s="6"/>
      <c r="MXR45" s="6"/>
      <c r="MXS45" s="6"/>
      <c r="MXT45" s="6"/>
      <c r="MXU45" s="6"/>
      <c r="MXV45" s="6"/>
      <c r="MXW45" s="6"/>
      <c r="MXX45" s="6"/>
      <c r="MXY45" s="6"/>
      <c r="MXZ45" s="6"/>
      <c r="MYA45" s="6"/>
      <c r="MYB45" s="6"/>
      <c r="MYC45" s="6"/>
      <c r="MYD45" s="6"/>
      <c r="MYE45" s="6"/>
      <c r="MYF45" s="6"/>
      <c r="MYG45" s="6"/>
      <c r="MYH45" s="6"/>
      <c r="MYI45" s="6"/>
      <c r="MYJ45" s="6"/>
      <c r="MYK45" s="6"/>
      <c r="MYL45" s="6"/>
      <c r="MYM45" s="6"/>
      <c r="MYN45" s="6"/>
      <c r="MYO45" s="6"/>
      <c r="MYP45" s="6"/>
      <c r="MYQ45" s="6"/>
      <c r="MYR45" s="6"/>
      <c r="MYS45" s="6"/>
      <c r="MYT45" s="6"/>
      <c r="MYU45" s="6"/>
      <c r="MYV45" s="6"/>
      <c r="MYW45" s="6"/>
      <c r="MYX45" s="6"/>
      <c r="MYY45" s="6"/>
      <c r="MYZ45" s="6"/>
      <c r="MZA45" s="6"/>
      <c r="MZB45" s="6"/>
      <c r="MZC45" s="6"/>
      <c r="MZD45" s="6"/>
      <c r="MZE45" s="6"/>
      <c r="MZF45" s="6"/>
      <c r="MZG45" s="6"/>
      <c r="MZH45" s="6"/>
      <c r="MZI45" s="6"/>
      <c r="MZJ45" s="6"/>
      <c r="MZK45" s="6"/>
      <c r="MZL45" s="6"/>
      <c r="MZM45" s="6"/>
      <c r="MZN45" s="6"/>
      <c r="MZO45" s="6"/>
      <c r="MZP45" s="6"/>
      <c r="MZQ45" s="6"/>
      <c r="MZR45" s="6"/>
      <c r="MZS45" s="6"/>
      <c r="MZT45" s="6"/>
      <c r="MZU45" s="6"/>
      <c r="MZV45" s="6"/>
      <c r="MZW45" s="6"/>
      <c r="MZX45" s="6"/>
      <c r="MZY45" s="6"/>
      <c r="MZZ45" s="6"/>
      <c r="NAA45" s="6"/>
      <c r="NAB45" s="6"/>
      <c r="NAC45" s="6"/>
      <c r="NAD45" s="6"/>
      <c r="NAE45" s="6"/>
      <c r="NAF45" s="6"/>
      <c r="NAG45" s="6"/>
      <c r="NAH45" s="6"/>
      <c r="NAI45" s="6"/>
      <c r="NAJ45" s="6"/>
      <c r="NAK45" s="6"/>
      <c r="NAL45" s="6"/>
      <c r="NAM45" s="6"/>
      <c r="NAN45" s="6"/>
      <c r="NAO45" s="6"/>
      <c r="NAP45" s="6"/>
      <c r="NAQ45" s="6"/>
      <c r="NAR45" s="6"/>
      <c r="NAS45" s="6"/>
      <c r="NAT45" s="6"/>
      <c r="NAU45" s="6"/>
      <c r="NAV45" s="6"/>
      <c r="NAW45" s="6"/>
      <c r="NAX45" s="6"/>
      <c r="NAY45" s="6"/>
      <c r="NAZ45" s="6"/>
      <c r="NBA45" s="6"/>
      <c r="NBB45" s="6"/>
      <c r="NBC45" s="6"/>
      <c r="NBD45" s="6"/>
      <c r="NBE45" s="6"/>
      <c r="NBF45" s="6"/>
      <c r="NBG45" s="6"/>
      <c r="NBH45" s="6"/>
      <c r="NBI45" s="6"/>
      <c r="NBJ45" s="6"/>
      <c r="NBK45" s="6"/>
      <c r="NBL45" s="6"/>
      <c r="NBM45" s="6"/>
      <c r="NBN45" s="6"/>
      <c r="NBO45" s="6"/>
      <c r="NBP45" s="6"/>
      <c r="NBQ45" s="6"/>
      <c r="NBR45" s="6"/>
      <c r="NBS45" s="6"/>
      <c r="NBT45" s="6"/>
      <c r="NBU45" s="6"/>
      <c r="NBV45" s="6"/>
      <c r="NBW45" s="6"/>
      <c r="NBX45" s="6"/>
      <c r="NBY45" s="6"/>
      <c r="NBZ45" s="6"/>
      <c r="NCA45" s="6"/>
      <c r="NCB45" s="6"/>
      <c r="NCC45" s="6"/>
      <c r="NCD45" s="6"/>
      <c r="NCE45" s="6"/>
      <c r="NCF45" s="6"/>
      <c r="NCG45" s="6"/>
      <c r="NCH45" s="6"/>
      <c r="NCI45" s="6"/>
      <c r="NCJ45" s="6"/>
      <c r="NCK45" s="6"/>
      <c r="NCL45" s="6"/>
      <c r="NCM45" s="6"/>
      <c r="NCN45" s="6"/>
      <c r="NCO45" s="6"/>
      <c r="NCP45" s="6"/>
      <c r="NCQ45" s="6"/>
      <c r="NCR45" s="6"/>
      <c r="NCS45" s="6"/>
      <c r="NCT45" s="6"/>
      <c r="NCU45" s="6"/>
      <c r="NCV45" s="6"/>
      <c r="NCW45" s="6"/>
      <c r="NCX45" s="6"/>
      <c r="NCY45" s="6"/>
      <c r="NCZ45" s="6"/>
      <c r="NDA45" s="6"/>
      <c r="NDB45" s="6"/>
      <c r="NDC45" s="6"/>
      <c r="NDD45" s="6"/>
      <c r="NDE45" s="6"/>
      <c r="NDF45" s="6"/>
      <c r="NDG45" s="6"/>
      <c r="NDH45" s="6"/>
      <c r="NDI45" s="6"/>
      <c r="NDJ45" s="6"/>
      <c r="NDK45" s="6"/>
      <c r="NDL45" s="6"/>
      <c r="NDM45" s="6"/>
      <c r="NDN45" s="6"/>
      <c r="NDO45" s="6"/>
      <c r="NDP45" s="6"/>
      <c r="NDQ45" s="6"/>
      <c r="NDR45" s="6"/>
      <c r="NDS45" s="6"/>
      <c r="NDT45" s="6"/>
      <c r="NDU45" s="6"/>
      <c r="NDV45" s="6"/>
      <c r="NDW45" s="6"/>
      <c r="NDX45" s="6"/>
      <c r="NDY45" s="6"/>
      <c r="NDZ45" s="6"/>
      <c r="NEA45" s="6"/>
      <c r="NEB45" s="6"/>
      <c r="NEC45" s="6"/>
      <c r="NED45" s="6"/>
      <c r="NEE45" s="6"/>
      <c r="NEF45" s="6"/>
      <c r="NEG45" s="6"/>
      <c r="NEH45" s="6"/>
      <c r="NEI45" s="6"/>
      <c r="NEJ45" s="6"/>
      <c r="NEK45" s="6"/>
      <c r="NEL45" s="6"/>
      <c r="NEM45" s="6"/>
      <c r="NEN45" s="6"/>
      <c r="NEO45" s="6"/>
      <c r="NEP45" s="6"/>
      <c r="NEQ45" s="6"/>
      <c r="NER45" s="6"/>
      <c r="NES45" s="6"/>
      <c r="NET45" s="6"/>
      <c r="NEU45" s="6"/>
      <c r="NEV45" s="6"/>
      <c r="NEW45" s="6"/>
      <c r="NEX45" s="6"/>
      <c r="NEY45" s="6"/>
      <c r="NEZ45" s="6"/>
      <c r="NFA45" s="6"/>
      <c r="NFB45" s="6"/>
      <c r="NFC45" s="6"/>
      <c r="NFD45" s="6"/>
      <c r="NFE45" s="6"/>
      <c r="NFF45" s="6"/>
      <c r="NFG45" s="6"/>
      <c r="NFH45" s="6"/>
      <c r="NFI45" s="6"/>
      <c r="NFJ45" s="6"/>
      <c r="NFK45" s="6"/>
      <c r="NFL45" s="6"/>
      <c r="NFM45" s="6"/>
      <c r="NFN45" s="6"/>
      <c r="NFO45" s="6"/>
      <c r="NFP45" s="6"/>
      <c r="NFQ45" s="6"/>
      <c r="NFR45" s="6"/>
      <c r="NFS45" s="6"/>
      <c r="NFT45" s="6"/>
      <c r="NFU45" s="6"/>
      <c r="NFV45" s="6"/>
      <c r="NFW45" s="6"/>
      <c r="NFX45" s="6"/>
      <c r="NFY45" s="6"/>
      <c r="NFZ45" s="6"/>
      <c r="NGA45" s="6"/>
      <c r="NGB45" s="6"/>
      <c r="NGC45" s="6"/>
      <c r="NGD45" s="6"/>
      <c r="NGE45" s="6"/>
      <c r="NGF45" s="6"/>
      <c r="NGG45" s="6"/>
      <c r="NGH45" s="6"/>
      <c r="NGI45" s="6"/>
      <c r="NGJ45" s="6"/>
      <c r="NGK45" s="6"/>
      <c r="NGL45" s="6"/>
      <c r="NGM45" s="6"/>
      <c r="NGN45" s="6"/>
      <c r="NGO45" s="6"/>
      <c r="NGP45" s="6"/>
      <c r="NGQ45" s="6"/>
      <c r="NGR45" s="6"/>
      <c r="NGS45" s="6"/>
      <c r="NGT45" s="6"/>
      <c r="NGU45" s="6"/>
      <c r="NGV45" s="6"/>
      <c r="NGW45" s="6"/>
      <c r="NGX45" s="6"/>
      <c r="NGY45" s="6"/>
      <c r="NGZ45" s="6"/>
      <c r="NHA45" s="6"/>
      <c r="NHB45" s="6"/>
      <c r="NHC45" s="6"/>
      <c r="NHD45" s="6"/>
      <c r="NHE45" s="6"/>
      <c r="NHF45" s="6"/>
      <c r="NHG45" s="6"/>
      <c r="NHH45" s="6"/>
      <c r="NHI45" s="6"/>
      <c r="NHJ45" s="6"/>
      <c r="NHK45" s="6"/>
      <c r="NHL45" s="6"/>
      <c r="NHM45" s="6"/>
      <c r="NHN45" s="6"/>
      <c r="NHO45" s="6"/>
      <c r="NHP45" s="6"/>
      <c r="NHQ45" s="6"/>
      <c r="NHR45" s="6"/>
      <c r="NHS45" s="6"/>
      <c r="NHT45" s="6"/>
      <c r="NHU45" s="6"/>
      <c r="NHV45" s="6"/>
      <c r="NHW45" s="6"/>
      <c r="NHX45" s="6"/>
      <c r="NHY45" s="6"/>
      <c r="NHZ45" s="6"/>
      <c r="NIA45" s="6"/>
      <c r="NIB45" s="6"/>
      <c r="NIC45" s="6"/>
      <c r="NID45" s="6"/>
      <c r="NIE45" s="6"/>
      <c r="NIF45" s="6"/>
      <c r="NIG45" s="6"/>
      <c r="NIH45" s="6"/>
      <c r="NII45" s="6"/>
      <c r="NIJ45" s="6"/>
      <c r="NIK45" s="6"/>
      <c r="NIL45" s="6"/>
      <c r="NIM45" s="6"/>
      <c r="NIN45" s="6"/>
      <c r="NIO45" s="6"/>
      <c r="NIP45" s="6"/>
      <c r="NIQ45" s="6"/>
      <c r="NIR45" s="6"/>
      <c r="NIS45" s="6"/>
      <c r="NIT45" s="6"/>
      <c r="NIU45" s="6"/>
      <c r="NIV45" s="6"/>
      <c r="NIW45" s="6"/>
      <c r="NIX45" s="6"/>
      <c r="NIY45" s="6"/>
      <c r="NIZ45" s="6"/>
      <c r="NJA45" s="6"/>
      <c r="NJB45" s="6"/>
      <c r="NJC45" s="6"/>
      <c r="NJD45" s="6"/>
      <c r="NJE45" s="6"/>
      <c r="NJF45" s="6"/>
      <c r="NJG45" s="6"/>
      <c r="NJH45" s="6"/>
      <c r="NJI45" s="6"/>
      <c r="NJJ45" s="6"/>
      <c r="NJK45" s="6"/>
      <c r="NJL45" s="6"/>
      <c r="NJM45" s="6"/>
      <c r="NJN45" s="6"/>
      <c r="NJO45" s="6"/>
      <c r="NJP45" s="6"/>
      <c r="NJQ45" s="6"/>
      <c r="NJR45" s="6"/>
      <c r="NJS45" s="6"/>
      <c r="NJT45" s="6"/>
      <c r="NJU45" s="6"/>
      <c r="NJV45" s="6"/>
      <c r="NJW45" s="6"/>
      <c r="NJX45" s="6"/>
      <c r="NJY45" s="6"/>
      <c r="NJZ45" s="6"/>
      <c r="NKA45" s="6"/>
      <c r="NKB45" s="6"/>
      <c r="NKC45" s="6"/>
      <c r="NKD45" s="6"/>
      <c r="NKE45" s="6"/>
      <c r="NKF45" s="6"/>
      <c r="NKG45" s="6"/>
      <c r="NKH45" s="6"/>
      <c r="NKI45" s="6"/>
      <c r="NKJ45" s="6"/>
      <c r="NKK45" s="6"/>
      <c r="NKL45" s="6"/>
      <c r="NKM45" s="6"/>
      <c r="NKN45" s="6"/>
      <c r="NKO45" s="6"/>
      <c r="NKP45" s="6"/>
      <c r="NKQ45" s="6"/>
      <c r="NKR45" s="6"/>
      <c r="NKS45" s="6"/>
      <c r="NKT45" s="6"/>
      <c r="NKU45" s="6"/>
      <c r="NKV45" s="6"/>
      <c r="NKW45" s="6"/>
      <c r="NKX45" s="6"/>
      <c r="NKY45" s="6"/>
      <c r="NKZ45" s="6"/>
      <c r="NLA45" s="6"/>
      <c r="NLB45" s="6"/>
      <c r="NLC45" s="6"/>
      <c r="NLD45" s="6"/>
      <c r="NLE45" s="6"/>
      <c r="NLF45" s="6"/>
      <c r="NLG45" s="6"/>
      <c r="NLH45" s="6"/>
      <c r="NLI45" s="6"/>
      <c r="NLJ45" s="6"/>
      <c r="NLK45" s="6"/>
      <c r="NLL45" s="6"/>
      <c r="NLM45" s="6"/>
      <c r="NLN45" s="6"/>
      <c r="NLO45" s="6"/>
      <c r="NLP45" s="6"/>
      <c r="NLQ45" s="6"/>
      <c r="NLR45" s="6"/>
      <c r="NLS45" s="6"/>
      <c r="NLT45" s="6"/>
      <c r="NLU45" s="6"/>
      <c r="NLV45" s="6"/>
      <c r="NLW45" s="6"/>
      <c r="NLX45" s="6"/>
      <c r="NLY45" s="6"/>
      <c r="NLZ45" s="6"/>
      <c r="NMA45" s="6"/>
      <c r="NMB45" s="6"/>
      <c r="NMC45" s="6"/>
      <c r="NMD45" s="6"/>
      <c r="NME45" s="6"/>
      <c r="NMF45" s="6"/>
      <c r="NMG45" s="6"/>
      <c r="NMH45" s="6"/>
      <c r="NMI45" s="6"/>
      <c r="NMJ45" s="6"/>
      <c r="NMK45" s="6"/>
      <c r="NML45" s="6"/>
      <c r="NMM45" s="6"/>
      <c r="NMN45" s="6"/>
      <c r="NMO45" s="6"/>
      <c r="NMP45" s="6"/>
      <c r="NMQ45" s="6"/>
      <c r="NMR45" s="6"/>
      <c r="NMS45" s="6"/>
      <c r="NMT45" s="6"/>
      <c r="NMU45" s="6"/>
      <c r="NMV45" s="6"/>
      <c r="NMW45" s="6"/>
      <c r="NMX45" s="6"/>
      <c r="NMY45" s="6"/>
      <c r="NMZ45" s="6"/>
      <c r="NNA45" s="6"/>
      <c r="NNB45" s="6"/>
      <c r="NNC45" s="6"/>
      <c r="NND45" s="6"/>
      <c r="NNE45" s="6"/>
      <c r="NNF45" s="6"/>
      <c r="NNG45" s="6"/>
      <c r="NNH45" s="6"/>
      <c r="NNI45" s="6"/>
      <c r="NNJ45" s="6"/>
      <c r="NNK45" s="6"/>
      <c r="NNL45" s="6"/>
      <c r="NNM45" s="6"/>
      <c r="NNN45" s="6"/>
      <c r="NNO45" s="6"/>
      <c r="NNP45" s="6"/>
      <c r="NNQ45" s="6"/>
      <c r="NNR45" s="6"/>
      <c r="NNS45" s="6"/>
      <c r="NNT45" s="6"/>
      <c r="NNU45" s="6"/>
      <c r="NNV45" s="6"/>
      <c r="NNW45" s="6"/>
      <c r="NNX45" s="6"/>
      <c r="NNY45" s="6"/>
      <c r="NNZ45" s="6"/>
      <c r="NOA45" s="6"/>
      <c r="NOB45" s="6"/>
      <c r="NOC45" s="6"/>
      <c r="NOD45" s="6"/>
      <c r="NOE45" s="6"/>
      <c r="NOF45" s="6"/>
      <c r="NOG45" s="6"/>
      <c r="NOH45" s="6"/>
      <c r="NOI45" s="6"/>
      <c r="NOJ45" s="6"/>
      <c r="NOK45" s="6"/>
      <c r="NOL45" s="6"/>
      <c r="NOM45" s="6"/>
      <c r="NON45" s="6"/>
      <c r="NOO45" s="6"/>
      <c r="NOP45" s="6"/>
      <c r="NOQ45" s="6"/>
      <c r="NOR45" s="6"/>
      <c r="NOS45" s="6"/>
      <c r="NOT45" s="6"/>
      <c r="NOU45" s="6"/>
      <c r="NOV45" s="6"/>
      <c r="NOW45" s="6"/>
      <c r="NOX45" s="6"/>
      <c r="NOY45" s="6"/>
      <c r="NOZ45" s="6"/>
      <c r="NPA45" s="6"/>
      <c r="NPB45" s="6"/>
      <c r="NPC45" s="6"/>
      <c r="NPD45" s="6"/>
      <c r="NPE45" s="6"/>
      <c r="NPF45" s="6"/>
      <c r="NPG45" s="6"/>
      <c r="NPH45" s="6"/>
      <c r="NPI45" s="6"/>
      <c r="NPJ45" s="6"/>
      <c r="NPK45" s="6"/>
      <c r="NPL45" s="6"/>
      <c r="NPM45" s="6"/>
      <c r="NPN45" s="6"/>
      <c r="NPO45" s="6"/>
      <c r="NPP45" s="6"/>
      <c r="NPQ45" s="6"/>
      <c r="NPR45" s="6"/>
      <c r="NPS45" s="6"/>
      <c r="NPT45" s="6"/>
      <c r="NPU45" s="6"/>
      <c r="NPV45" s="6"/>
      <c r="NPW45" s="6"/>
      <c r="NPX45" s="6"/>
      <c r="NPY45" s="6"/>
      <c r="NPZ45" s="6"/>
      <c r="NQA45" s="6"/>
      <c r="NQB45" s="6"/>
      <c r="NQC45" s="6"/>
      <c r="NQD45" s="6"/>
      <c r="NQE45" s="6"/>
      <c r="NQF45" s="6"/>
      <c r="NQG45" s="6"/>
      <c r="NQH45" s="6"/>
      <c r="NQI45" s="6"/>
      <c r="NQJ45" s="6"/>
      <c r="NQK45" s="6"/>
      <c r="NQL45" s="6"/>
      <c r="NQM45" s="6"/>
      <c r="NQN45" s="6"/>
      <c r="NQO45" s="6"/>
      <c r="NQP45" s="6"/>
      <c r="NQQ45" s="6"/>
      <c r="NQR45" s="6"/>
      <c r="NQS45" s="6"/>
      <c r="NQT45" s="6"/>
      <c r="NQU45" s="6"/>
      <c r="NQV45" s="6"/>
      <c r="NQW45" s="6"/>
      <c r="NQX45" s="6"/>
      <c r="NQY45" s="6"/>
      <c r="NQZ45" s="6"/>
      <c r="NRA45" s="6"/>
      <c r="NRB45" s="6"/>
      <c r="NRC45" s="6"/>
      <c r="NRD45" s="6"/>
      <c r="NRE45" s="6"/>
      <c r="NRF45" s="6"/>
      <c r="NRG45" s="6"/>
      <c r="NRH45" s="6"/>
      <c r="NRI45" s="6"/>
      <c r="NRJ45" s="6"/>
      <c r="NRK45" s="6"/>
      <c r="NRL45" s="6"/>
      <c r="NRM45" s="6"/>
      <c r="NRN45" s="6"/>
      <c r="NRO45" s="6"/>
      <c r="NRP45" s="6"/>
      <c r="NRQ45" s="6"/>
      <c r="NRR45" s="6"/>
      <c r="NRS45" s="6"/>
      <c r="NRT45" s="6"/>
      <c r="NRU45" s="6"/>
      <c r="NRV45" s="6"/>
      <c r="NRW45" s="6"/>
      <c r="NRX45" s="6"/>
      <c r="NRY45" s="6"/>
      <c r="NRZ45" s="6"/>
      <c r="NSA45" s="6"/>
      <c r="NSB45" s="6"/>
      <c r="NSC45" s="6"/>
      <c r="NSD45" s="6"/>
      <c r="NSE45" s="6"/>
      <c r="NSF45" s="6"/>
      <c r="NSG45" s="6"/>
      <c r="NSH45" s="6"/>
      <c r="NSI45" s="6"/>
      <c r="NSJ45" s="6"/>
      <c r="NSK45" s="6"/>
      <c r="NSL45" s="6"/>
      <c r="NSM45" s="6"/>
      <c r="NSN45" s="6"/>
      <c r="NSO45" s="6"/>
      <c r="NSP45" s="6"/>
      <c r="NSQ45" s="6"/>
      <c r="NSR45" s="6"/>
      <c r="NSS45" s="6"/>
      <c r="NST45" s="6"/>
      <c r="NSU45" s="6"/>
      <c r="NSV45" s="6"/>
      <c r="NSW45" s="6"/>
      <c r="NSX45" s="6"/>
      <c r="NSY45" s="6"/>
      <c r="NSZ45" s="6"/>
      <c r="NTA45" s="6"/>
      <c r="NTB45" s="6"/>
      <c r="NTC45" s="6"/>
      <c r="NTD45" s="6"/>
      <c r="NTE45" s="6"/>
      <c r="NTF45" s="6"/>
      <c r="NTG45" s="6"/>
      <c r="NTH45" s="6"/>
      <c r="NTI45" s="6"/>
      <c r="NTJ45" s="6"/>
      <c r="NTK45" s="6"/>
      <c r="NTL45" s="6"/>
      <c r="NTM45" s="6"/>
      <c r="NTN45" s="6"/>
      <c r="NTO45" s="6"/>
      <c r="NTP45" s="6"/>
      <c r="NTQ45" s="6"/>
      <c r="NTR45" s="6"/>
      <c r="NTS45" s="6"/>
      <c r="NTT45" s="6"/>
      <c r="NTU45" s="6"/>
      <c r="NTV45" s="6"/>
      <c r="NTW45" s="6"/>
      <c r="NTX45" s="6"/>
      <c r="NTY45" s="6"/>
      <c r="NTZ45" s="6"/>
      <c r="NUA45" s="6"/>
      <c r="NUB45" s="6"/>
      <c r="NUC45" s="6"/>
      <c r="NUD45" s="6"/>
      <c r="NUE45" s="6"/>
      <c r="NUF45" s="6"/>
      <c r="NUG45" s="6"/>
      <c r="NUH45" s="6"/>
      <c r="NUI45" s="6"/>
      <c r="NUJ45" s="6"/>
      <c r="NUK45" s="6"/>
      <c r="NUL45" s="6"/>
      <c r="NUM45" s="6"/>
      <c r="NUN45" s="6"/>
      <c r="NUO45" s="6"/>
      <c r="NUP45" s="6"/>
      <c r="NUQ45" s="6"/>
      <c r="NUR45" s="6"/>
      <c r="NUS45" s="6"/>
      <c r="NUT45" s="6"/>
      <c r="NUU45" s="6"/>
      <c r="NUV45" s="6"/>
      <c r="NUW45" s="6"/>
      <c r="NUX45" s="6"/>
      <c r="NUY45" s="6"/>
      <c r="NUZ45" s="6"/>
      <c r="NVA45" s="6"/>
      <c r="NVB45" s="6"/>
      <c r="NVC45" s="6"/>
      <c r="NVD45" s="6"/>
      <c r="NVE45" s="6"/>
      <c r="NVF45" s="6"/>
      <c r="NVG45" s="6"/>
      <c r="NVH45" s="6"/>
      <c r="NVI45" s="6"/>
      <c r="NVJ45" s="6"/>
      <c r="NVK45" s="6"/>
      <c r="NVL45" s="6"/>
      <c r="NVM45" s="6"/>
      <c r="NVN45" s="6"/>
      <c r="NVO45" s="6"/>
      <c r="NVP45" s="6"/>
      <c r="NVQ45" s="6"/>
      <c r="NVR45" s="6"/>
      <c r="NVS45" s="6"/>
      <c r="NVT45" s="6"/>
      <c r="NVU45" s="6"/>
      <c r="NVV45" s="6"/>
      <c r="NVW45" s="6"/>
      <c r="NVX45" s="6"/>
      <c r="NVY45" s="6"/>
      <c r="NVZ45" s="6"/>
      <c r="NWA45" s="6"/>
      <c r="NWB45" s="6"/>
      <c r="NWC45" s="6"/>
      <c r="NWD45" s="6"/>
      <c r="NWE45" s="6"/>
      <c r="NWF45" s="6"/>
      <c r="NWG45" s="6"/>
      <c r="NWH45" s="6"/>
      <c r="NWI45" s="6"/>
      <c r="NWJ45" s="6"/>
      <c r="NWK45" s="6"/>
      <c r="NWL45" s="6"/>
      <c r="NWM45" s="6"/>
      <c r="NWN45" s="6"/>
      <c r="NWO45" s="6"/>
      <c r="NWP45" s="6"/>
      <c r="NWQ45" s="6"/>
      <c r="NWR45" s="6"/>
      <c r="NWS45" s="6"/>
      <c r="NWT45" s="6"/>
      <c r="NWU45" s="6"/>
      <c r="NWV45" s="6"/>
      <c r="NWW45" s="6"/>
      <c r="NWX45" s="6"/>
      <c r="NWY45" s="6"/>
      <c r="NWZ45" s="6"/>
      <c r="NXA45" s="6"/>
      <c r="NXB45" s="6"/>
      <c r="NXC45" s="6"/>
      <c r="NXD45" s="6"/>
      <c r="NXE45" s="6"/>
      <c r="NXF45" s="6"/>
      <c r="NXG45" s="6"/>
      <c r="NXH45" s="6"/>
      <c r="NXI45" s="6"/>
      <c r="NXJ45" s="6"/>
      <c r="NXK45" s="6"/>
      <c r="NXL45" s="6"/>
      <c r="NXM45" s="6"/>
      <c r="NXN45" s="6"/>
      <c r="NXO45" s="6"/>
      <c r="NXP45" s="6"/>
      <c r="NXQ45" s="6"/>
      <c r="NXR45" s="6"/>
      <c r="NXS45" s="6"/>
      <c r="NXT45" s="6"/>
      <c r="NXU45" s="6"/>
      <c r="NXV45" s="6"/>
      <c r="NXW45" s="6"/>
      <c r="NXX45" s="6"/>
      <c r="NXY45" s="6"/>
      <c r="NXZ45" s="6"/>
      <c r="NYA45" s="6"/>
      <c r="NYB45" s="6"/>
      <c r="NYC45" s="6"/>
      <c r="NYD45" s="6"/>
      <c r="NYE45" s="6"/>
      <c r="NYF45" s="6"/>
      <c r="NYG45" s="6"/>
      <c r="NYH45" s="6"/>
      <c r="NYI45" s="6"/>
      <c r="NYJ45" s="6"/>
      <c r="NYK45" s="6"/>
      <c r="NYL45" s="6"/>
      <c r="NYM45" s="6"/>
      <c r="NYN45" s="6"/>
      <c r="NYO45" s="6"/>
      <c r="NYP45" s="6"/>
      <c r="NYQ45" s="6"/>
      <c r="NYR45" s="6"/>
      <c r="NYS45" s="6"/>
      <c r="NYT45" s="6"/>
      <c r="NYU45" s="6"/>
      <c r="NYV45" s="6"/>
      <c r="NYW45" s="6"/>
      <c r="NYX45" s="6"/>
      <c r="NYY45" s="6"/>
      <c r="NYZ45" s="6"/>
      <c r="NZA45" s="6"/>
      <c r="NZB45" s="6"/>
      <c r="NZC45" s="6"/>
      <c r="NZD45" s="6"/>
      <c r="NZE45" s="6"/>
      <c r="NZF45" s="6"/>
      <c r="NZG45" s="6"/>
      <c r="NZH45" s="6"/>
      <c r="NZI45" s="6"/>
      <c r="NZJ45" s="6"/>
      <c r="NZK45" s="6"/>
      <c r="NZL45" s="6"/>
      <c r="NZM45" s="6"/>
      <c r="NZN45" s="6"/>
      <c r="NZO45" s="6"/>
      <c r="NZP45" s="6"/>
      <c r="NZQ45" s="6"/>
      <c r="NZR45" s="6"/>
      <c r="NZS45" s="6"/>
      <c r="NZT45" s="6"/>
      <c r="NZU45" s="6"/>
      <c r="NZV45" s="6"/>
      <c r="NZW45" s="6"/>
      <c r="NZX45" s="6"/>
      <c r="NZY45" s="6"/>
      <c r="NZZ45" s="6"/>
      <c r="OAA45" s="6"/>
      <c r="OAB45" s="6"/>
      <c r="OAC45" s="6"/>
      <c r="OAD45" s="6"/>
      <c r="OAE45" s="6"/>
      <c r="OAF45" s="6"/>
      <c r="OAG45" s="6"/>
      <c r="OAH45" s="6"/>
      <c r="OAI45" s="6"/>
      <c r="OAJ45" s="6"/>
      <c r="OAK45" s="6"/>
      <c r="OAL45" s="6"/>
      <c r="OAM45" s="6"/>
      <c r="OAN45" s="6"/>
      <c r="OAO45" s="6"/>
      <c r="OAP45" s="6"/>
      <c r="OAQ45" s="6"/>
      <c r="OAR45" s="6"/>
      <c r="OAS45" s="6"/>
      <c r="OAT45" s="6"/>
      <c r="OAU45" s="6"/>
      <c r="OAV45" s="6"/>
      <c r="OAW45" s="6"/>
      <c r="OAX45" s="6"/>
      <c r="OAY45" s="6"/>
      <c r="OAZ45" s="6"/>
      <c r="OBA45" s="6"/>
      <c r="OBB45" s="6"/>
      <c r="OBC45" s="6"/>
      <c r="OBD45" s="6"/>
      <c r="OBE45" s="6"/>
      <c r="OBF45" s="6"/>
      <c r="OBG45" s="6"/>
      <c r="OBH45" s="6"/>
      <c r="OBI45" s="6"/>
      <c r="OBJ45" s="6"/>
      <c r="OBK45" s="6"/>
      <c r="OBL45" s="6"/>
      <c r="OBM45" s="6"/>
      <c r="OBN45" s="6"/>
      <c r="OBO45" s="6"/>
      <c r="OBP45" s="6"/>
      <c r="OBQ45" s="6"/>
      <c r="OBR45" s="6"/>
      <c r="OBS45" s="6"/>
      <c r="OBT45" s="6"/>
      <c r="OBU45" s="6"/>
      <c r="OBV45" s="6"/>
      <c r="OBW45" s="6"/>
      <c r="OBX45" s="6"/>
      <c r="OBY45" s="6"/>
      <c r="OBZ45" s="6"/>
      <c r="OCA45" s="6"/>
      <c r="OCB45" s="6"/>
      <c r="OCC45" s="6"/>
      <c r="OCD45" s="6"/>
      <c r="OCE45" s="6"/>
      <c r="OCF45" s="6"/>
      <c r="OCG45" s="6"/>
      <c r="OCH45" s="6"/>
      <c r="OCI45" s="6"/>
      <c r="OCJ45" s="6"/>
      <c r="OCK45" s="6"/>
      <c r="OCL45" s="6"/>
      <c r="OCM45" s="6"/>
      <c r="OCN45" s="6"/>
      <c r="OCO45" s="6"/>
      <c r="OCP45" s="6"/>
      <c r="OCQ45" s="6"/>
      <c r="OCR45" s="6"/>
      <c r="OCS45" s="6"/>
      <c r="OCT45" s="6"/>
      <c r="OCU45" s="6"/>
      <c r="OCV45" s="6"/>
      <c r="OCW45" s="6"/>
      <c r="OCX45" s="6"/>
      <c r="OCY45" s="6"/>
      <c r="OCZ45" s="6"/>
      <c r="ODA45" s="6"/>
      <c r="ODB45" s="6"/>
      <c r="ODC45" s="6"/>
      <c r="ODD45" s="6"/>
      <c r="ODE45" s="6"/>
      <c r="ODF45" s="6"/>
      <c r="ODG45" s="6"/>
      <c r="ODH45" s="6"/>
      <c r="ODI45" s="6"/>
      <c r="ODJ45" s="6"/>
      <c r="ODK45" s="6"/>
      <c r="ODL45" s="6"/>
      <c r="ODM45" s="6"/>
      <c r="ODN45" s="6"/>
      <c r="ODO45" s="6"/>
      <c r="ODP45" s="6"/>
      <c r="ODQ45" s="6"/>
      <c r="ODR45" s="6"/>
      <c r="ODS45" s="6"/>
      <c r="ODT45" s="6"/>
      <c r="ODU45" s="6"/>
      <c r="ODV45" s="6"/>
      <c r="ODW45" s="6"/>
      <c r="ODX45" s="6"/>
      <c r="ODY45" s="6"/>
      <c r="ODZ45" s="6"/>
      <c r="OEA45" s="6"/>
      <c r="OEB45" s="6"/>
      <c r="OEC45" s="6"/>
      <c r="OED45" s="6"/>
      <c r="OEE45" s="6"/>
      <c r="OEF45" s="6"/>
      <c r="OEG45" s="6"/>
      <c r="OEH45" s="6"/>
      <c r="OEI45" s="6"/>
      <c r="OEJ45" s="6"/>
      <c r="OEK45" s="6"/>
      <c r="OEL45" s="6"/>
      <c r="OEM45" s="6"/>
      <c r="OEN45" s="6"/>
      <c r="OEO45" s="6"/>
      <c r="OEP45" s="6"/>
      <c r="OEQ45" s="6"/>
      <c r="OER45" s="6"/>
      <c r="OES45" s="6"/>
      <c r="OET45" s="6"/>
      <c r="OEU45" s="6"/>
      <c r="OEV45" s="6"/>
      <c r="OEW45" s="6"/>
      <c r="OEX45" s="6"/>
      <c r="OEY45" s="6"/>
      <c r="OEZ45" s="6"/>
      <c r="OFA45" s="6"/>
      <c r="OFB45" s="6"/>
      <c r="OFC45" s="6"/>
      <c r="OFD45" s="6"/>
      <c r="OFE45" s="6"/>
      <c r="OFF45" s="6"/>
      <c r="OFG45" s="6"/>
      <c r="OFH45" s="6"/>
      <c r="OFI45" s="6"/>
      <c r="OFJ45" s="6"/>
      <c r="OFK45" s="6"/>
      <c r="OFL45" s="6"/>
      <c r="OFM45" s="6"/>
      <c r="OFN45" s="6"/>
      <c r="OFO45" s="6"/>
      <c r="OFP45" s="6"/>
      <c r="OFQ45" s="6"/>
      <c r="OFR45" s="6"/>
      <c r="OFS45" s="6"/>
      <c r="OFT45" s="6"/>
      <c r="OFU45" s="6"/>
      <c r="OFV45" s="6"/>
      <c r="OFW45" s="6"/>
      <c r="OFX45" s="6"/>
      <c r="OFY45" s="6"/>
      <c r="OFZ45" s="6"/>
      <c r="OGA45" s="6"/>
      <c r="OGB45" s="6"/>
      <c r="OGC45" s="6"/>
      <c r="OGD45" s="6"/>
      <c r="OGE45" s="6"/>
      <c r="OGF45" s="6"/>
      <c r="OGG45" s="6"/>
      <c r="OGH45" s="6"/>
      <c r="OGI45" s="6"/>
      <c r="OGJ45" s="6"/>
      <c r="OGK45" s="6"/>
      <c r="OGL45" s="6"/>
      <c r="OGM45" s="6"/>
      <c r="OGN45" s="6"/>
      <c r="OGO45" s="6"/>
      <c r="OGP45" s="6"/>
      <c r="OGQ45" s="6"/>
      <c r="OGR45" s="6"/>
      <c r="OGS45" s="6"/>
      <c r="OGT45" s="6"/>
      <c r="OGU45" s="6"/>
      <c r="OGV45" s="6"/>
      <c r="OGW45" s="6"/>
      <c r="OGX45" s="6"/>
      <c r="OGY45" s="6"/>
      <c r="OGZ45" s="6"/>
      <c r="OHA45" s="6"/>
      <c r="OHB45" s="6"/>
      <c r="OHC45" s="6"/>
      <c r="OHD45" s="6"/>
      <c r="OHE45" s="6"/>
      <c r="OHF45" s="6"/>
      <c r="OHG45" s="6"/>
      <c r="OHH45" s="6"/>
      <c r="OHI45" s="6"/>
      <c r="OHJ45" s="6"/>
      <c r="OHK45" s="6"/>
      <c r="OHL45" s="6"/>
      <c r="OHM45" s="6"/>
      <c r="OHN45" s="6"/>
      <c r="OHO45" s="6"/>
      <c r="OHP45" s="6"/>
      <c r="OHQ45" s="6"/>
      <c r="OHR45" s="6"/>
      <c r="OHS45" s="6"/>
      <c r="OHT45" s="6"/>
      <c r="OHU45" s="6"/>
      <c r="OHV45" s="6"/>
      <c r="OHW45" s="6"/>
      <c r="OHX45" s="6"/>
      <c r="OHY45" s="6"/>
      <c r="OHZ45" s="6"/>
      <c r="OIA45" s="6"/>
      <c r="OIB45" s="6"/>
      <c r="OIC45" s="6"/>
      <c r="OID45" s="6"/>
      <c r="OIE45" s="6"/>
      <c r="OIF45" s="6"/>
      <c r="OIG45" s="6"/>
      <c r="OIH45" s="6"/>
      <c r="OII45" s="6"/>
      <c r="OIJ45" s="6"/>
      <c r="OIK45" s="6"/>
      <c r="OIL45" s="6"/>
      <c r="OIM45" s="6"/>
      <c r="OIN45" s="6"/>
      <c r="OIO45" s="6"/>
      <c r="OIP45" s="6"/>
      <c r="OIQ45" s="6"/>
      <c r="OIR45" s="6"/>
      <c r="OIS45" s="6"/>
      <c r="OIT45" s="6"/>
      <c r="OIU45" s="6"/>
      <c r="OIV45" s="6"/>
      <c r="OIW45" s="6"/>
      <c r="OIX45" s="6"/>
      <c r="OIY45" s="6"/>
      <c r="OIZ45" s="6"/>
      <c r="OJA45" s="6"/>
      <c r="OJB45" s="6"/>
      <c r="OJC45" s="6"/>
      <c r="OJD45" s="6"/>
      <c r="OJE45" s="6"/>
      <c r="OJF45" s="6"/>
      <c r="OJG45" s="6"/>
      <c r="OJH45" s="6"/>
      <c r="OJI45" s="6"/>
      <c r="OJJ45" s="6"/>
      <c r="OJK45" s="6"/>
      <c r="OJL45" s="6"/>
      <c r="OJM45" s="6"/>
      <c r="OJN45" s="6"/>
      <c r="OJO45" s="6"/>
      <c r="OJP45" s="6"/>
      <c r="OJQ45" s="6"/>
      <c r="OJR45" s="6"/>
      <c r="OJS45" s="6"/>
      <c r="OJT45" s="6"/>
      <c r="OJU45" s="6"/>
      <c r="OJV45" s="6"/>
      <c r="OJW45" s="6"/>
      <c r="OJX45" s="6"/>
      <c r="OJY45" s="6"/>
      <c r="OJZ45" s="6"/>
      <c r="OKA45" s="6"/>
      <c r="OKB45" s="6"/>
      <c r="OKC45" s="6"/>
      <c r="OKD45" s="6"/>
      <c r="OKE45" s="6"/>
      <c r="OKF45" s="6"/>
      <c r="OKG45" s="6"/>
      <c r="OKH45" s="6"/>
      <c r="OKI45" s="6"/>
      <c r="OKJ45" s="6"/>
      <c r="OKK45" s="6"/>
      <c r="OKL45" s="6"/>
      <c r="OKM45" s="6"/>
      <c r="OKN45" s="6"/>
      <c r="OKO45" s="6"/>
      <c r="OKP45" s="6"/>
      <c r="OKQ45" s="6"/>
      <c r="OKR45" s="6"/>
      <c r="OKS45" s="6"/>
      <c r="OKT45" s="6"/>
      <c r="OKU45" s="6"/>
      <c r="OKV45" s="6"/>
      <c r="OKW45" s="6"/>
      <c r="OKX45" s="6"/>
      <c r="OKY45" s="6"/>
      <c r="OKZ45" s="6"/>
      <c r="OLA45" s="6"/>
      <c r="OLB45" s="6"/>
      <c r="OLC45" s="6"/>
      <c r="OLD45" s="6"/>
      <c r="OLE45" s="6"/>
      <c r="OLF45" s="6"/>
      <c r="OLG45" s="6"/>
      <c r="OLH45" s="6"/>
      <c r="OLI45" s="6"/>
      <c r="OLJ45" s="6"/>
      <c r="OLK45" s="6"/>
      <c r="OLL45" s="6"/>
      <c r="OLM45" s="6"/>
      <c r="OLN45" s="6"/>
      <c r="OLO45" s="6"/>
      <c r="OLP45" s="6"/>
      <c r="OLQ45" s="6"/>
      <c r="OLR45" s="6"/>
      <c r="OLS45" s="6"/>
      <c r="OLT45" s="6"/>
      <c r="OLU45" s="6"/>
      <c r="OLV45" s="6"/>
      <c r="OLW45" s="6"/>
      <c r="OLX45" s="6"/>
      <c r="OLY45" s="6"/>
      <c r="OLZ45" s="6"/>
      <c r="OMA45" s="6"/>
      <c r="OMB45" s="6"/>
      <c r="OMC45" s="6"/>
      <c r="OMD45" s="6"/>
      <c r="OME45" s="6"/>
      <c r="OMF45" s="6"/>
      <c r="OMG45" s="6"/>
      <c r="OMH45" s="6"/>
      <c r="OMI45" s="6"/>
      <c r="OMJ45" s="6"/>
      <c r="OMK45" s="6"/>
      <c r="OML45" s="6"/>
      <c r="OMM45" s="6"/>
      <c r="OMN45" s="6"/>
      <c r="OMO45" s="6"/>
      <c r="OMP45" s="6"/>
      <c r="OMQ45" s="6"/>
      <c r="OMR45" s="6"/>
      <c r="OMS45" s="6"/>
      <c r="OMT45" s="6"/>
      <c r="OMU45" s="6"/>
      <c r="OMV45" s="6"/>
      <c r="OMW45" s="6"/>
      <c r="OMX45" s="6"/>
      <c r="OMY45" s="6"/>
      <c r="OMZ45" s="6"/>
      <c r="ONA45" s="6"/>
      <c r="ONB45" s="6"/>
      <c r="ONC45" s="6"/>
      <c r="OND45" s="6"/>
      <c r="ONE45" s="6"/>
      <c r="ONF45" s="6"/>
      <c r="ONG45" s="6"/>
      <c r="ONH45" s="6"/>
      <c r="ONI45" s="6"/>
      <c r="ONJ45" s="6"/>
      <c r="ONK45" s="6"/>
      <c r="ONL45" s="6"/>
      <c r="ONM45" s="6"/>
      <c r="ONN45" s="6"/>
      <c r="ONO45" s="6"/>
      <c r="ONP45" s="6"/>
      <c r="ONQ45" s="6"/>
      <c r="ONR45" s="6"/>
      <c r="ONS45" s="6"/>
      <c r="ONT45" s="6"/>
      <c r="ONU45" s="6"/>
      <c r="ONV45" s="6"/>
      <c r="ONW45" s="6"/>
      <c r="ONX45" s="6"/>
      <c r="ONY45" s="6"/>
      <c r="ONZ45" s="6"/>
      <c r="OOA45" s="6"/>
      <c r="OOB45" s="6"/>
      <c r="OOC45" s="6"/>
      <c r="OOD45" s="6"/>
      <c r="OOE45" s="6"/>
      <c r="OOF45" s="6"/>
      <c r="OOG45" s="6"/>
      <c r="OOH45" s="6"/>
      <c r="OOI45" s="6"/>
      <c r="OOJ45" s="6"/>
      <c r="OOK45" s="6"/>
      <c r="OOL45" s="6"/>
      <c r="OOM45" s="6"/>
      <c r="OON45" s="6"/>
      <c r="OOO45" s="6"/>
      <c r="OOP45" s="6"/>
      <c r="OOQ45" s="6"/>
      <c r="OOR45" s="6"/>
      <c r="OOS45" s="6"/>
      <c r="OOT45" s="6"/>
      <c r="OOU45" s="6"/>
      <c r="OOV45" s="6"/>
      <c r="OOW45" s="6"/>
      <c r="OOX45" s="6"/>
      <c r="OOY45" s="6"/>
      <c r="OOZ45" s="6"/>
      <c r="OPA45" s="6"/>
      <c r="OPB45" s="6"/>
      <c r="OPC45" s="6"/>
      <c r="OPD45" s="6"/>
      <c r="OPE45" s="6"/>
      <c r="OPF45" s="6"/>
      <c r="OPG45" s="6"/>
      <c r="OPH45" s="6"/>
      <c r="OPI45" s="6"/>
      <c r="OPJ45" s="6"/>
      <c r="OPK45" s="6"/>
      <c r="OPL45" s="6"/>
      <c r="OPM45" s="6"/>
      <c r="OPN45" s="6"/>
      <c r="OPO45" s="6"/>
      <c r="OPP45" s="6"/>
      <c r="OPQ45" s="6"/>
      <c r="OPR45" s="6"/>
      <c r="OPS45" s="6"/>
      <c r="OPT45" s="6"/>
      <c r="OPU45" s="6"/>
      <c r="OPV45" s="6"/>
      <c r="OPW45" s="6"/>
      <c r="OPX45" s="6"/>
      <c r="OPY45" s="6"/>
      <c r="OPZ45" s="6"/>
      <c r="OQA45" s="6"/>
      <c r="OQB45" s="6"/>
      <c r="OQC45" s="6"/>
      <c r="OQD45" s="6"/>
      <c r="OQE45" s="6"/>
      <c r="OQF45" s="6"/>
      <c r="OQG45" s="6"/>
      <c r="OQH45" s="6"/>
      <c r="OQI45" s="6"/>
      <c r="OQJ45" s="6"/>
      <c r="OQK45" s="6"/>
      <c r="OQL45" s="6"/>
      <c r="OQM45" s="6"/>
      <c r="OQN45" s="6"/>
      <c r="OQO45" s="6"/>
      <c r="OQP45" s="6"/>
      <c r="OQQ45" s="6"/>
      <c r="OQR45" s="6"/>
      <c r="OQS45" s="6"/>
      <c r="OQT45" s="6"/>
      <c r="OQU45" s="6"/>
      <c r="OQV45" s="6"/>
      <c r="OQW45" s="6"/>
      <c r="OQX45" s="6"/>
      <c r="OQY45" s="6"/>
      <c r="OQZ45" s="6"/>
      <c r="ORA45" s="6"/>
      <c r="ORB45" s="6"/>
      <c r="ORC45" s="6"/>
      <c r="ORD45" s="6"/>
      <c r="ORE45" s="6"/>
      <c r="ORF45" s="6"/>
      <c r="ORG45" s="6"/>
      <c r="ORH45" s="6"/>
      <c r="ORI45" s="6"/>
      <c r="ORJ45" s="6"/>
      <c r="ORK45" s="6"/>
      <c r="ORL45" s="6"/>
      <c r="ORM45" s="6"/>
      <c r="ORN45" s="6"/>
      <c r="ORO45" s="6"/>
      <c r="ORP45" s="6"/>
      <c r="ORQ45" s="6"/>
      <c r="ORR45" s="6"/>
      <c r="ORS45" s="6"/>
      <c r="ORT45" s="6"/>
      <c r="ORU45" s="6"/>
      <c r="ORV45" s="6"/>
      <c r="ORW45" s="6"/>
      <c r="ORX45" s="6"/>
      <c r="ORY45" s="6"/>
      <c r="ORZ45" s="6"/>
      <c r="OSA45" s="6"/>
      <c r="OSB45" s="6"/>
      <c r="OSC45" s="6"/>
      <c r="OSD45" s="6"/>
      <c r="OSE45" s="6"/>
      <c r="OSF45" s="6"/>
      <c r="OSG45" s="6"/>
      <c r="OSH45" s="6"/>
      <c r="OSI45" s="6"/>
      <c r="OSJ45" s="6"/>
      <c r="OSK45" s="6"/>
      <c r="OSL45" s="6"/>
      <c r="OSM45" s="6"/>
      <c r="OSN45" s="6"/>
      <c r="OSO45" s="6"/>
      <c r="OSP45" s="6"/>
      <c r="OSQ45" s="6"/>
      <c r="OSR45" s="6"/>
      <c r="OSS45" s="6"/>
      <c r="OST45" s="6"/>
      <c r="OSU45" s="6"/>
      <c r="OSV45" s="6"/>
      <c r="OSW45" s="6"/>
      <c r="OSX45" s="6"/>
      <c r="OSY45" s="6"/>
      <c r="OSZ45" s="6"/>
      <c r="OTA45" s="6"/>
      <c r="OTB45" s="6"/>
      <c r="OTC45" s="6"/>
      <c r="OTD45" s="6"/>
      <c r="OTE45" s="6"/>
      <c r="OTF45" s="6"/>
      <c r="OTG45" s="6"/>
      <c r="OTH45" s="6"/>
      <c r="OTI45" s="6"/>
      <c r="OTJ45" s="6"/>
      <c r="OTK45" s="6"/>
      <c r="OTL45" s="6"/>
      <c r="OTM45" s="6"/>
      <c r="OTN45" s="6"/>
      <c r="OTO45" s="6"/>
      <c r="OTP45" s="6"/>
      <c r="OTQ45" s="6"/>
      <c r="OTR45" s="6"/>
      <c r="OTS45" s="6"/>
      <c r="OTT45" s="6"/>
      <c r="OTU45" s="6"/>
      <c r="OTV45" s="6"/>
      <c r="OTW45" s="6"/>
      <c r="OTX45" s="6"/>
      <c r="OTY45" s="6"/>
      <c r="OTZ45" s="6"/>
      <c r="OUA45" s="6"/>
      <c r="OUB45" s="6"/>
      <c r="OUC45" s="6"/>
      <c r="OUD45" s="6"/>
      <c r="OUE45" s="6"/>
      <c r="OUF45" s="6"/>
      <c r="OUG45" s="6"/>
      <c r="OUH45" s="6"/>
      <c r="OUI45" s="6"/>
      <c r="OUJ45" s="6"/>
      <c r="OUK45" s="6"/>
      <c r="OUL45" s="6"/>
      <c r="OUM45" s="6"/>
      <c r="OUN45" s="6"/>
      <c r="OUO45" s="6"/>
      <c r="OUP45" s="6"/>
      <c r="OUQ45" s="6"/>
      <c r="OUR45" s="6"/>
      <c r="OUS45" s="6"/>
      <c r="OUT45" s="6"/>
      <c r="OUU45" s="6"/>
      <c r="OUV45" s="6"/>
      <c r="OUW45" s="6"/>
      <c r="OUX45" s="6"/>
      <c r="OUY45" s="6"/>
      <c r="OUZ45" s="6"/>
      <c r="OVA45" s="6"/>
      <c r="OVB45" s="6"/>
      <c r="OVC45" s="6"/>
      <c r="OVD45" s="6"/>
      <c r="OVE45" s="6"/>
      <c r="OVF45" s="6"/>
      <c r="OVG45" s="6"/>
      <c r="OVH45" s="6"/>
      <c r="OVI45" s="6"/>
      <c r="OVJ45" s="6"/>
      <c r="OVK45" s="6"/>
      <c r="OVL45" s="6"/>
      <c r="OVM45" s="6"/>
      <c r="OVN45" s="6"/>
      <c r="OVO45" s="6"/>
      <c r="OVP45" s="6"/>
      <c r="OVQ45" s="6"/>
      <c r="OVR45" s="6"/>
      <c r="OVS45" s="6"/>
      <c r="OVT45" s="6"/>
      <c r="OVU45" s="6"/>
      <c r="OVV45" s="6"/>
      <c r="OVW45" s="6"/>
      <c r="OVX45" s="6"/>
      <c r="OVY45" s="6"/>
      <c r="OVZ45" s="6"/>
      <c r="OWA45" s="6"/>
      <c r="OWB45" s="6"/>
      <c r="OWC45" s="6"/>
      <c r="OWD45" s="6"/>
      <c r="OWE45" s="6"/>
      <c r="OWF45" s="6"/>
      <c r="OWG45" s="6"/>
      <c r="OWH45" s="6"/>
      <c r="OWI45" s="6"/>
      <c r="OWJ45" s="6"/>
      <c r="OWK45" s="6"/>
      <c r="OWL45" s="6"/>
      <c r="OWM45" s="6"/>
      <c r="OWN45" s="6"/>
      <c r="OWO45" s="6"/>
      <c r="OWP45" s="6"/>
      <c r="OWQ45" s="6"/>
      <c r="OWR45" s="6"/>
      <c r="OWS45" s="6"/>
      <c r="OWT45" s="6"/>
      <c r="OWU45" s="6"/>
      <c r="OWV45" s="6"/>
      <c r="OWW45" s="6"/>
      <c r="OWX45" s="6"/>
      <c r="OWY45" s="6"/>
      <c r="OWZ45" s="6"/>
      <c r="OXA45" s="6"/>
      <c r="OXB45" s="6"/>
      <c r="OXC45" s="6"/>
      <c r="OXD45" s="6"/>
      <c r="OXE45" s="6"/>
      <c r="OXF45" s="6"/>
      <c r="OXG45" s="6"/>
      <c r="OXH45" s="6"/>
      <c r="OXI45" s="6"/>
      <c r="OXJ45" s="6"/>
      <c r="OXK45" s="6"/>
      <c r="OXL45" s="6"/>
      <c r="OXM45" s="6"/>
      <c r="OXN45" s="6"/>
      <c r="OXO45" s="6"/>
      <c r="OXP45" s="6"/>
      <c r="OXQ45" s="6"/>
      <c r="OXR45" s="6"/>
      <c r="OXS45" s="6"/>
      <c r="OXT45" s="6"/>
      <c r="OXU45" s="6"/>
      <c r="OXV45" s="6"/>
      <c r="OXW45" s="6"/>
      <c r="OXX45" s="6"/>
      <c r="OXY45" s="6"/>
      <c r="OXZ45" s="6"/>
      <c r="OYA45" s="6"/>
      <c r="OYB45" s="6"/>
      <c r="OYC45" s="6"/>
      <c r="OYD45" s="6"/>
      <c r="OYE45" s="6"/>
      <c r="OYF45" s="6"/>
      <c r="OYG45" s="6"/>
      <c r="OYH45" s="6"/>
      <c r="OYI45" s="6"/>
      <c r="OYJ45" s="6"/>
      <c r="OYK45" s="6"/>
      <c r="OYL45" s="6"/>
      <c r="OYM45" s="6"/>
      <c r="OYN45" s="6"/>
      <c r="OYO45" s="6"/>
      <c r="OYP45" s="6"/>
      <c r="OYQ45" s="6"/>
      <c r="OYR45" s="6"/>
      <c r="OYS45" s="6"/>
      <c r="OYT45" s="6"/>
      <c r="OYU45" s="6"/>
      <c r="OYV45" s="6"/>
      <c r="OYW45" s="6"/>
      <c r="OYX45" s="6"/>
      <c r="OYY45" s="6"/>
      <c r="OYZ45" s="6"/>
      <c r="OZA45" s="6"/>
      <c r="OZB45" s="6"/>
      <c r="OZC45" s="6"/>
      <c r="OZD45" s="6"/>
      <c r="OZE45" s="6"/>
      <c r="OZF45" s="6"/>
      <c r="OZG45" s="6"/>
      <c r="OZH45" s="6"/>
      <c r="OZI45" s="6"/>
      <c r="OZJ45" s="6"/>
      <c r="OZK45" s="6"/>
      <c r="OZL45" s="6"/>
      <c r="OZM45" s="6"/>
      <c r="OZN45" s="6"/>
      <c r="OZO45" s="6"/>
      <c r="OZP45" s="6"/>
      <c r="OZQ45" s="6"/>
      <c r="OZR45" s="6"/>
      <c r="OZS45" s="6"/>
      <c r="OZT45" s="6"/>
      <c r="OZU45" s="6"/>
      <c r="OZV45" s="6"/>
      <c r="OZW45" s="6"/>
      <c r="OZX45" s="6"/>
      <c r="OZY45" s="6"/>
      <c r="OZZ45" s="6"/>
      <c r="PAA45" s="6"/>
      <c r="PAB45" s="6"/>
      <c r="PAC45" s="6"/>
      <c r="PAD45" s="6"/>
      <c r="PAE45" s="6"/>
      <c r="PAF45" s="6"/>
      <c r="PAG45" s="6"/>
      <c r="PAH45" s="6"/>
      <c r="PAI45" s="6"/>
      <c r="PAJ45" s="6"/>
      <c r="PAK45" s="6"/>
      <c r="PAL45" s="6"/>
      <c r="PAM45" s="6"/>
      <c r="PAN45" s="6"/>
      <c r="PAO45" s="6"/>
      <c r="PAP45" s="6"/>
      <c r="PAQ45" s="6"/>
      <c r="PAR45" s="6"/>
      <c r="PAS45" s="6"/>
      <c r="PAT45" s="6"/>
      <c r="PAU45" s="6"/>
      <c r="PAV45" s="6"/>
      <c r="PAW45" s="6"/>
      <c r="PAX45" s="6"/>
      <c r="PAY45" s="6"/>
      <c r="PAZ45" s="6"/>
      <c r="PBA45" s="6"/>
      <c r="PBB45" s="6"/>
      <c r="PBC45" s="6"/>
      <c r="PBD45" s="6"/>
      <c r="PBE45" s="6"/>
      <c r="PBF45" s="6"/>
      <c r="PBG45" s="6"/>
      <c r="PBH45" s="6"/>
      <c r="PBI45" s="6"/>
      <c r="PBJ45" s="6"/>
      <c r="PBK45" s="6"/>
      <c r="PBL45" s="6"/>
      <c r="PBM45" s="6"/>
      <c r="PBN45" s="6"/>
      <c r="PBO45" s="6"/>
      <c r="PBP45" s="6"/>
      <c r="PBQ45" s="6"/>
      <c r="PBR45" s="6"/>
      <c r="PBS45" s="6"/>
      <c r="PBT45" s="6"/>
      <c r="PBU45" s="6"/>
      <c r="PBV45" s="6"/>
      <c r="PBW45" s="6"/>
      <c r="PBX45" s="6"/>
      <c r="PBY45" s="6"/>
      <c r="PBZ45" s="6"/>
      <c r="PCA45" s="6"/>
      <c r="PCB45" s="6"/>
      <c r="PCC45" s="6"/>
      <c r="PCD45" s="6"/>
      <c r="PCE45" s="6"/>
      <c r="PCF45" s="6"/>
      <c r="PCG45" s="6"/>
      <c r="PCH45" s="6"/>
      <c r="PCI45" s="6"/>
      <c r="PCJ45" s="6"/>
      <c r="PCK45" s="6"/>
      <c r="PCL45" s="6"/>
      <c r="PCM45" s="6"/>
      <c r="PCN45" s="6"/>
      <c r="PCO45" s="6"/>
      <c r="PCP45" s="6"/>
      <c r="PCQ45" s="6"/>
      <c r="PCR45" s="6"/>
      <c r="PCS45" s="6"/>
      <c r="PCT45" s="6"/>
      <c r="PCU45" s="6"/>
      <c r="PCV45" s="6"/>
      <c r="PCW45" s="6"/>
      <c r="PCX45" s="6"/>
      <c r="PCY45" s="6"/>
      <c r="PCZ45" s="6"/>
      <c r="PDA45" s="6"/>
      <c r="PDB45" s="6"/>
      <c r="PDC45" s="6"/>
      <c r="PDD45" s="6"/>
      <c r="PDE45" s="6"/>
      <c r="PDF45" s="6"/>
      <c r="PDG45" s="6"/>
      <c r="PDH45" s="6"/>
      <c r="PDI45" s="6"/>
      <c r="PDJ45" s="6"/>
      <c r="PDK45" s="6"/>
      <c r="PDL45" s="6"/>
      <c r="PDM45" s="6"/>
      <c r="PDN45" s="6"/>
      <c r="PDO45" s="6"/>
      <c r="PDP45" s="6"/>
      <c r="PDQ45" s="6"/>
      <c r="PDR45" s="6"/>
      <c r="PDS45" s="6"/>
      <c r="PDT45" s="6"/>
      <c r="PDU45" s="6"/>
      <c r="PDV45" s="6"/>
      <c r="PDW45" s="6"/>
      <c r="PDX45" s="6"/>
      <c r="PDY45" s="6"/>
      <c r="PDZ45" s="6"/>
      <c r="PEA45" s="6"/>
      <c r="PEB45" s="6"/>
      <c r="PEC45" s="6"/>
      <c r="PED45" s="6"/>
      <c r="PEE45" s="6"/>
      <c r="PEF45" s="6"/>
      <c r="PEG45" s="6"/>
      <c r="PEH45" s="6"/>
      <c r="PEI45" s="6"/>
      <c r="PEJ45" s="6"/>
      <c r="PEK45" s="6"/>
      <c r="PEL45" s="6"/>
      <c r="PEM45" s="6"/>
      <c r="PEN45" s="6"/>
      <c r="PEO45" s="6"/>
      <c r="PEP45" s="6"/>
      <c r="PEQ45" s="6"/>
      <c r="PER45" s="6"/>
      <c r="PES45" s="6"/>
      <c r="PET45" s="6"/>
      <c r="PEU45" s="6"/>
      <c r="PEV45" s="6"/>
      <c r="PEW45" s="6"/>
      <c r="PEX45" s="6"/>
      <c r="PEY45" s="6"/>
      <c r="PEZ45" s="6"/>
      <c r="PFA45" s="6"/>
      <c r="PFB45" s="6"/>
      <c r="PFC45" s="6"/>
      <c r="PFD45" s="6"/>
      <c r="PFE45" s="6"/>
      <c r="PFF45" s="6"/>
      <c r="PFG45" s="6"/>
      <c r="PFH45" s="6"/>
      <c r="PFI45" s="6"/>
      <c r="PFJ45" s="6"/>
      <c r="PFK45" s="6"/>
      <c r="PFL45" s="6"/>
      <c r="PFM45" s="6"/>
      <c r="PFN45" s="6"/>
      <c r="PFO45" s="6"/>
      <c r="PFP45" s="6"/>
      <c r="PFQ45" s="6"/>
      <c r="PFR45" s="6"/>
      <c r="PFS45" s="6"/>
      <c r="PFT45" s="6"/>
      <c r="PFU45" s="6"/>
      <c r="PFV45" s="6"/>
      <c r="PFW45" s="6"/>
      <c r="PFX45" s="6"/>
      <c r="PFY45" s="6"/>
      <c r="PFZ45" s="6"/>
      <c r="PGA45" s="6"/>
      <c r="PGB45" s="6"/>
      <c r="PGC45" s="6"/>
      <c r="PGD45" s="6"/>
      <c r="PGE45" s="6"/>
      <c r="PGF45" s="6"/>
      <c r="PGG45" s="6"/>
      <c r="PGH45" s="6"/>
      <c r="PGI45" s="6"/>
      <c r="PGJ45" s="6"/>
      <c r="PGK45" s="6"/>
      <c r="PGL45" s="6"/>
      <c r="PGM45" s="6"/>
      <c r="PGN45" s="6"/>
      <c r="PGO45" s="6"/>
      <c r="PGP45" s="6"/>
      <c r="PGQ45" s="6"/>
      <c r="PGR45" s="6"/>
      <c r="PGS45" s="6"/>
      <c r="PGT45" s="6"/>
      <c r="PGU45" s="6"/>
      <c r="PGV45" s="6"/>
      <c r="PGW45" s="6"/>
      <c r="PGX45" s="6"/>
      <c r="PGY45" s="6"/>
      <c r="PGZ45" s="6"/>
      <c r="PHA45" s="6"/>
      <c r="PHB45" s="6"/>
      <c r="PHC45" s="6"/>
      <c r="PHD45" s="6"/>
      <c r="PHE45" s="6"/>
      <c r="PHF45" s="6"/>
      <c r="PHG45" s="6"/>
      <c r="PHH45" s="6"/>
      <c r="PHI45" s="6"/>
      <c r="PHJ45" s="6"/>
      <c r="PHK45" s="6"/>
      <c r="PHL45" s="6"/>
      <c r="PHM45" s="6"/>
      <c r="PHN45" s="6"/>
      <c r="PHO45" s="6"/>
      <c r="PHP45" s="6"/>
      <c r="PHQ45" s="6"/>
      <c r="PHR45" s="6"/>
      <c r="PHS45" s="6"/>
      <c r="PHT45" s="6"/>
      <c r="PHU45" s="6"/>
      <c r="PHV45" s="6"/>
      <c r="PHW45" s="6"/>
      <c r="PHX45" s="6"/>
      <c r="PHY45" s="6"/>
      <c r="PHZ45" s="6"/>
      <c r="PIA45" s="6"/>
      <c r="PIB45" s="6"/>
      <c r="PIC45" s="6"/>
      <c r="PID45" s="6"/>
      <c r="PIE45" s="6"/>
      <c r="PIF45" s="6"/>
      <c r="PIG45" s="6"/>
      <c r="PIH45" s="6"/>
      <c r="PII45" s="6"/>
      <c r="PIJ45" s="6"/>
      <c r="PIK45" s="6"/>
      <c r="PIL45" s="6"/>
      <c r="PIM45" s="6"/>
      <c r="PIN45" s="6"/>
      <c r="PIO45" s="6"/>
      <c r="PIP45" s="6"/>
      <c r="PIQ45" s="6"/>
      <c r="PIR45" s="6"/>
      <c r="PIS45" s="6"/>
      <c r="PIT45" s="6"/>
      <c r="PIU45" s="6"/>
      <c r="PIV45" s="6"/>
      <c r="PIW45" s="6"/>
      <c r="PIX45" s="6"/>
      <c r="PIY45" s="6"/>
      <c r="PIZ45" s="6"/>
      <c r="PJA45" s="6"/>
      <c r="PJB45" s="6"/>
      <c r="PJC45" s="6"/>
      <c r="PJD45" s="6"/>
      <c r="PJE45" s="6"/>
      <c r="PJF45" s="6"/>
      <c r="PJG45" s="6"/>
      <c r="PJH45" s="6"/>
      <c r="PJI45" s="6"/>
      <c r="PJJ45" s="6"/>
      <c r="PJK45" s="6"/>
      <c r="PJL45" s="6"/>
      <c r="PJM45" s="6"/>
      <c r="PJN45" s="6"/>
      <c r="PJO45" s="6"/>
      <c r="PJP45" s="6"/>
      <c r="PJQ45" s="6"/>
      <c r="PJR45" s="6"/>
      <c r="PJS45" s="6"/>
      <c r="PJT45" s="6"/>
      <c r="PJU45" s="6"/>
      <c r="PJV45" s="6"/>
      <c r="PJW45" s="6"/>
      <c r="PJX45" s="6"/>
      <c r="PJY45" s="6"/>
      <c r="PJZ45" s="6"/>
      <c r="PKA45" s="6"/>
      <c r="PKB45" s="6"/>
      <c r="PKC45" s="6"/>
      <c r="PKD45" s="6"/>
      <c r="PKE45" s="6"/>
      <c r="PKF45" s="6"/>
      <c r="PKG45" s="6"/>
      <c r="PKH45" s="6"/>
      <c r="PKI45" s="6"/>
      <c r="PKJ45" s="6"/>
      <c r="PKK45" s="6"/>
      <c r="PKL45" s="6"/>
      <c r="PKM45" s="6"/>
      <c r="PKN45" s="6"/>
      <c r="PKO45" s="6"/>
      <c r="PKP45" s="6"/>
      <c r="PKQ45" s="6"/>
      <c r="PKR45" s="6"/>
      <c r="PKS45" s="6"/>
      <c r="PKT45" s="6"/>
      <c r="PKU45" s="6"/>
      <c r="PKV45" s="6"/>
      <c r="PKW45" s="6"/>
      <c r="PKX45" s="6"/>
      <c r="PKY45" s="6"/>
      <c r="PKZ45" s="6"/>
      <c r="PLA45" s="6"/>
      <c r="PLB45" s="6"/>
      <c r="PLC45" s="6"/>
      <c r="PLD45" s="6"/>
      <c r="PLE45" s="6"/>
      <c r="PLF45" s="6"/>
      <c r="PLG45" s="6"/>
      <c r="PLH45" s="6"/>
      <c r="PLI45" s="6"/>
      <c r="PLJ45" s="6"/>
      <c r="PLK45" s="6"/>
      <c r="PLL45" s="6"/>
      <c r="PLM45" s="6"/>
      <c r="PLN45" s="6"/>
      <c r="PLO45" s="6"/>
      <c r="PLP45" s="6"/>
      <c r="PLQ45" s="6"/>
      <c r="PLR45" s="6"/>
      <c r="PLS45" s="6"/>
      <c r="PLT45" s="6"/>
      <c r="PLU45" s="6"/>
      <c r="PLV45" s="6"/>
      <c r="PLW45" s="6"/>
      <c r="PLX45" s="6"/>
      <c r="PLY45" s="6"/>
      <c r="PLZ45" s="6"/>
      <c r="PMA45" s="6"/>
      <c r="PMB45" s="6"/>
      <c r="PMC45" s="6"/>
      <c r="PMD45" s="6"/>
      <c r="PME45" s="6"/>
      <c r="PMF45" s="6"/>
      <c r="PMG45" s="6"/>
      <c r="PMH45" s="6"/>
      <c r="PMI45" s="6"/>
      <c r="PMJ45" s="6"/>
      <c r="PMK45" s="6"/>
      <c r="PML45" s="6"/>
      <c r="PMM45" s="6"/>
      <c r="PMN45" s="6"/>
      <c r="PMO45" s="6"/>
      <c r="PMP45" s="6"/>
      <c r="PMQ45" s="6"/>
      <c r="PMR45" s="6"/>
      <c r="PMS45" s="6"/>
      <c r="PMT45" s="6"/>
      <c r="PMU45" s="6"/>
      <c r="PMV45" s="6"/>
      <c r="PMW45" s="6"/>
      <c r="PMX45" s="6"/>
      <c r="PMY45" s="6"/>
      <c r="PMZ45" s="6"/>
      <c r="PNA45" s="6"/>
      <c r="PNB45" s="6"/>
      <c r="PNC45" s="6"/>
      <c r="PND45" s="6"/>
      <c r="PNE45" s="6"/>
      <c r="PNF45" s="6"/>
      <c r="PNG45" s="6"/>
      <c r="PNH45" s="6"/>
      <c r="PNI45" s="6"/>
      <c r="PNJ45" s="6"/>
      <c r="PNK45" s="6"/>
      <c r="PNL45" s="6"/>
      <c r="PNM45" s="6"/>
      <c r="PNN45" s="6"/>
      <c r="PNO45" s="6"/>
      <c r="PNP45" s="6"/>
      <c r="PNQ45" s="6"/>
      <c r="PNR45" s="6"/>
      <c r="PNS45" s="6"/>
      <c r="PNT45" s="6"/>
      <c r="PNU45" s="6"/>
      <c r="PNV45" s="6"/>
      <c r="PNW45" s="6"/>
      <c r="PNX45" s="6"/>
      <c r="PNY45" s="6"/>
      <c r="PNZ45" s="6"/>
      <c r="POA45" s="6"/>
      <c r="POB45" s="6"/>
      <c r="POC45" s="6"/>
      <c r="POD45" s="6"/>
      <c r="POE45" s="6"/>
      <c r="POF45" s="6"/>
      <c r="POG45" s="6"/>
      <c r="POH45" s="6"/>
      <c r="POI45" s="6"/>
      <c r="POJ45" s="6"/>
      <c r="POK45" s="6"/>
      <c r="POL45" s="6"/>
      <c r="POM45" s="6"/>
      <c r="PON45" s="6"/>
      <c r="POO45" s="6"/>
      <c r="POP45" s="6"/>
      <c r="POQ45" s="6"/>
      <c r="POR45" s="6"/>
      <c r="POS45" s="6"/>
      <c r="POT45" s="6"/>
      <c r="POU45" s="6"/>
      <c r="POV45" s="6"/>
      <c r="POW45" s="6"/>
      <c r="POX45" s="6"/>
      <c r="POY45" s="6"/>
      <c r="POZ45" s="6"/>
      <c r="PPA45" s="6"/>
      <c r="PPB45" s="6"/>
      <c r="PPC45" s="6"/>
      <c r="PPD45" s="6"/>
      <c r="PPE45" s="6"/>
      <c r="PPF45" s="6"/>
      <c r="PPG45" s="6"/>
      <c r="PPH45" s="6"/>
      <c r="PPI45" s="6"/>
      <c r="PPJ45" s="6"/>
      <c r="PPK45" s="6"/>
      <c r="PPL45" s="6"/>
      <c r="PPM45" s="6"/>
      <c r="PPN45" s="6"/>
      <c r="PPO45" s="6"/>
      <c r="PPP45" s="6"/>
      <c r="PPQ45" s="6"/>
      <c r="PPR45" s="6"/>
      <c r="PPS45" s="6"/>
      <c r="PPT45" s="6"/>
      <c r="PPU45" s="6"/>
      <c r="PPV45" s="6"/>
      <c r="PPW45" s="6"/>
      <c r="PPX45" s="6"/>
      <c r="PPY45" s="6"/>
      <c r="PPZ45" s="6"/>
      <c r="PQA45" s="6"/>
      <c r="PQB45" s="6"/>
      <c r="PQC45" s="6"/>
      <c r="PQD45" s="6"/>
      <c r="PQE45" s="6"/>
      <c r="PQF45" s="6"/>
      <c r="PQG45" s="6"/>
      <c r="PQH45" s="6"/>
      <c r="PQI45" s="6"/>
      <c r="PQJ45" s="6"/>
      <c r="PQK45" s="6"/>
      <c r="PQL45" s="6"/>
      <c r="PQM45" s="6"/>
      <c r="PQN45" s="6"/>
      <c r="PQO45" s="6"/>
      <c r="PQP45" s="6"/>
      <c r="PQQ45" s="6"/>
      <c r="PQR45" s="6"/>
      <c r="PQS45" s="6"/>
      <c r="PQT45" s="6"/>
      <c r="PQU45" s="6"/>
      <c r="PQV45" s="6"/>
      <c r="PQW45" s="6"/>
      <c r="PQX45" s="6"/>
      <c r="PQY45" s="6"/>
      <c r="PQZ45" s="6"/>
      <c r="PRA45" s="6"/>
      <c r="PRB45" s="6"/>
      <c r="PRC45" s="6"/>
      <c r="PRD45" s="6"/>
      <c r="PRE45" s="6"/>
      <c r="PRF45" s="6"/>
      <c r="PRG45" s="6"/>
      <c r="PRH45" s="6"/>
      <c r="PRI45" s="6"/>
      <c r="PRJ45" s="6"/>
      <c r="PRK45" s="6"/>
      <c r="PRL45" s="6"/>
      <c r="PRM45" s="6"/>
      <c r="PRN45" s="6"/>
      <c r="PRO45" s="6"/>
      <c r="PRP45" s="6"/>
      <c r="PRQ45" s="6"/>
      <c r="PRR45" s="6"/>
      <c r="PRS45" s="6"/>
      <c r="PRT45" s="6"/>
      <c r="PRU45" s="6"/>
      <c r="PRV45" s="6"/>
      <c r="PRW45" s="6"/>
      <c r="PRX45" s="6"/>
      <c r="PRY45" s="6"/>
      <c r="PRZ45" s="6"/>
      <c r="PSA45" s="6"/>
      <c r="PSB45" s="6"/>
      <c r="PSC45" s="6"/>
      <c r="PSD45" s="6"/>
      <c r="PSE45" s="6"/>
      <c r="PSF45" s="6"/>
      <c r="PSG45" s="6"/>
      <c r="PSH45" s="6"/>
      <c r="PSI45" s="6"/>
      <c r="PSJ45" s="6"/>
      <c r="PSK45" s="6"/>
      <c r="PSL45" s="6"/>
      <c r="PSM45" s="6"/>
      <c r="PSN45" s="6"/>
      <c r="PSO45" s="6"/>
      <c r="PSP45" s="6"/>
      <c r="PSQ45" s="6"/>
      <c r="PSR45" s="6"/>
      <c r="PSS45" s="6"/>
      <c r="PST45" s="6"/>
      <c r="PSU45" s="6"/>
      <c r="PSV45" s="6"/>
      <c r="PSW45" s="6"/>
      <c r="PSX45" s="6"/>
      <c r="PSY45" s="6"/>
      <c r="PSZ45" s="6"/>
      <c r="PTA45" s="6"/>
      <c r="PTB45" s="6"/>
      <c r="PTC45" s="6"/>
      <c r="PTD45" s="6"/>
      <c r="PTE45" s="6"/>
      <c r="PTF45" s="6"/>
      <c r="PTG45" s="6"/>
      <c r="PTH45" s="6"/>
      <c r="PTI45" s="6"/>
      <c r="PTJ45" s="6"/>
      <c r="PTK45" s="6"/>
      <c r="PTL45" s="6"/>
      <c r="PTM45" s="6"/>
      <c r="PTN45" s="6"/>
      <c r="PTO45" s="6"/>
      <c r="PTP45" s="6"/>
      <c r="PTQ45" s="6"/>
      <c r="PTR45" s="6"/>
      <c r="PTS45" s="6"/>
      <c r="PTT45" s="6"/>
      <c r="PTU45" s="6"/>
      <c r="PTV45" s="6"/>
      <c r="PTW45" s="6"/>
      <c r="PTX45" s="6"/>
      <c r="PTY45" s="6"/>
      <c r="PTZ45" s="6"/>
      <c r="PUA45" s="6"/>
      <c r="PUB45" s="6"/>
      <c r="PUC45" s="6"/>
      <c r="PUD45" s="6"/>
      <c r="PUE45" s="6"/>
      <c r="PUF45" s="6"/>
      <c r="PUG45" s="6"/>
      <c r="PUH45" s="6"/>
      <c r="PUI45" s="6"/>
      <c r="PUJ45" s="6"/>
      <c r="PUK45" s="6"/>
      <c r="PUL45" s="6"/>
      <c r="PUM45" s="6"/>
      <c r="PUN45" s="6"/>
      <c r="PUO45" s="6"/>
      <c r="PUP45" s="6"/>
      <c r="PUQ45" s="6"/>
      <c r="PUR45" s="6"/>
      <c r="PUS45" s="6"/>
      <c r="PUT45" s="6"/>
      <c r="PUU45" s="6"/>
      <c r="PUV45" s="6"/>
      <c r="PUW45" s="6"/>
      <c r="PUX45" s="6"/>
      <c r="PUY45" s="6"/>
      <c r="PUZ45" s="6"/>
      <c r="PVA45" s="6"/>
      <c r="PVB45" s="6"/>
      <c r="PVC45" s="6"/>
      <c r="PVD45" s="6"/>
      <c r="PVE45" s="6"/>
      <c r="PVF45" s="6"/>
      <c r="PVG45" s="6"/>
      <c r="PVH45" s="6"/>
      <c r="PVI45" s="6"/>
      <c r="PVJ45" s="6"/>
      <c r="PVK45" s="6"/>
      <c r="PVL45" s="6"/>
      <c r="PVM45" s="6"/>
      <c r="PVN45" s="6"/>
      <c r="PVO45" s="6"/>
      <c r="PVP45" s="6"/>
      <c r="PVQ45" s="6"/>
      <c r="PVR45" s="6"/>
      <c r="PVS45" s="6"/>
      <c r="PVT45" s="6"/>
      <c r="PVU45" s="6"/>
      <c r="PVV45" s="6"/>
      <c r="PVW45" s="6"/>
      <c r="PVX45" s="6"/>
      <c r="PVY45" s="6"/>
      <c r="PVZ45" s="6"/>
      <c r="PWA45" s="6"/>
      <c r="PWB45" s="6"/>
      <c r="PWC45" s="6"/>
      <c r="PWD45" s="6"/>
      <c r="PWE45" s="6"/>
      <c r="PWF45" s="6"/>
      <c r="PWG45" s="6"/>
      <c r="PWH45" s="6"/>
      <c r="PWI45" s="6"/>
      <c r="PWJ45" s="6"/>
      <c r="PWK45" s="6"/>
      <c r="PWL45" s="6"/>
      <c r="PWM45" s="6"/>
      <c r="PWN45" s="6"/>
      <c r="PWO45" s="6"/>
      <c r="PWP45" s="6"/>
      <c r="PWQ45" s="6"/>
      <c r="PWR45" s="6"/>
      <c r="PWS45" s="6"/>
      <c r="PWT45" s="6"/>
      <c r="PWU45" s="6"/>
      <c r="PWV45" s="6"/>
      <c r="PWW45" s="6"/>
      <c r="PWX45" s="6"/>
      <c r="PWY45" s="6"/>
      <c r="PWZ45" s="6"/>
      <c r="PXA45" s="6"/>
      <c r="PXB45" s="6"/>
      <c r="PXC45" s="6"/>
      <c r="PXD45" s="6"/>
      <c r="PXE45" s="6"/>
      <c r="PXF45" s="6"/>
      <c r="PXG45" s="6"/>
      <c r="PXH45" s="6"/>
      <c r="PXI45" s="6"/>
      <c r="PXJ45" s="6"/>
      <c r="PXK45" s="6"/>
      <c r="PXL45" s="6"/>
      <c r="PXM45" s="6"/>
      <c r="PXN45" s="6"/>
      <c r="PXO45" s="6"/>
      <c r="PXP45" s="6"/>
      <c r="PXQ45" s="6"/>
      <c r="PXR45" s="6"/>
      <c r="PXS45" s="6"/>
      <c r="PXT45" s="6"/>
      <c r="PXU45" s="6"/>
      <c r="PXV45" s="6"/>
      <c r="PXW45" s="6"/>
      <c r="PXX45" s="6"/>
      <c r="PXY45" s="6"/>
      <c r="PXZ45" s="6"/>
      <c r="PYA45" s="6"/>
      <c r="PYB45" s="6"/>
      <c r="PYC45" s="6"/>
      <c r="PYD45" s="6"/>
      <c r="PYE45" s="6"/>
      <c r="PYF45" s="6"/>
      <c r="PYG45" s="6"/>
      <c r="PYH45" s="6"/>
      <c r="PYI45" s="6"/>
      <c r="PYJ45" s="6"/>
      <c r="PYK45" s="6"/>
      <c r="PYL45" s="6"/>
      <c r="PYM45" s="6"/>
      <c r="PYN45" s="6"/>
      <c r="PYO45" s="6"/>
      <c r="PYP45" s="6"/>
      <c r="PYQ45" s="6"/>
      <c r="PYR45" s="6"/>
      <c r="PYS45" s="6"/>
      <c r="PYT45" s="6"/>
      <c r="PYU45" s="6"/>
      <c r="PYV45" s="6"/>
      <c r="PYW45" s="6"/>
      <c r="PYX45" s="6"/>
      <c r="PYY45" s="6"/>
      <c r="PYZ45" s="6"/>
      <c r="PZA45" s="6"/>
      <c r="PZB45" s="6"/>
      <c r="PZC45" s="6"/>
      <c r="PZD45" s="6"/>
      <c r="PZE45" s="6"/>
      <c r="PZF45" s="6"/>
      <c r="PZG45" s="6"/>
      <c r="PZH45" s="6"/>
      <c r="PZI45" s="6"/>
      <c r="PZJ45" s="6"/>
      <c r="PZK45" s="6"/>
      <c r="PZL45" s="6"/>
      <c r="PZM45" s="6"/>
      <c r="PZN45" s="6"/>
      <c r="PZO45" s="6"/>
      <c r="PZP45" s="6"/>
      <c r="PZQ45" s="6"/>
      <c r="PZR45" s="6"/>
      <c r="PZS45" s="6"/>
      <c r="PZT45" s="6"/>
      <c r="PZU45" s="6"/>
      <c r="PZV45" s="6"/>
      <c r="PZW45" s="6"/>
      <c r="PZX45" s="6"/>
      <c r="PZY45" s="6"/>
      <c r="PZZ45" s="6"/>
      <c r="QAA45" s="6"/>
      <c r="QAB45" s="6"/>
      <c r="QAC45" s="6"/>
      <c r="QAD45" s="6"/>
      <c r="QAE45" s="6"/>
      <c r="QAF45" s="6"/>
      <c r="QAG45" s="6"/>
      <c r="QAH45" s="6"/>
      <c r="QAI45" s="6"/>
      <c r="QAJ45" s="6"/>
      <c r="QAK45" s="6"/>
      <c r="QAL45" s="6"/>
      <c r="QAM45" s="6"/>
      <c r="QAN45" s="6"/>
      <c r="QAO45" s="6"/>
      <c r="QAP45" s="6"/>
      <c r="QAQ45" s="6"/>
      <c r="QAR45" s="6"/>
      <c r="QAS45" s="6"/>
      <c r="QAT45" s="6"/>
      <c r="QAU45" s="6"/>
      <c r="QAV45" s="6"/>
      <c r="QAW45" s="6"/>
      <c r="QAX45" s="6"/>
      <c r="QAY45" s="6"/>
      <c r="QAZ45" s="6"/>
      <c r="QBA45" s="6"/>
      <c r="QBB45" s="6"/>
      <c r="QBC45" s="6"/>
      <c r="QBD45" s="6"/>
      <c r="QBE45" s="6"/>
      <c r="QBF45" s="6"/>
      <c r="QBG45" s="6"/>
      <c r="QBH45" s="6"/>
      <c r="QBI45" s="6"/>
      <c r="QBJ45" s="6"/>
      <c r="QBK45" s="6"/>
      <c r="QBL45" s="6"/>
      <c r="QBM45" s="6"/>
      <c r="QBN45" s="6"/>
      <c r="QBO45" s="6"/>
      <c r="QBP45" s="6"/>
      <c r="QBQ45" s="6"/>
      <c r="QBR45" s="6"/>
      <c r="QBS45" s="6"/>
      <c r="QBT45" s="6"/>
      <c r="QBU45" s="6"/>
      <c r="QBV45" s="6"/>
      <c r="QBW45" s="6"/>
      <c r="QBX45" s="6"/>
      <c r="QBY45" s="6"/>
      <c r="QBZ45" s="6"/>
      <c r="QCA45" s="6"/>
      <c r="QCB45" s="6"/>
      <c r="QCC45" s="6"/>
      <c r="QCD45" s="6"/>
      <c r="QCE45" s="6"/>
      <c r="QCF45" s="6"/>
      <c r="QCG45" s="6"/>
      <c r="QCH45" s="6"/>
      <c r="QCI45" s="6"/>
      <c r="QCJ45" s="6"/>
      <c r="QCK45" s="6"/>
      <c r="QCL45" s="6"/>
      <c r="QCM45" s="6"/>
      <c r="QCN45" s="6"/>
      <c r="QCO45" s="6"/>
      <c r="QCP45" s="6"/>
      <c r="QCQ45" s="6"/>
      <c r="QCR45" s="6"/>
      <c r="QCS45" s="6"/>
      <c r="QCT45" s="6"/>
      <c r="QCU45" s="6"/>
      <c r="QCV45" s="6"/>
      <c r="QCW45" s="6"/>
      <c r="QCX45" s="6"/>
      <c r="QCY45" s="6"/>
      <c r="QCZ45" s="6"/>
      <c r="QDA45" s="6"/>
      <c r="QDB45" s="6"/>
      <c r="QDC45" s="6"/>
      <c r="QDD45" s="6"/>
      <c r="QDE45" s="6"/>
      <c r="QDF45" s="6"/>
      <c r="QDG45" s="6"/>
      <c r="QDH45" s="6"/>
      <c r="QDI45" s="6"/>
      <c r="QDJ45" s="6"/>
      <c r="QDK45" s="6"/>
      <c r="QDL45" s="6"/>
      <c r="QDM45" s="6"/>
      <c r="QDN45" s="6"/>
      <c r="QDO45" s="6"/>
      <c r="QDP45" s="6"/>
      <c r="QDQ45" s="6"/>
      <c r="QDR45" s="6"/>
      <c r="QDS45" s="6"/>
      <c r="QDT45" s="6"/>
      <c r="QDU45" s="6"/>
      <c r="QDV45" s="6"/>
      <c r="QDW45" s="6"/>
      <c r="QDX45" s="6"/>
      <c r="QDY45" s="6"/>
      <c r="QDZ45" s="6"/>
      <c r="QEA45" s="6"/>
      <c r="QEB45" s="6"/>
      <c r="QEC45" s="6"/>
      <c r="QED45" s="6"/>
      <c r="QEE45" s="6"/>
      <c r="QEF45" s="6"/>
      <c r="QEG45" s="6"/>
      <c r="QEH45" s="6"/>
      <c r="QEI45" s="6"/>
      <c r="QEJ45" s="6"/>
      <c r="QEK45" s="6"/>
      <c r="QEL45" s="6"/>
      <c r="QEM45" s="6"/>
      <c r="QEN45" s="6"/>
      <c r="QEO45" s="6"/>
      <c r="QEP45" s="6"/>
      <c r="QEQ45" s="6"/>
      <c r="QER45" s="6"/>
      <c r="QES45" s="6"/>
      <c r="QET45" s="6"/>
      <c r="QEU45" s="6"/>
      <c r="QEV45" s="6"/>
      <c r="QEW45" s="6"/>
      <c r="QEX45" s="6"/>
      <c r="QEY45" s="6"/>
      <c r="QEZ45" s="6"/>
      <c r="QFA45" s="6"/>
      <c r="QFB45" s="6"/>
      <c r="QFC45" s="6"/>
      <c r="QFD45" s="6"/>
      <c r="QFE45" s="6"/>
      <c r="QFF45" s="6"/>
      <c r="QFG45" s="6"/>
      <c r="QFH45" s="6"/>
      <c r="QFI45" s="6"/>
      <c r="QFJ45" s="6"/>
      <c r="QFK45" s="6"/>
      <c r="QFL45" s="6"/>
      <c r="QFM45" s="6"/>
      <c r="QFN45" s="6"/>
      <c r="QFO45" s="6"/>
      <c r="QFP45" s="6"/>
      <c r="QFQ45" s="6"/>
      <c r="QFR45" s="6"/>
      <c r="QFS45" s="6"/>
      <c r="QFT45" s="6"/>
      <c r="QFU45" s="6"/>
      <c r="QFV45" s="6"/>
      <c r="QFW45" s="6"/>
      <c r="QFX45" s="6"/>
      <c r="QFY45" s="6"/>
      <c r="QFZ45" s="6"/>
      <c r="QGA45" s="6"/>
      <c r="QGB45" s="6"/>
      <c r="QGC45" s="6"/>
      <c r="QGD45" s="6"/>
      <c r="QGE45" s="6"/>
      <c r="QGF45" s="6"/>
      <c r="QGG45" s="6"/>
      <c r="QGH45" s="6"/>
      <c r="QGI45" s="6"/>
      <c r="QGJ45" s="6"/>
      <c r="QGK45" s="6"/>
      <c r="QGL45" s="6"/>
      <c r="QGM45" s="6"/>
      <c r="QGN45" s="6"/>
      <c r="QGO45" s="6"/>
      <c r="QGP45" s="6"/>
      <c r="QGQ45" s="6"/>
      <c r="QGR45" s="6"/>
      <c r="QGS45" s="6"/>
      <c r="QGT45" s="6"/>
      <c r="QGU45" s="6"/>
      <c r="QGV45" s="6"/>
      <c r="QGW45" s="6"/>
      <c r="QGX45" s="6"/>
      <c r="QGY45" s="6"/>
      <c r="QGZ45" s="6"/>
      <c r="QHA45" s="6"/>
      <c r="QHB45" s="6"/>
      <c r="QHC45" s="6"/>
      <c r="QHD45" s="6"/>
      <c r="QHE45" s="6"/>
      <c r="QHF45" s="6"/>
      <c r="QHG45" s="6"/>
      <c r="QHH45" s="6"/>
      <c r="QHI45" s="6"/>
      <c r="QHJ45" s="6"/>
      <c r="QHK45" s="6"/>
      <c r="QHL45" s="6"/>
      <c r="QHM45" s="6"/>
      <c r="QHN45" s="6"/>
      <c r="QHO45" s="6"/>
      <c r="QHP45" s="6"/>
      <c r="QHQ45" s="6"/>
      <c r="QHR45" s="6"/>
      <c r="QHS45" s="6"/>
      <c r="QHT45" s="6"/>
      <c r="QHU45" s="6"/>
      <c r="QHV45" s="6"/>
      <c r="QHW45" s="6"/>
      <c r="QHX45" s="6"/>
      <c r="QHY45" s="6"/>
      <c r="QHZ45" s="6"/>
      <c r="QIA45" s="6"/>
      <c r="QIB45" s="6"/>
      <c r="QIC45" s="6"/>
      <c r="QID45" s="6"/>
      <c r="QIE45" s="6"/>
      <c r="QIF45" s="6"/>
      <c r="QIG45" s="6"/>
      <c r="QIH45" s="6"/>
      <c r="QII45" s="6"/>
      <c r="QIJ45" s="6"/>
      <c r="QIK45" s="6"/>
      <c r="QIL45" s="6"/>
      <c r="QIM45" s="6"/>
      <c r="QIN45" s="6"/>
      <c r="QIO45" s="6"/>
      <c r="QIP45" s="6"/>
      <c r="QIQ45" s="6"/>
      <c r="QIR45" s="6"/>
      <c r="QIS45" s="6"/>
      <c r="QIT45" s="6"/>
      <c r="QIU45" s="6"/>
      <c r="QIV45" s="6"/>
      <c r="QIW45" s="6"/>
      <c r="QIX45" s="6"/>
      <c r="QIY45" s="6"/>
      <c r="QIZ45" s="6"/>
      <c r="QJA45" s="6"/>
      <c r="QJB45" s="6"/>
      <c r="QJC45" s="6"/>
      <c r="QJD45" s="6"/>
      <c r="QJE45" s="6"/>
      <c r="QJF45" s="6"/>
      <c r="QJG45" s="6"/>
      <c r="QJH45" s="6"/>
      <c r="QJI45" s="6"/>
      <c r="QJJ45" s="6"/>
      <c r="QJK45" s="6"/>
      <c r="QJL45" s="6"/>
      <c r="QJM45" s="6"/>
      <c r="QJN45" s="6"/>
      <c r="QJO45" s="6"/>
      <c r="QJP45" s="6"/>
      <c r="QJQ45" s="6"/>
      <c r="QJR45" s="6"/>
      <c r="QJS45" s="6"/>
      <c r="QJT45" s="6"/>
      <c r="QJU45" s="6"/>
      <c r="QJV45" s="6"/>
      <c r="QJW45" s="6"/>
      <c r="QJX45" s="6"/>
      <c r="QJY45" s="6"/>
      <c r="QJZ45" s="6"/>
      <c r="QKA45" s="6"/>
      <c r="QKB45" s="6"/>
      <c r="QKC45" s="6"/>
      <c r="QKD45" s="6"/>
      <c r="QKE45" s="6"/>
      <c r="QKF45" s="6"/>
      <c r="QKG45" s="6"/>
      <c r="QKH45" s="6"/>
      <c r="QKI45" s="6"/>
      <c r="QKJ45" s="6"/>
      <c r="QKK45" s="6"/>
      <c r="QKL45" s="6"/>
      <c r="QKM45" s="6"/>
      <c r="QKN45" s="6"/>
      <c r="QKO45" s="6"/>
      <c r="QKP45" s="6"/>
      <c r="QKQ45" s="6"/>
      <c r="QKR45" s="6"/>
      <c r="QKS45" s="6"/>
      <c r="QKT45" s="6"/>
      <c r="QKU45" s="6"/>
      <c r="QKV45" s="6"/>
      <c r="QKW45" s="6"/>
      <c r="QKX45" s="6"/>
      <c r="QKY45" s="6"/>
      <c r="QKZ45" s="6"/>
      <c r="QLA45" s="6"/>
      <c r="QLB45" s="6"/>
      <c r="QLC45" s="6"/>
      <c r="QLD45" s="6"/>
      <c r="QLE45" s="6"/>
      <c r="QLF45" s="6"/>
      <c r="QLG45" s="6"/>
      <c r="QLH45" s="6"/>
      <c r="QLI45" s="6"/>
      <c r="QLJ45" s="6"/>
      <c r="QLK45" s="6"/>
      <c r="QLL45" s="6"/>
      <c r="QLM45" s="6"/>
      <c r="QLN45" s="6"/>
      <c r="QLO45" s="6"/>
      <c r="QLP45" s="6"/>
      <c r="QLQ45" s="6"/>
      <c r="QLR45" s="6"/>
      <c r="QLS45" s="6"/>
      <c r="QLT45" s="6"/>
      <c r="QLU45" s="6"/>
      <c r="QLV45" s="6"/>
      <c r="QLW45" s="6"/>
      <c r="QLX45" s="6"/>
      <c r="QLY45" s="6"/>
      <c r="QLZ45" s="6"/>
      <c r="QMA45" s="6"/>
      <c r="QMB45" s="6"/>
      <c r="QMC45" s="6"/>
      <c r="QMD45" s="6"/>
      <c r="QME45" s="6"/>
      <c r="QMF45" s="6"/>
      <c r="QMG45" s="6"/>
      <c r="QMH45" s="6"/>
      <c r="QMI45" s="6"/>
      <c r="QMJ45" s="6"/>
      <c r="QMK45" s="6"/>
      <c r="QML45" s="6"/>
      <c r="QMM45" s="6"/>
      <c r="QMN45" s="6"/>
      <c r="QMO45" s="6"/>
      <c r="QMP45" s="6"/>
      <c r="QMQ45" s="6"/>
      <c r="QMR45" s="6"/>
      <c r="QMS45" s="6"/>
      <c r="QMT45" s="6"/>
      <c r="QMU45" s="6"/>
      <c r="QMV45" s="6"/>
      <c r="QMW45" s="6"/>
      <c r="QMX45" s="6"/>
      <c r="QMY45" s="6"/>
      <c r="QMZ45" s="6"/>
      <c r="QNA45" s="6"/>
      <c r="QNB45" s="6"/>
      <c r="QNC45" s="6"/>
      <c r="QND45" s="6"/>
      <c r="QNE45" s="6"/>
      <c r="QNF45" s="6"/>
      <c r="QNG45" s="6"/>
      <c r="QNH45" s="6"/>
      <c r="QNI45" s="6"/>
      <c r="QNJ45" s="6"/>
      <c r="QNK45" s="6"/>
      <c r="QNL45" s="6"/>
      <c r="QNM45" s="6"/>
      <c r="QNN45" s="6"/>
      <c r="QNO45" s="6"/>
      <c r="QNP45" s="6"/>
      <c r="QNQ45" s="6"/>
      <c r="QNR45" s="6"/>
      <c r="QNS45" s="6"/>
      <c r="QNT45" s="6"/>
      <c r="QNU45" s="6"/>
      <c r="QNV45" s="6"/>
      <c r="QNW45" s="6"/>
      <c r="QNX45" s="6"/>
      <c r="QNY45" s="6"/>
      <c r="QNZ45" s="6"/>
      <c r="QOA45" s="6"/>
      <c r="QOB45" s="6"/>
      <c r="QOC45" s="6"/>
      <c r="QOD45" s="6"/>
      <c r="QOE45" s="6"/>
      <c r="QOF45" s="6"/>
      <c r="QOG45" s="6"/>
      <c r="QOH45" s="6"/>
      <c r="QOI45" s="6"/>
      <c r="QOJ45" s="6"/>
      <c r="QOK45" s="6"/>
      <c r="QOL45" s="6"/>
      <c r="QOM45" s="6"/>
      <c r="QON45" s="6"/>
      <c r="QOO45" s="6"/>
      <c r="QOP45" s="6"/>
      <c r="QOQ45" s="6"/>
      <c r="QOR45" s="6"/>
      <c r="QOS45" s="6"/>
      <c r="QOT45" s="6"/>
      <c r="QOU45" s="6"/>
      <c r="QOV45" s="6"/>
      <c r="QOW45" s="6"/>
      <c r="QOX45" s="6"/>
      <c r="QOY45" s="6"/>
      <c r="QOZ45" s="6"/>
      <c r="QPA45" s="6"/>
      <c r="QPB45" s="6"/>
      <c r="QPC45" s="6"/>
      <c r="QPD45" s="6"/>
      <c r="QPE45" s="6"/>
      <c r="QPF45" s="6"/>
      <c r="QPG45" s="6"/>
      <c r="QPH45" s="6"/>
      <c r="QPI45" s="6"/>
      <c r="QPJ45" s="6"/>
      <c r="QPK45" s="6"/>
      <c r="QPL45" s="6"/>
      <c r="QPM45" s="6"/>
      <c r="QPN45" s="6"/>
      <c r="QPO45" s="6"/>
      <c r="QPP45" s="6"/>
      <c r="QPQ45" s="6"/>
      <c r="QPR45" s="6"/>
      <c r="QPS45" s="6"/>
      <c r="QPT45" s="6"/>
      <c r="QPU45" s="6"/>
      <c r="QPV45" s="6"/>
      <c r="QPW45" s="6"/>
      <c r="QPX45" s="6"/>
      <c r="QPY45" s="6"/>
      <c r="QPZ45" s="6"/>
      <c r="QQA45" s="6"/>
      <c r="QQB45" s="6"/>
      <c r="QQC45" s="6"/>
      <c r="QQD45" s="6"/>
      <c r="QQE45" s="6"/>
      <c r="QQF45" s="6"/>
      <c r="QQG45" s="6"/>
      <c r="QQH45" s="6"/>
      <c r="QQI45" s="6"/>
      <c r="QQJ45" s="6"/>
      <c r="QQK45" s="6"/>
      <c r="QQL45" s="6"/>
      <c r="QQM45" s="6"/>
      <c r="QQN45" s="6"/>
      <c r="QQO45" s="6"/>
      <c r="QQP45" s="6"/>
      <c r="QQQ45" s="6"/>
      <c r="QQR45" s="6"/>
      <c r="QQS45" s="6"/>
      <c r="QQT45" s="6"/>
      <c r="QQU45" s="6"/>
      <c r="QQV45" s="6"/>
      <c r="QQW45" s="6"/>
      <c r="QQX45" s="6"/>
      <c r="QQY45" s="6"/>
      <c r="QQZ45" s="6"/>
      <c r="QRA45" s="6"/>
      <c r="QRB45" s="6"/>
      <c r="QRC45" s="6"/>
      <c r="QRD45" s="6"/>
      <c r="QRE45" s="6"/>
      <c r="QRF45" s="6"/>
      <c r="QRG45" s="6"/>
      <c r="QRH45" s="6"/>
      <c r="QRI45" s="6"/>
      <c r="QRJ45" s="6"/>
      <c r="QRK45" s="6"/>
      <c r="QRL45" s="6"/>
      <c r="QRM45" s="6"/>
      <c r="QRN45" s="6"/>
      <c r="QRO45" s="6"/>
      <c r="QRP45" s="6"/>
      <c r="QRQ45" s="6"/>
      <c r="QRR45" s="6"/>
      <c r="QRS45" s="6"/>
      <c r="QRT45" s="6"/>
      <c r="QRU45" s="6"/>
      <c r="QRV45" s="6"/>
      <c r="QRW45" s="6"/>
      <c r="QRX45" s="6"/>
      <c r="QRY45" s="6"/>
      <c r="QRZ45" s="6"/>
      <c r="QSA45" s="6"/>
      <c r="QSB45" s="6"/>
      <c r="QSC45" s="6"/>
      <c r="QSD45" s="6"/>
      <c r="QSE45" s="6"/>
      <c r="QSF45" s="6"/>
      <c r="QSG45" s="6"/>
      <c r="QSH45" s="6"/>
      <c r="QSI45" s="6"/>
      <c r="QSJ45" s="6"/>
      <c r="QSK45" s="6"/>
      <c r="QSL45" s="6"/>
      <c r="QSM45" s="6"/>
      <c r="QSN45" s="6"/>
      <c r="QSO45" s="6"/>
      <c r="QSP45" s="6"/>
      <c r="QSQ45" s="6"/>
      <c r="QSR45" s="6"/>
      <c r="QSS45" s="6"/>
      <c r="QST45" s="6"/>
      <c r="QSU45" s="6"/>
      <c r="QSV45" s="6"/>
      <c r="QSW45" s="6"/>
      <c r="QSX45" s="6"/>
      <c r="QSY45" s="6"/>
      <c r="QSZ45" s="6"/>
      <c r="QTA45" s="6"/>
      <c r="QTB45" s="6"/>
      <c r="QTC45" s="6"/>
      <c r="QTD45" s="6"/>
      <c r="QTE45" s="6"/>
      <c r="QTF45" s="6"/>
      <c r="QTG45" s="6"/>
      <c r="QTH45" s="6"/>
      <c r="QTI45" s="6"/>
      <c r="QTJ45" s="6"/>
      <c r="QTK45" s="6"/>
      <c r="QTL45" s="6"/>
      <c r="QTM45" s="6"/>
      <c r="QTN45" s="6"/>
      <c r="QTO45" s="6"/>
      <c r="QTP45" s="6"/>
      <c r="QTQ45" s="6"/>
      <c r="QTR45" s="6"/>
      <c r="QTS45" s="6"/>
      <c r="QTT45" s="6"/>
      <c r="QTU45" s="6"/>
      <c r="QTV45" s="6"/>
      <c r="QTW45" s="6"/>
      <c r="QTX45" s="6"/>
      <c r="QTY45" s="6"/>
      <c r="QTZ45" s="6"/>
      <c r="QUA45" s="6"/>
      <c r="QUB45" s="6"/>
      <c r="QUC45" s="6"/>
      <c r="QUD45" s="6"/>
      <c r="QUE45" s="6"/>
      <c r="QUF45" s="6"/>
      <c r="QUG45" s="6"/>
      <c r="QUH45" s="6"/>
      <c r="QUI45" s="6"/>
      <c r="QUJ45" s="6"/>
      <c r="QUK45" s="6"/>
      <c r="QUL45" s="6"/>
      <c r="QUM45" s="6"/>
      <c r="QUN45" s="6"/>
      <c r="QUO45" s="6"/>
      <c r="QUP45" s="6"/>
      <c r="QUQ45" s="6"/>
      <c r="QUR45" s="6"/>
      <c r="QUS45" s="6"/>
      <c r="QUT45" s="6"/>
      <c r="QUU45" s="6"/>
      <c r="QUV45" s="6"/>
      <c r="QUW45" s="6"/>
      <c r="QUX45" s="6"/>
      <c r="QUY45" s="6"/>
      <c r="QUZ45" s="6"/>
      <c r="QVA45" s="6"/>
      <c r="QVB45" s="6"/>
      <c r="QVC45" s="6"/>
      <c r="QVD45" s="6"/>
      <c r="QVE45" s="6"/>
      <c r="QVF45" s="6"/>
      <c r="QVG45" s="6"/>
      <c r="QVH45" s="6"/>
      <c r="QVI45" s="6"/>
      <c r="QVJ45" s="6"/>
      <c r="QVK45" s="6"/>
      <c r="QVL45" s="6"/>
      <c r="QVM45" s="6"/>
      <c r="QVN45" s="6"/>
      <c r="QVO45" s="6"/>
      <c r="QVP45" s="6"/>
      <c r="QVQ45" s="6"/>
      <c r="QVR45" s="6"/>
      <c r="QVS45" s="6"/>
      <c r="QVT45" s="6"/>
      <c r="QVU45" s="6"/>
      <c r="QVV45" s="6"/>
      <c r="QVW45" s="6"/>
      <c r="QVX45" s="6"/>
      <c r="QVY45" s="6"/>
      <c r="QVZ45" s="6"/>
      <c r="QWA45" s="6"/>
      <c r="QWB45" s="6"/>
      <c r="QWC45" s="6"/>
      <c r="QWD45" s="6"/>
      <c r="QWE45" s="6"/>
      <c r="QWF45" s="6"/>
      <c r="QWG45" s="6"/>
      <c r="QWH45" s="6"/>
      <c r="QWI45" s="6"/>
      <c r="QWJ45" s="6"/>
      <c r="QWK45" s="6"/>
      <c r="QWL45" s="6"/>
      <c r="QWM45" s="6"/>
      <c r="QWN45" s="6"/>
      <c r="QWO45" s="6"/>
      <c r="QWP45" s="6"/>
      <c r="QWQ45" s="6"/>
      <c r="QWR45" s="6"/>
      <c r="QWS45" s="6"/>
      <c r="QWT45" s="6"/>
      <c r="QWU45" s="6"/>
      <c r="QWV45" s="6"/>
      <c r="QWW45" s="6"/>
      <c r="QWX45" s="6"/>
      <c r="QWY45" s="6"/>
      <c r="QWZ45" s="6"/>
      <c r="QXA45" s="6"/>
      <c r="QXB45" s="6"/>
      <c r="QXC45" s="6"/>
      <c r="QXD45" s="6"/>
      <c r="QXE45" s="6"/>
      <c r="QXF45" s="6"/>
      <c r="QXG45" s="6"/>
      <c r="QXH45" s="6"/>
      <c r="QXI45" s="6"/>
      <c r="QXJ45" s="6"/>
      <c r="QXK45" s="6"/>
      <c r="QXL45" s="6"/>
      <c r="QXM45" s="6"/>
      <c r="QXN45" s="6"/>
      <c r="QXO45" s="6"/>
      <c r="QXP45" s="6"/>
      <c r="QXQ45" s="6"/>
      <c r="QXR45" s="6"/>
      <c r="QXS45" s="6"/>
      <c r="QXT45" s="6"/>
      <c r="QXU45" s="6"/>
      <c r="QXV45" s="6"/>
      <c r="QXW45" s="6"/>
      <c r="QXX45" s="6"/>
      <c r="QXY45" s="6"/>
      <c r="QXZ45" s="6"/>
      <c r="QYA45" s="6"/>
      <c r="QYB45" s="6"/>
      <c r="QYC45" s="6"/>
      <c r="QYD45" s="6"/>
      <c r="QYE45" s="6"/>
      <c r="QYF45" s="6"/>
      <c r="QYG45" s="6"/>
      <c r="QYH45" s="6"/>
      <c r="QYI45" s="6"/>
      <c r="QYJ45" s="6"/>
      <c r="QYK45" s="6"/>
      <c r="QYL45" s="6"/>
      <c r="QYM45" s="6"/>
      <c r="QYN45" s="6"/>
      <c r="QYO45" s="6"/>
      <c r="QYP45" s="6"/>
      <c r="QYQ45" s="6"/>
      <c r="QYR45" s="6"/>
      <c r="QYS45" s="6"/>
      <c r="QYT45" s="6"/>
      <c r="QYU45" s="6"/>
      <c r="QYV45" s="6"/>
      <c r="QYW45" s="6"/>
      <c r="QYX45" s="6"/>
      <c r="QYY45" s="6"/>
      <c r="QYZ45" s="6"/>
      <c r="QZA45" s="6"/>
      <c r="QZB45" s="6"/>
      <c r="QZC45" s="6"/>
      <c r="QZD45" s="6"/>
      <c r="QZE45" s="6"/>
      <c r="QZF45" s="6"/>
      <c r="QZG45" s="6"/>
      <c r="QZH45" s="6"/>
      <c r="QZI45" s="6"/>
      <c r="QZJ45" s="6"/>
      <c r="QZK45" s="6"/>
      <c r="QZL45" s="6"/>
      <c r="QZM45" s="6"/>
      <c r="QZN45" s="6"/>
      <c r="QZO45" s="6"/>
      <c r="QZP45" s="6"/>
      <c r="QZQ45" s="6"/>
      <c r="QZR45" s="6"/>
      <c r="QZS45" s="6"/>
      <c r="QZT45" s="6"/>
      <c r="QZU45" s="6"/>
      <c r="QZV45" s="6"/>
      <c r="QZW45" s="6"/>
      <c r="QZX45" s="6"/>
      <c r="QZY45" s="6"/>
      <c r="QZZ45" s="6"/>
      <c r="RAA45" s="6"/>
      <c r="RAB45" s="6"/>
      <c r="RAC45" s="6"/>
      <c r="RAD45" s="6"/>
      <c r="RAE45" s="6"/>
      <c r="RAF45" s="6"/>
      <c r="RAG45" s="6"/>
      <c r="RAH45" s="6"/>
      <c r="RAI45" s="6"/>
      <c r="RAJ45" s="6"/>
      <c r="RAK45" s="6"/>
      <c r="RAL45" s="6"/>
      <c r="RAM45" s="6"/>
      <c r="RAN45" s="6"/>
      <c r="RAO45" s="6"/>
      <c r="RAP45" s="6"/>
      <c r="RAQ45" s="6"/>
      <c r="RAR45" s="6"/>
      <c r="RAS45" s="6"/>
      <c r="RAT45" s="6"/>
      <c r="RAU45" s="6"/>
      <c r="RAV45" s="6"/>
      <c r="RAW45" s="6"/>
      <c r="RAX45" s="6"/>
      <c r="RAY45" s="6"/>
      <c r="RAZ45" s="6"/>
      <c r="RBA45" s="6"/>
      <c r="RBB45" s="6"/>
      <c r="RBC45" s="6"/>
      <c r="RBD45" s="6"/>
      <c r="RBE45" s="6"/>
      <c r="RBF45" s="6"/>
      <c r="RBG45" s="6"/>
      <c r="RBH45" s="6"/>
      <c r="RBI45" s="6"/>
      <c r="RBJ45" s="6"/>
      <c r="RBK45" s="6"/>
      <c r="RBL45" s="6"/>
      <c r="RBM45" s="6"/>
      <c r="RBN45" s="6"/>
      <c r="RBO45" s="6"/>
      <c r="RBP45" s="6"/>
      <c r="RBQ45" s="6"/>
      <c r="RBR45" s="6"/>
      <c r="RBS45" s="6"/>
      <c r="RBT45" s="6"/>
      <c r="RBU45" s="6"/>
      <c r="RBV45" s="6"/>
      <c r="RBW45" s="6"/>
      <c r="RBX45" s="6"/>
      <c r="RBY45" s="6"/>
      <c r="RBZ45" s="6"/>
      <c r="RCA45" s="6"/>
      <c r="RCB45" s="6"/>
      <c r="RCC45" s="6"/>
      <c r="RCD45" s="6"/>
      <c r="RCE45" s="6"/>
      <c r="RCF45" s="6"/>
      <c r="RCG45" s="6"/>
      <c r="RCH45" s="6"/>
      <c r="RCI45" s="6"/>
      <c r="RCJ45" s="6"/>
      <c r="RCK45" s="6"/>
      <c r="RCL45" s="6"/>
      <c r="RCM45" s="6"/>
      <c r="RCN45" s="6"/>
      <c r="RCO45" s="6"/>
      <c r="RCP45" s="6"/>
      <c r="RCQ45" s="6"/>
      <c r="RCR45" s="6"/>
      <c r="RCS45" s="6"/>
      <c r="RCT45" s="6"/>
      <c r="RCU45" s="6"/>
      <c r="RCV45" s="6"/>
      <c r="RCW45" s="6"/>
      <c r="RCX45" s="6"/>
      <c r="RCY45" s="6"/>
      <c r="RCZ45" s="6"/>
      <c r="RDA45" s="6"/>
      <c r="RDB45" s="6"/>
      <c r="RDC45" s="6"/>
      <c r="RDD45" s="6"/>
      <c r="RDE45" s="6"/>
      <c r="RDF45" s="6"/>
      <c r="RDG45" s="6"/>
      <c r="RDH45" s="6"/>
      <c r="RDI45" s="6"/>
      <c r="RDJ45" s="6"/>
      <c r="RDK45" s="6"/>
      <c r="RDL45" s="6"/>
      <c r="RDM45" s="6"/>
      <c r="RDN45" s="6"/>
      <c r="RDO45" s="6"/>
      <c r="RDP45" s="6"/>
      <c r="RDQ45" s="6"/>
      <c r="RDR45" s="6"/>
      <c r="RDS45" s="6"/>
      <c r="RDT45" s="6"/>
      <c r="RDU45" s="6"/>
      <c r="RDV45" s="6"/>
      <c r="RDW45" s="6"/>
      <c r="RDX45" s="6"/>
      <c r="RDY45" s="6"/>
      <c r="RDZ45" s="6"/>
      <c r="REA45" s="6"/>
      <c r="REB45" s="6"/>
      <c r="REC45" s="6"/>
      <c r="RED45" s="6"/>
      <c r="REE45" s="6"/>
      <c r="REF45" s="6"/>
      <c r="REG45" s="6"/>
      <c r="REH45" s="6"/>
      <c r="REI45" s="6"/>
      <c r="REJ45" s="6"/>
      <c r="REK45" s="6"/>
      <c r="REL45" s="6"/>
      <c r="REM45" s="6"/>
      <c r="REN45" s="6"/>
      <c r="REO45" s="6"/>
      <c r="REP45" s="6"/>
      <c r="REQ45" s="6"/>
      <c r="RER45" s="6"/>
      <c r="RES45" s="6"/>
      <c r="RET45" s="6"/>
      <c r="REU45" s="6"/>
      <c r="REV45" s="6"/>
      <c r="REW45" s="6"/>
      <c r="REX45" s="6"/>
      <c r="REY45" s="6"/>
      <c r="REZ45" s="6"/>
      <c r="RFA45" s="6"/>
      <c r="RFB45" s="6"/>
      <c r="RFC45" s="6"/>
      <c r="RFD45" s="6"/>
      <c r="RFE45" s="6"/>
      <c r="RFF45" s="6"/>
      <c r="RFG45" s="6"/>
      <c r="RFH45" s="6"/>
      <c r="RFI45" s="6"/>
      <c r="RFJ45" s="6"/>
      <c r="RFK45" s="6"/>
      <c r="RFL45" s="6"/>
      <c r="RFM45" s="6"/>
      <c r="RFN45" s="6"/>
      <c r="RFO45" s="6"/>
      <c r="RFP45" s="6"/>
      <c r="RFQ45" s="6"/>
      <c r="RFR45" s="6"/>
      <c r="RFS45" s="6"/>
      <c r="RFT45" s="6"/>
      <c r="RFU45" s="6"/>
      <c r="RFV45" s="6"/>
      <c r="RFW45" s="6"/>
      <c r="RFX45" s="6"/>
      <c r="RFY45" s="6"/>
      <c r="RFZ45" s="6"/>
      <c r="RGA45" s="6"/>
      <c r="RGB45" s="6"/>
      <c r="RGC45" s="6"/>
      <c r="RGD45" s="6"/>
      <c r="RGE45" s="6"/>
      <c r="RGF45" s="6"/>
      <c r="RGG45" s="6"/>
      <c r="RGH45" s="6"/>
      <c r="RGI45" s="6"/>
      <c r="RGJ45" s="6"/>
      <c r="RGK45" s="6"/>
      <c r="RGL45" s="6"/>
      <c r="RGM45" s="6"/>
      <c r="RGN45" s="6"/>
      <c r="RGO45" s="6"/>
      <c r="RGP45" s="6"/>
      <c r="RGQ45" s="6"/>
      <c r="RGR45" s="6"/>
      <c r="RGS45" s="6"/>
      <c r="RGT45" s="6"/>
      <c r="RGU45" s="6"/>
      <c r="RGV45" s="6"/>
      <c r="RGW45" s="6"/>
      <c r="RGX45" s="6"/>
      <c r="RGY45" s="6"/>
      <c r="RGZ45" s="6"/>
      <c r="RHA45" s="6"/>
      <c r="RHB45" s="6"/>
      <c r="RHC45" s="6"/>
      <c r="RHD45" s="6"/>
      <c r="RHE45" s="6"/>
      <c r="RHF45" s="6"/>
      <c r="RHG45" s="6"/>
      <c r="RHH45" s="6"/>
      <c r="RHI45" s="6"/>
      <c r="RHJ45" s="6"/>
      <c r="RHK45" s="6"/>
      <c r="RHL45" s="6"/>
      <c r="RHM45" s="6"/>
      <c r="RHN45" s="6"/>
      <c r="RHO45" s="6"/>
      <c r="RHP45" s="6"/>
      <c r="RHQ45" s="6"/>
      <c r="RHR45" s="6"/>
      <c r="RHS45" s="6"/>
      <c r="RHT45" s="6"/>
      <c r="RHU45" s="6"/>
      <c r="RHV45" s="6"/>
      <c r="RHW45" s="6"/>
      <c r="RHX45" s="6"/>
      <c r="RHY45" s="6"/>
      <c r="RHZ45" s="6"/>
      <c r="RIA45" s="6"/>
      <c r="RIB45" s="6"/>
      <c r="RIC45" s="6"/>
      <c r="RID45" s="6"/>
      <c r="RIE45" s="6"/>
      <c r="RIF45" s="6"/>
      <c r="RIG45" s="6"/>
      <c r="RIH45" s="6"/>
      <c r="RII45" s="6"/>
      <c r="RIJ45" s="6"/>
      <c r="RIK45" s="6"/>
      <c r="RIL45" s="6"/>
      <c r="RIM45" s="6"/>
      <c r="RIN45" s="6"/>
      <c r="RIO45" s="6"/>
      <c r="RIP45" s="6"/>
      <c r="RIQ45" s="6"/>
      <c r="RIR45" s="6"/>
      <c r="RIS45" s="6"/>
      <c r="RIT45" s="6"/>
      <c r="RIU45" s="6"/>
      <c r="RIV45" s="6"/>
      <c r="RIW45" s="6"/>
      <c r="RIX45" s="6"/>
      <c r="RIY45" s="6"/>
      <c r="RIZ45" s="6"/>
      <c r="RJA45" s="6"/>
      <c r="RJB45" s="6"/>
      <c r="RJC45" s="6"/>
      <c r="RJD45" s="6"/>
      <c r="RJE45" s="6"/>
      <c r="RJF45" s="6"/>
      <c r="RJG45" s="6"/>
      <c r="RJH45" s="6"/>
      <c r="RJI45" s="6"/>
      <c r="RJJ45" s="6"/>
      <c r="RJK45" s="6"/>
      <c r="RJL45" s="6"/>
      <c r="RJM45" s="6"/>
      <c r="RJN45" s="6"/>
      <c r="RJO45" s="6"/>
      <c r="RJP45" s="6"/>
      <c r="RJQ45" s="6"/>
      <c r="RJR45" s="6"/>
      <c r="RJS45" s="6"/>
      <c r="RJT45" s="6"/>
      <c r="RJU45" s="6"/>
      <c r="RJV45" s="6"/>
      <c r="RJW45" s="6"/>
      <c r="RJX45" s="6"/>
      <c r="RJY45" s="6"/>
      <c r="RJZ45" s="6"/>
      <c r="RKA45" s="6"/>
      <c r="RKB45" s="6"/>
      <c r="RKC45" s="6"/>
      <c r="RKD45" s="6"/>
      <c r="RKE45" s="6"/>
      <c r="RKF45" s="6"/>
      <c r="RKG45" s="6"/>
      <c r="RKH45" s="6"/>
      <c r="RKI45" s="6"/>
      <c r="RKJ45" s="6"/>
      <c r="RKK45" s="6"/>
      <c r="RKL45" s="6"/>
      <c r="RKM45" s="6"/>
      <c r="RKN45" s="6"/>
      <c r="RKO45" s="6"/>
      <c r="RKP45" s="6"/>
      <c r="RKQ45" s="6"/>
      <c r="RKR45" s="6"/>
      <c r="RKS45" s="6"/>
      <c r="RKT45" s="6"/>
      <c r="RKU45" s="6"/>
      <c r="RKV45" s="6"/>
      <c r="RKW45" s="6"/>
      <c r="RKX45" s="6"/>
      <c r="RKY45" s="6"/>
      <c r="RKZ45" s="6"/>
      <c r="RLA45" s="6"/>
      <c r="RLB45" s="6"/>
      <c r="RLC45" s="6"/>
      <c r="RLD45" s="6"/>
      <c r="RLE45" s="6"/>
      <c r="RLF45" s="6"/>
      <c r="RLG45" s="6"/>
      <c r="RLH45" s="6"/>
      <c r="RLI45" s="6"/>
      <c r="RLJ45" s="6"/>
      <c r="RLK45" s="6"/>
      <c r="RLL45" s="6"/>
      <c r="RLM45" s="6"/>
      <c r="RLN45" s="6"/>
      <c r="RLO45" s="6"/>
      <c r="RLP45" s="6"/>
      <c r="RLQ45" s="6"/>
      <c r="RLR45" s="6"/>
      <c r="RLS45" s="6"/>
      <c r="RLT45" s="6"/>
      <c r="RLU45" s="6"/>
      <c r="RLV45" s="6"/>
      <c r="RLW45" s="6"/>
      <c r="RLX45" s="6"/>
      <c r="RLY45" s="6"/>
      <c r="RLZ45" s="6"/>
      <c r="RMA45" s="6"/>
      <c r="RMB45" s="6"/>
      <c r="RMC45" s="6"/>
      <c r="RMD45" s="6"/>
      <c r="RME45" s="6"/>
      <c r="RMF45" s="6"/>
      <c r="RMG45" s="6"/>
      <c r="RMH45" s="6"/>
      <c r="RMI45" s="6"/>
      <c r="RMJ45" s="6"/>
      <c r="RMK45" s="6"/>
      <c r="RML45" s="6"/>
      <c r="RMM45" s="6"/>
      <c r="RMN45" s="6"/>
      <c r="RMO45" s="6"/>
      <c r="RMP45" s="6"/>
      <c r="RMQ45" s="6"/>
      <c r="RMR45" s="6"/>
      <c r="RMS45" s="6"/>
      <c r="RMT45" s="6"/>
      <c r="RMU45" s="6"/>
      <c r="RMV45" s="6"/>
      <c r="RMW45" s="6"/>
      <c r="RMX45" s="6"/>
      <c r="RMY45" s="6"/>
      <c r="RMZ45" s="6"/>
      <c r="RNA45" s="6"/>
      <c r="RNB45" s="6"/>
      <c r="RNC45" s="6"/>
      <c r="RND45" s="6"/>
      <c r="RNE45" s="6"/>
      <c r="RNF45" s="6"/>
      <c r="RNG45" s="6"/>
      <c r="RNH45" s="6"/>
      <c r="RNI45" s="6"/>
      <c r="RNJ45" s="6"/>
      <c r="RNK45" s="6"/>
      <c r="RNL45" s="6"/>
      <c r="RNM45" s="6"/>
      <c r="RNN45" s="6"/>
      <c r="RNO45" s="6"/>
      <c r="RNP45" s="6"/>
      <c r="RNQ45" s="6"/>
      <c r="RNR45" s="6"/>
      <c r="RNS45" s="6"/>
      <c r="RNT45" s="6"/>
      <c r="RNU45" s="6"/>
      <c r="RNV45" s="6"/>
      <c r="RNW45" s="6"/>
      <c r="RNX45" s="6"/>
      <c r="RNY45" s="6"/>
      <c r="RNZ45" s="6"/>
      <c r="ROA45" s="6"/>
      <c r="ROB45" s="6"/>
      <c r="ROC45" s="6"/>
      <c r="ROD45" s="6"/>
      <c r="ROE45" s="6"/>
      <c r="ROF45" s="6"/>
      <c r="ROG45" s="6"/>
      <c r="ROH45" s="6"/>
      <c r="ROI45" s="6"/>
      <c r="ROJ45" s="6"/>
      <c r="ROK45" s="6"/>
      <c r="ROL45" s="6"/>
      <c r="ROM45" s="6"/>
      <c r="RON45" s="6"/>
      <c r="ROO45" s="6"/>
      <c r="ROP45" s="6"/>
      <c r="ROQ45" s="6"/>
      <c r="ROR45" s="6"/>
      <c r="ROS45" s="6"/>
      <c r="ROT45" s="6"/>
      <c r="ROU45" s="6"/>
      <c r="ROV45" s="6"/>
      <c r="ROW45" s="6"/>
      <c r="ROX45" s="6"/>
      <c r="ROY45" s="6"/>
      <c r="ROZ45" s="6"/>
      <c r="RPA45" s="6"/>
      <c r="RPB45" s="6"/>
      <c r="RPC45" s="6"/>
      <c r="RPD45" s="6"/>
      <c r="RPE45" s="6"/>
      <c r="RPF45" s="6"/>
      <c r="RPG45" s="6"/>
      <c r="RPH45" s="6"/>
      <c r="RPI45" s="6"/>
      <c r="RPJ45" s="6"/>
      <c r="RPK45" s="6"/>
      <c r="RPL45" s="6"/>
      <c r="RPM45" s="6"/>
      <c r="RPN45" s="6"/>
      <c r="RPO45" s="6"/>
      <c r="RPP45" s="6"/>
      <c r="RPQ45" s="6"/>
      <c r="RPR45" s="6"/>
      <c r="RPS45" s="6"/>
      <c r="RPT45" s="6"/>
      <c r="RPU45" s="6"/>
      <c r="RPV45" s="6"/>
      <c r="RPW45" s="6"/>
      <c r="RPX45" s="6"/>
      <c r="RPY45" s="6"/>
      <c r="RPZ45" s="6"/>
      <c r="RQA45" s="6"/>
      <c r="RQB45" s="6"/>
      <c r="RQC45" s="6"/>
      <c r="RQD45" s="6"/>
      <c r="RQE45" s="6"/>
      <c r="RQF45" s="6"/>
      <c r="RQG45" s="6"/>
      <c r="RQH45" s="6"/>
      <c r="RQI45" s="6"/>
      <c r="RQJ45" s="6"/>
      <c r="RQK45" s="6"/>
      <c r="RQL45" s="6"/>
      <c r="RQM45" s="6"/>
      <c r="RQN45" s="6"/>
      <c r="RQO45" s="6"/>
      <c r="RQP45" s="6"/>
      <c r="RQQ45" s="6"/>
      <c r="RQR45" s="6"/>
      <c r="RQS45" s="6"/>
      <c r="RQT45" s="6"/>
      <c r="RQU45" s="6"/>
      <c r="RQV45" s="6"/>
      <c r="RQW45" s="6"/>
      <c r="RQX45" s="6"/>
      <c r="RQY45" s="6"/>
      <c r="RQZ45" s="6"/>
      <c r="RRA45" s="6"/>
      <c r="RRB45" s="6"/>
      <c r="RRC45" s="6"/>
      <c r="RRD45" s="6"/>
      <c r="RRE45" s="6"/>
      <c r="RRF45" s="6"/>
      <c r="RRG45" s="6"/>
      <c r="RRH45" s="6"/>
      <c r="RRI45" s="6"/>
      <c r="RRJ45" s="6"/>
      <c r="RRK45" s="6"/>
      <c r="RRL45" s="6"/>
      <c r="RRM45" s="6"/>
      <c r="RRN45" s="6"/>
      <c r="RRO45" s="6"/>
      <c r="RRP45" s="6"/>
      <c r="RRQ45" s="6"/>
      <c r="RRR45" s="6"/>
      <c r="RRS45" s="6"/>
      <c r="RRT45" s="6"/>
      <c r="RRU45" s="6"/>
      <c r="RRV45" s="6"/>
      <c r="RRW45" s="6"/>
      <c r="RRX45" s="6"/>
      <c r="RRY45" s="6"/>
      <c r="RRZ45" s="6"/>
      <c r="RSA45" s="6"/>
      <c r="RSB45" s="6"/>
      <c r="RSC45" s="6"/>
      <c r="RSD45" s="6"/>
      <c r="RSE45" s="6"/>
      <c r="RSF45" s="6"/>
      <c r="RSG45" s="6"/>
      <c r="RSH45" s="6"/>
      <c r="RSI45" s="6"/>
      <c r="RSJ45" s="6"/>
      <c r="RSK45" s="6"/>
      <c r="RSL45" s="6"/>
      <c r="RSM45" s="6"/>
      <c r="RSN45" s="6"/>
      <c r="RSO45" s="6"/>
      <c r="RSP45" s="6"/>
      <c r="RSQ45" s="6"/>
      <c r="RSR45" s="6"/>
      <c r="RSS45" s="6"/>
      <c r="RST45" s="6"/>
      <c r="RSU45" s="6"/>
      <c r="RSV45" s="6"/>
      <c r="RSW45" s="6"/>
      <c r="RSX45" s="6"/>
      <c r="RSY45" s="6"/>
      <c r="RSZ45" s="6"/>
      <c r="RTA45" s="6"/>
      <c r="RTB45" s="6"/>
      <c r="RTC45" s="6"/>
      <c r="RTD45" s="6"/>
      <c r="RTE45" s="6"/>
      <c r="RTF45" s="6"/>
      <c r="RTG45" s="6"/>
      <c r="RTH45" s="6"/>
      <c r="RTI45" s="6"/>
      <c r="RTJ45" s="6"/>
      <c r="RTK45" s="6"/>
      <c r="RTL45" s="6"/>
      <c r="RTM45" s="6"/>
      <c r="RTN45" s="6"/>
      <c r="RTO45" s="6"/>
      <c r="RTP45" s="6"/>
      <c r="RTQ45" s="6"/>
      <c r="RTR45" s="6"/>
      <c r="RTS45" s="6"/>
      <c r="RTT45" s="6"/>
      <c r="RTU45" s="6"/>
      <c r="RTV45" s="6"/>
      <c r="RTW45" s="6"/>
      <c r="RTX45" s="6"/>
      <c r="RTY45" s="6"/>
      <c r="RTZ45" s="6"/>
      <c r="RUA45" s="6"/>
      <c r="RUB45" s="6"/>
      <c r="RUC45" s="6"/>
      <c r="RUD45" s="6"/>
      <c r="RUE45" s="6"/>
      <c r="RUF45" s="6"/>
      <c r="RUG45" s="6"/>
      <c r="RUH45" s="6"/>
      <c r="RUI45" s="6"/>
      <c r="RUJ45" s="6"/>
      <c r="RUK45" s="6"/>
      <c r="RUL45" s="6"/>
      <c r="RUM45" s="6"/>
      <c r="RUN45" s="6"/>
      <c r="RUO45" s="6"/>
      <c r="RUP45" s="6"/>
      <c r="RUQ45" s="6"/>
      <c r="RUR45" s="6"/>
      <c r="RUS45" s="6"/>
      <c r="RUT45" s="6"/>
      <c r="RUU45" s="6"/>
      <c r="RUV45" s="6"/>
      <c r="RUW45" s="6"/>
      <c r="RUX45" s="6"/>
      <c r="RUY45" s="6"/>
      <c r="RUZ45" s="6"/>
      <c r="RVA45" s="6"/>
      <c r="RVB45" s="6"/>
      <c r="RVC45" s="6"/>
      <c r="RVD45" s="6"/>
      <c r="RVE45" s="6"/>
      <c r="RVF45" s="6"/>
      <c r="RVG45" s="6"/>
      <c r="RVH45" s="6"/>
      <c r="RVI45" s="6"/>
      <c r="RVJ45" s="6"/>
      <c r="RVK45" s="6"/>
      <c r="RVL45" s="6"/>
      <c r="RVM45" s="6"/>
      <c r="RVN45" s="6"/>
      <c r="RVO45" s="6"/>
      <c r="RVP45" s="6"/>
      <c r="RVQ45" s="6"/>
      <c r="RVR45" s="6"/>
      <c r="RVS45" s="6"/>
      <c r="RVT45" s="6"/>
      <c r="RVU45" s="6"/>
      <c r="RVV45" s="6"/>
      <c r="RVW45" s="6"/>
      <c r="RVX45" s="6"/>
      <c r="RVY45" s="6"/>
      <c r="RVZ45" s="6"/>
      <c r="RWA45" s="6"/>
      <c r="RWB45" s="6"/>
      <c r="RWC45" s="6"/>
      <c r="RWD45" s="6"/>
      <c r="RWE45" s="6"/>
      <c r="RWF45" s="6"/>
      <c r="RWG45" s="6"/>
      <c r="RWH45" s="6"/>
      <c r="RWI45" s="6"/>
      <c r="RWJ45" s="6"/>
      <c r="RWK45" s="6"/>
      <c r="RWL45" s="6"/>
      <c r="RWM45" s="6"/>
      <c r="RWN45" s="6"/>
      <c r="RWO45" s="6"/>
      <c r="RWP45" s="6"/>
      <c r="RWQ45" s="6"/>
      <c r="RWR45" s="6"/>
      <c r="RWS45" s="6"/>
      <c r="RWT45" s="6"/>
      <c r="RWU45" s="6"/>
      <c r="RWV45" s="6"/>
      <c r="RWW45" s="6"/>
      <c r="RWX45" s="6"/>
      <c r="RWY45" s="6"/>
      <c r="RWZ45" s="6"/>
      <c r="RXA45" s="6"/>
      <c r="RXB45" s="6"/>
      <c r="RXC45" s="6"/>
      <c r="RXD45" s="6"/>
      <c r="RXE45" s="6"/>
      <c r="RXF45" s="6"/>
      <c r="RXG45" s="6"/>
      <c r="RXH45" s="6"/>
      <c r="RXI45" s="6"/>
      <c r="RXJ45" s="6"/>
      <c r="RXK45" s="6"/>
      <c r="RXL45" s="6"/>
      <c r="RXM45" s="6"/>
      <c r="RXN45" s="6"/>
      <c r="RXO45" s="6"/>
      <c r="RXP45" s="6"/>
      <c r="RXQ45" s="6"/>
      <c r="RXR45" s="6"/>
      <c r="RXS45" s="6"/>
      <c r="RXT45" s="6"/>
      <c r="RXU45" s="6"/>
      <c r="RXV45" s="6"/>
      <c r="RXW45" s="6"/>
      <c r="RXX45" s="6"/>
      <c r="RXY45" s="6"/>
      <c r="RXZ45" s="6"/>
      <c r="RYA45" s="6"/>
      <c r="RYB45" s="6"/>
      <c r="RYC45" s="6"/>
      <c r="RYD45" s="6"/>
      <c r="RYE45" s="6"/>
      <c r="RYF45" s="6"/>
      <c r="RYG45" s="6"/>
      <c r="RYH45" s="6"/>
      <c r="RYI45" s="6"/>
      <c r="RYJ45" s="6"/>
      <c r="RYK45" s="6"/>
      <c r="RYL45" s="6"/>
      <c r="RYM45" s="6"/>
      <c r="RYN45" s="6"/>
      <c r="RYO45" s="6"/>
      <c r="RYP45" s="6"/>
      <c r="RYQ45" s="6"/>
      <c r="RYR45" s="6"/>
      <c r="RYS45" s="6"/>
      <c r="RYT45" s="6"/>
      <c r="RYU45" s="6"/>
      <c r="RYV45" s="6"/>
      <c r="RYW45" s="6"/>
      <c r="RYX45" s="6"/>
      <c r="RYY45" s="6"/>
      <c r="RYZ45" s="6"/>
      <c r="RZA45" s="6"/>
      <c r="RZB45" s="6"/>
      <c r="RZC45" s="6"/>
      <c r="RZD45" s="6"/>
      <c r="RZE45" s="6"/>
      <c r="RZF45" s="6"/>
      <c r="RZG45" s="6"/>
      <c r="RZH45" s="6"/>
      <c r="RZI45" s="6"/>
      <c r="RZJ45" s="6"/>
      <c r="RZK45" s="6"/>
      <c r="RZL45" s="6"/>
      <c r="RZM45" s="6"/>
      <c r="RZN45" s="6"/>
      <c r="RZO45" s="6"/>
      <c r="RZP45" s="6"/>
      <c r="RZQ45" s="6"/>
      <c r="RZR45" s="6"/>
      <c r="RZS45" s="6"/>
      <c r="RZT45" s="6"/>
      <c r="RZU45" s="6"/>
      <c r="RZV45" s="6"/>
      <c r="RZW45" s="6"/>
      <c r="RZX45" s="6"/>
      <c r="RZY45" s="6"/>
      <c r="RZZ45" s="6"/>
      <c r="SAA45" s="6"/>
      <c r="SAB45" s="6"/>
      <c r="SAC45" s="6"/>
      <c r="SAD45" s="6"/>
      <c r="SAE45" s="6"/>
      <c r="SAF45" s="6"/>
      <c r="SAG45" s="6"/>
      <c r="SAH45" s="6"/>
      <c r="SAI45" s="6"/>
      <c r="SAJ45" s="6"/>
      <c r="SAK45" s="6"/>
      <c r="SAL45" s="6"/>
      <c r="SAM45" s="6"/>
      <c r="SAN45" s="6"/>
      <c r="SAO45" s="6"/>
      <c r="SAP45" s="6"/>
      <c r="SAQ45" s="6"/>
      <c r="SAR45" s="6"/>
      <c r="SAS45" s="6"/>
      <c r="SAT45" s="6"/>
      <c r="SAU45" s="6"/>
      <c r="SAV45" s="6"/>
      <c r="SAW45" s="6"/>
      <c r="SAX45" s="6"/>
      <c r="SAY45" s="6"/>
      <c r="SAZ45" s="6"/>
      <c r="SBA45" s="6"/>
      <c r="SBB45" s="6"/>
      <c r="SBC45" s="6"/>
      <c r="SBD45" s="6"/>
      <c r="SBE45" s="6"/>
      <c r="SBF45" s="6"/>
      <c r="SBG45" s="6"/>
      <c r="SBH45" s="6"/>
      <c r="SBI45" s="6"/>
      <c r="SBJ45" s="6"/>
      <c r="SBK45" s="6"/>
      <c r="SBL45" s="6"/>
      <c r="SBM45" s="6"/>
      <c r="SBN45" s="6"/>
      <c r="SBO45" s="6"/>
      <c r="SBP45" s="6"/>
      <c r="SBQ45" s="6"/>
      <c r="SBR45" s="6"/>
      <c r="SBS45" s="6"/>
      <c r="SBT45" s="6"/>
      <c r="SBU45" s="6"/>
      <c r="SBV45" s="6"/>
      <c r="SBW45" s="6"/>
      <c r="SBX45" s="6"/>
      <c r="SBY45" s="6"/>
      <c r="SBZ45" s="6"/>
      <c r="SCA45" s="6"/>
      <c r="SCB45" s="6"/>
      <c r="SCC45" s="6"/>
      <c r="SCD45" s="6"/>
      <c r="SCE45" s="6"/>
      <c r="SCF45" s="6"/>
      <c r="SCG45" s="6"/>
      <c r="SCH45" s="6"/>
      <c r="SCI45" s="6"/>
      <c r="SCJ45" s="6"/>
      <c r="SCK45" s="6"/>
      <c r="SCL45" s="6"/>
      <c r="SCM45" s="6"/>
      <c r="SCN45" s="6"/>
      <c r="SCO45" s="6"/>
      <c r="SCP45" s="6"/>
      <c r="SCQ45" s="6"/>
      <c r="SCR45" s="6"/>
      <c r="SCS45" s="6"/>
      <c r="SCT45" s="6"/>
      <c r="SCU45" s="6"/>
      <c r="SCV45" s="6"/>
      <c r="SCW45" s="6"/>
      <c r="SCX45" s="6"/>
      <c r="SCY45" s="6"/>
      <c r="SCZ45" s="6"/>
      <c r="SDA45" s="6"/>
      <c r="SDB45" s="6"/>
      <c r="SDC45" s="6"/>
      <c r="SDD45" s="6"/>
      <c r="SDE45" s="6"/>
      <c r="SDF45" s="6"/>
      <c r="SDG45" s="6"/>
      <c r="SDH45" s="6"/>
      <c r="SDI45" s="6"/>
      <c r="SDJ45" s="6"/>
      <c r="SDK45" s="6"/>
      <c r="SDL45" s="6"/>
      <c r="SDM45" s="6"/>
      <c r="SDN45" s="6"/>
      <c r="SDO45" s="6"/>
      <c r="SDP45" s="6"/>
      <c r="SDQ45" s="6"/>
      <c r="SDR45" s="6"/>
      <c r="SDS45" s="6"/>
      <c r="SDT45" s="6"/>
      <c r="SDU45" s="6"/>
      <c r="SDV45" s="6"/>
      <c r="SDW45" s="6"/>
      <c r="SDX45" s="6"/>
      <c r="SDY45" s="6"/>
      <c r="SDZ45" s="6"/>
      <c r="SEA45" s="6"/>
      <c r="SEB45" s="6"/>
      <c r="SEC45" s="6"/>
      <c r="SED45" s="6"/>
      <c r="SEE45" s="6"/>
      <c r="SEF45" s="6"/>
      <c r="SEG45" s="6"/>
      <c r="SEH45" s="6"/>
      <c r="SEI45" s="6"/>
      <c r="SEJ45" s="6"/>
      <c r="SEK45" s="6"/>
      <c r="SEL45" s="6"/>
      <c r="SEM45" s="6"/>
      <c r="SEN45" s="6"/>
      <c r="SEO45" s="6"/>
      <c r="SEP45" s="6"/>
      <c r="SEQ45" s="6"/>
      <c r="SER45" s="6"/>
      <c r="SES45" s="6"/>
      <c r="SET45" s="6"/>
      <c r="SEU45" s="6"/>
      <c r="SEV45" s="6"/>
      <c r="SEW45" s="6"/>
      <c r="SEX45" s="6"/>
      <c r="SEY45" s="6"/>
      <c r="SEZ45" s="6"/>
      <c r="SFA45" s="6"/>
      <c r="SFB45" s="6"/>
      <c r="SFC45" s="6"/>
      <c r="SFD45" s="6"/>
      <c r="SFE45" s="6"/>
      <c r="SFF45" s="6"/>
      <c r="SFG45" s="6"/>
      <c r="SFH45" s="6"/>
      <c r="SFI45" s="6"/>
      <c r="SFJ45" s="6"/>
      <c r="SFK45" s="6"/>
      <c r="SFL45" s="6"/>
      <c r="SFM45" s="6"/>
      <c r="SFN45" s="6"/>
      <c r="SFO45" s="6"/>
      <c r="SFP45" s="6"/>
      <c r="SFQ45" s="6"/>
      <c r="SFR45" s="6"/>
      <c r="SFS45" s="6"/>
      <c r="SFT45" s="6"/>
      <c r="SFU45" s="6"/>
      <c r="SFV45" s="6"/>
      <c r="SFW45" s="6"/>
      <c r="SFX45" s="6"/>
      <c r="SFY45" s="6"/>
      <c r="SFZ45" s="6"/>
      <c r="SGA45" s="6"/>
      <c r="SGB45" s="6"/>
      <c r="SGC45" s="6"/>
      <c r="SGD45" s="6"/>
      <c r="SGE45" s="6"/>
      <c r="SGF45" s="6"/>
      <c r="SGG45" s="6"/>
      <c r="SGH45" s="6"/>
      <c r="SGI45" s="6"/>
      <c r="SGJ45" s="6"/>
      <c r="SGK45" s="6"/>
      <c r="SGL45" s="6"/>
      <c r="SGM45" s="6"/>
      <c r="SGN45" s="6"/>
      <c r="SGO45" s="6"/>
      <c r="SGP45" s="6"/>
      <c r="SGQ45" s="6"/>
      <c r="SGR45" s="6"/>
      <c r="SGS45" s="6"/>
      <c r="SGT45" s="6"/>
      <c r="SGU45" s="6"/>
      <c r="SGV45" s="6"/>
      <c r="SGW45" s="6"/>
      <c r="SGX45" s="6"/>
      <c r="SGY45" s="6"/>
      <c r="SGZ45" s="6"/>
      <c r="SHA45" s="6"/>
      <c r="SHB45" s="6"/>
      <c r="SHC45" s="6"/>
      <c r="SHD45" s="6"/>
      <c r="SHE45" s="6"/>
      <c r="SHF45" s="6"/>
      <c r="SHG45" s="6"/>
      <c r="SHH45" s="6"/>
      <c r="SHI45" s="6"/>
      <c r="SHJ45" s="6"/>
      <c r="SHK45" s="6"/>
      <c r="SHL45" s="6"/>
      <c r="SHM45" s="6"/>
      <c r="SHN45" s="6"/>
      <c r="SHO45" s="6"/>
      <c r="SHP45" s="6"/>
      <c r="SHQ45" s="6"/>
      <c r="SHR45" s="6"/>
      <c r="SHS45" s="6"/>
      <c r="SHT45" s="6"/>
      <c r="SHU45" s="6"/>
      <c r="SHV45" s="6"/>
      <c r="SHW45" s="6"/>
      <c r="SHX45" s="6"/>
      <c r="SHY45" s="6"/>
      <c r="SHZ45" s="6"/>
      <c r="SIA45" s="6"/>
      <c r="SIB45" s="6"/>
      <c r="SIC45" s="6"/>
      <c r="SID45" s="6"/>
      <c r="SIE45" s="6"/>
      <c r="SIF45" s="6"/>
      <c r="SIG45" s="6"/>
      <c r="SIH45" s="6"/>
      <c r="SII45" s="6"/>
      <c r="SIJ45" s="6"/>
      <c r="SIK45" s="6"/>
      <c r="SIL45" s="6"/>
      <c r="SIM45" s="6"/>
      <c r="SIN45" s="6"/>
      <c r="SIO45" s="6"/>
      <c r="SIP45" s="6"/>
      <c r="SIQ45" s="6"/>
      <c r="SIR45" s="6"/>
      <c r="SIS45" s="6"/>
      <c r="SIT45" s="6"/>
      <c r="SIU45" s="6"/>
      <c r="SIV45" s="6"/>
      <c r="SIW45" s="6"/>
      <c r="SIX45" s="6"/>
      <c r="SIY45" s="6"/>
      <c r="SIZ45" s="6"/>
      <c r="SJA45" s="6"/>
      <c r="SJB45" s="6"/>
      <c r="SJC45" s="6"/>
      <c r="SJD45" s="6"/>
      <c r="SJE45" s="6"/>
      <c r="SJF45" s="6"/>
      <c r="SJG45" s="6"/>
      <c r="SJH45" s="6"/>
      <c r="SJI45" s="6"/>
      <c r="SJJ45" s="6"/>
      <c r="SJK45" s="6"/>
      <c r="SJL45" s="6"/>
      <c r="SJM45" s="6"/>
      <c r="SJN45" s="6"/>
      <c r="SJO45" s="6"/>
      <c r="SJP45" s="6"/>
      <c r="SJQ45" s="6"/>
      <c r="SJR45" s="6"/>
      <c r="SJS45" s="6"/>
      <c r="SJT45" s="6"/>
      <c r="SJU45" s="6"/>
      <c r="SJV45" s="6"/>
      <c r="SJW45" s="6"/>
      <c r="SJX45" s="6"/>
      <c r="SJY45" s="6"/>
      <c r="SJZ45" s="6"/>
      <c r="SKA45" s="6"/>
      <c r="SKB45" s="6"/>
      <c r="SKC45" s="6"/>
      <c r="SKD45" s="6"/>
      <c r="SKE45" s="6"/>
      <c r="SKF45" s="6"/>
      <c r="SKG45" s="6"/>
      <c r="SKH45" s="6"/>
      <c r="SKI45" s="6"/>
      <c r="SKJ45" s="6"/>
      <c r="SKK45" s="6"/>
      <c r="SKL45" s="6"/>
      <c r="SKM45" s="6"/>
      <c r="SKN45" s="6"/>
      <c r="SKO45" s="6"/>
      <c r="SKP45" s="6"/>
      <c r="SKQ45" s="6"/>
      <c r="SKR45" s="6"/>
      <c r="SKS45" s="6"/>
      <c r="SKT45" s="6"/>
      <c r="SKU45" s="6"/>
      <c r="SKV45" s="6"/>
      <c r="SKW45" s="6"/>
      <c r="SKX45" s="6"/>
      <c r="SKY45" s="6"/>
      <c r="SKZ45" s="6"/>
      <c r="SLA45" s="6"/>
      <c r="SLB45" s="6"/>
      <c r="SLC45" s="6"/>
      <c r="SLD45" s="6"/>
      <c r="SLE45" s="6"/>
      <c r="SLF45" s="6"/>
      <c r="SLG45" s="6"/>
      <c r="SLH45" s="6"/>
      <c r="SLI45" s="6"/>
      <c r="SLJ45" s="6"/>
      <c r="SLK45" s="6"/>
      <c r="SLL45" s="6"/>
      <c r="SLM45" s="6"/>
      <c r="SLN45" s="6"/>
      <c r="SLO45" s="6"/>
      <c r="SLP45" s="6"/>
      <c r="SLQ45" s="6"/>
      <c r="SLR45" s="6"/>
      <c r="SLS45" s="6"/>
      <c r="SLT45" s="6"/>
      <c r="SLU45" s="6"/>
      <c r="SLV45" s="6"/>
      <c r="SLW45" s="6"/>
      <c r="SLX45" s="6"/>
      <c r="SLY45" s="6"/>
      <c r="SLZ45" s="6"/>
      <c r="SMA45" s="6"/>
      <c r="SMB45" s="6"/>
      <c r="SMC45" s="6"/>
      <c r="SMD45" s="6"/>
      <c r="SME45" s="6"/>
      <c r="SMF45" s="6"/>
      <c r="SMG45" s="6"/>
      <c r="SMH45" s="6"/>
      <c r="SMI45" s="6"/>
      <c r="SMJ45" s="6"/>
      <c r="SMK45" s="6"/>
      <c r="SML45" s="6"/>
      <c r="SMM45" s="6"/>
      <c r="SMN45" s="6"/>
      <c r="SMO45" s="6"/>
      <c r="SMP45" s="6"/>
      <c r="SMQ45" s="6"/>
      <c r="SMR45" s="6"/>
      <c r="SMS45" s="6"/>
      <c r="SMT45" s="6"/>
      <c r="SMU45" s="6"/>
      <c r="SMV45" s="6"/>
      <c r="SMW45" s="6"/>
      <c r="SMX45" s="6"/>
      <c r="SMY45" s="6"/>
      <c r="SMZ45" s="6"/>
      <c r="SNA45" s="6"/>
      <c r="SNB45" s="6"/>
      <c r="SNC45" s="6"/>
      <c r="SND45" s="6"/>
      <c r="SNE45" s="6"/>
      <c r="SNF45" s="6"/>
      <c r="SNG45" s="6"/>
      <c r="SNH45" s="6"/>
      <c r="SNI45" s="6"/>
      <c r="SNJ45" s="6"/>
      <c r="SNK45" s="6"/>
      <c r="SNL45" s="6"/>
      <c r="SNM45" s="6"/>
      <c r="SNN45" s="6"/>
      <c r="SNO45" s="6"/>
      <c r="SNP45" s="6"/>
      <c r="SNQ45" s="6"/>
      <c r="SNR45" s="6"/>
      <c r="SNS45" s="6"/>
      <c r="SNT45" s="6"/>
      <c r="SNU45" s="6"/>
      <c r="SNV45" s="6"/>
      <c r="SNW45" s="6"/>
      <c r="SNX45" s="6"/>
      <c r="SNY45" s="6"/>
      <c r="SNZ45" s="6"/>
      <c r="SOA45" s="6"/>
      <c r="SOB45" s="6"/>
      <c r="SOC45" s="6"/>
      <c r="SOD45" s="6"/>
      <c r="SOE45" s="6"/>
      <c r="SOF45" s="6"/>
      <c r="SOG45" s="6"/>
      <c r="SOH45" s="6"/>
      <c r="SOI45" s="6"/>
      <c r="SOJ45" s="6"/>
      <c r="SOK45" s="6"/>
      <c r="SOL45" s="6"/>
      <c r="SOM45" s="6"/>
      <c r="SON45" s="6"/>
      <c r="SOO45" s="6"/>
      <c r="SOP45" s="6"/>
      <c r="SOQ45" s="6"/>
      <c r="SOR45" s="6"/>
      <c r="SOS45" s="6"/>
      <c r="SOT45" s="6"/>
      <c r="SOU45" s="6"/>
      <c r="SOV45" s="6"/>
      <c r="SOW45" s="6"/>
      <c r="SOX45" s="6"/>
      <c r="SOY45" s="6"/>
      <c r="SOZ45" s="6"/>
      <c r="SPA45" s="6"/>
      <c r="SPB45" s="6"/>
      <c r="SPC45" s="6"/>
      <c r="SPD45" s="6"/>
      <c r="SPE45" s="6"/>
      <c r="SPF45" s="6"/>
      <c r="SPG45" s="6"/>
      <c r="SPH45" s="6"/>
      <c r="SPI45" s="6"/>
      <c r="SPJ45" s="6"/>
      <c r="SPK45" s="6"/>
      <c r="SPL45" s="6"/>
      <c r="SPM45" s="6"/>
      <c r="SPN45" s="6"/>
      <c r="SPO45" s="6"/>
      <c r="SPP45" s="6"/>
      <c r="SPQ45" s="6"/>
      <c r="SPR45" s="6"/>
      <c r="SPS45" s="6"/>
      <c r="SPT45" s="6"/>
      <c r="SPU45" s="6"/>
      <c r="SPV45" s="6"/>
      <c r="SPW45" s="6"/>
      <c r="SPX45" s="6"/>
      <c r="SPY45" s="6"/>
      <c r="SPZ45" s="6"/>
      <c r="SQA45" s="6"/>
      <c r="SQB45" s="6"/>
      <c r="SQC45" s="6"/>
      <c r="SQD45" s="6"/>
      <c r="SQE45" s="6"/>
      <c r="SQF45" s="6"/>
      <c r="SQG45" s="6"/>
      <c r="SQH45" s="6"/>
      <c r="SQI45" s="6"/>
      <c r="SQJ45" s="6"/>
      <c r="SQK45" s="6"/>
      <c r="SQL45" s="6"/>
      <c r="SQM45" s="6"/>
      <c r="SQN45" s="6"/>
      <c r="SQO45" s="6"/>
      <c r="SQP45" s="6"/>
      <c r="SQQ45" s="6"/>
      <c r="SQR45" s="6"/>
      <c r="SQS45" s="6"/>
      <c r="SQT45" s="6"/>
      <c r="SQU45" s="6"/>
      <c r="SQV45" s="6"/>
      <c r="SQW45" s="6"/>
      <c r="SQX45" s="6"/>
      <c r="SQY45" s="6"/>
      <c r="SQZ45" s="6"/>
      <c r="SRA45" s="6"/>
      <c r="SRB45" s="6"/>
      <c r="SRC45" s="6"/>
      <c r="SRD45" s="6"/>
      <c r="SRE45" s="6"/>
      <c r="SRF45" s="6"/>
      <c r="SRG45" s="6"/>
      <c r="SRH45" s="6"/>
      <c r="SRI45" s="6"/>
      <c r="SRJ45" s="6"/>
      <c r="SRK45" s="6"/>
      <c r="SRL45" s="6"/>
      <c r="SRM45" s="6"/>
      <c r="SRN45" s="6"/>
      <c r="SRO45" s="6"/>
      <c r="SRP45" s="6"/>
      <c r="SRQ45" s="6"/>
      <c r="SRR45" s="6"/>
      <c r="SRS45" s="6"/>
      <c r="SRT45" s="6"/>
      <c r="SRU45" s="6"/>
      <c r="SRV45" s="6"/>
      <c r="SRW45" s="6"/>
      <c r="SRX45" s="6"/>
      <c r="SRY45" s="6"/>
      <c r="SRZ45" s="6"/>
      <c r="SSA45" s="6"/>
      <c r="SSB45" s="6"/>
      <c r="SSC45" s="6"/>
      <c r="SSD45" s="6"/>
      <c r="SSE45" s="6"/>
      <c r="SSF45" s="6"/>
      <c r="SSG45" s="6"/>
      <c r="SSH45" s="6"/>
      <c r="SSI45" s="6"/>
      <c r="SSJ45" s="6"/>
      <c r="SSK45" s="6"/>
      <c r="SSL45" s="6"/>
      <c r="SSM45" s="6"/>
      <c r="SSN45" s="6"/>
      <c r="SSO45" s="6"/>
      <c r="SSP45" s="6"/>
      <c r="SSQ45" s="6"/>
      <c r="SSR45" s="6"/>
      <c r="SSS45" s="6"/>
      <c r="SST45" s="6"/>
      <c r="SSU45" s="6"/>
      <c r="SSV45" s="6"/>
      <c r="SSW45" s="6"/>
      <c r="SSX45" s="6"/>
      <c r="SSY45" s="6"/>
      <c r="SSZ45" s="6"/>
      <c r="STA45" s="6"/>
      <c r="STB45" s="6"/>
      <c r="STC45" s="6"/>
      <c r="STD45" s="6"/>
      <c r="STE45" s="6"/>
      <c r="STF45" s="6"/>
      <c r="STG45" s="6"/>
      <c r="STH45" s="6"/>
      <c r="STI45" s="6"/>
      <c r="STJ45" s="6"/>
      <c r="STK45" s="6"/>
      <c r="STL45" s="6"/>
      <c r="STM45" s="6"/>
      <c r="STN45" s="6"/>
      <c r="STO45" s="6"/>
      <c r="STP45" s="6"/>
      <c r="STQ45" s="6"/>
      <c r="STR45" s="6"/>
      <c r="STS45" s="6"/>
      <c r="STT45" s="6"/>
      <c r="STU45" s="6"/>
      <c r="STV45" s="6"/>
      <c r="STW45" s="6"/>
      <c r="STX45" s="6"/>
      <c r="STY45" s="6"/>
      <c r="STZ45" s="6"/>
      <c r="SUA45" s="6"/>
      <c r="SUB45" s="6"/>
      <c r="SUC45" s="6"/>
      <c r="SUD45" s="6"/>
      <c r="SUE45" s="6"/>
      <c r="SUF45" s="6"/>
      <c r="SUG45" s="6"/>
      <c r="SUH45" s="6"/>
      <c r="SUI45" s="6"/>
      <c r="SUJ45" s="6"/>
      <c r="SUK45" s="6"/>
      <c r="SUL45" s="6"/>
      <c r="SUM45" s="6"/>
      <c r="SUN45" s="6"/>
      <c r="SUO45" s="6"/>
      <c r="SUP45" s="6"/>
      <c r="SUQ45" s="6"/>
      <c r="SUR45" s="6"/>
      <c r="SUS45" s="6"/>
      <c r="SUT45" s="6"/>
      <c r="SUU45" s="6"/>
      <c r="SUV45" s="6"/>
      <c r="SUW45" s="6"/>
      <c r="SUX45" s="6"/>
      <c r="SUY45" s="6"/>
      <c r="SUZ45" s="6"/>
      <c r="SVA45" s="6"/>
      <c r="SVB45" s="6"/>
      <c r="SVC45" s="6"/>
      <c r="SVD45" s="6"/>
      <c r="SVE45" s="6"/>
      <c r="SVF45" s="6"/>
      <c r="SVG45" s="6"/>
      <c r="SVH45" s="6"/>
      <c r="SVI45" s="6"/>
      <c r="SVJ45" s="6"/>
      <c r="SVK45" s="6"/>
      <c r="SVL45" s="6"/>
      <c r="SVM45" s="6"/>
      <c r="SVN45" s="6"/>
      <c r="SVO45" s="6"/>
      <c r="SVP45" s="6"/>
      <c r="SVQ45" s="6"/>
      <c r="SVR45" s="6"/>
      <c r="SVS45" s="6"/>
      <c r="SVT45" s="6"/>
      <c r="SVU45" s="6"/>
      <c r="SVV45" s="6"/>
      <c r="SVW45" s="6"/>
      <c r="SVX45" s="6"/>
      <c r="SVY45" s="6"/>
      <c r="SVZ45" s="6"/>
      <c r="SWA45" s="6"/>
      <c r="SWB45" s="6"/>
      <c r="SWC45" s="6"/>
      <c r="SWD45" s="6"/>
      <c r="SWE45" s="6"/>
      <c r="SWF45" s="6"/>
      <c r="SWG45" s="6"/>
      <c r="SWH45" s="6"/>
      <c r="SWI45" s="6"/>
      <c r="SWJ45" s="6"/>
      <c r="SWK45" s="6"/>
      <c r="SWL45" s="6"/>
      <c r="SWM45" s="6"/>
      <c r="SWN45" s="6"/>
      <c r="SWO45" s="6"/>
      <c r="SWP45" s="6"/>
      <c r="SWQ45" s="6"/>
      <c r="SWR45" s="6"/>
      <c r="SWS45" s="6"/>
      <c r="SWT45" s="6"/>
      <c r="SWU45" s="6"/>
      <c r="SWV45" s="6"/>
      <c r="SWW45" s="6"/>
      <c r="SWX45" s="6"/>
      <c r="SWY45" s="6"/>
      <c r="SWZ45" s="6"/>
      <c r="SXA45" s="6"/>
      <c r="SXB45" s="6"/>
      <c r="SXC45" s="6"/>
      <c r="SXD45" s="6"/>
      <c r="SXE45" s="6"/>
      <c r="SXF45" s="6"/>
      <c r="SXG45" s="6"/>
      <c r="SXH45" s="6"/>
      <c r="SXI45" s="6"/>
      <c r="SXJ45" s="6"/>
      <c r="SXK45" s="6"/>
      <c r="SXL45" s="6"/>
      <c r="SXM45" s="6"/>
      <c r="SXN45" s="6"/>
      <c r="SXO45" s="6"/>
      <c r="SXP45" s="6"/>
      <c r="SXQ45" s="6"/>
      <c r="SXR45" s="6"/>
      <c r="SXS45" s="6"/>
      <c r="SXT45" s="6"/>
      <c r="SXU45" s="6"/>
      <c r="SXV45" s="6"/>
      <c r="SXW45" s="6"/>
      <c r="SXX45" s="6"/>
      <c r="SXY45" s="6"/>
      <c r="SXZ45" s="6"/>
      <c r="SYA45" s="6"/>
      <c r="SYB45" s="6"/>
      <c r="SYC45" s="6"/>
      <c r="SYD45" s="6"/>
      <c r="SYE45" s="6"/>
      <c r="SYF45" s="6"/>
      <c r="SYG45" s="6"/>
      <c r="SYH45" s="6"/>
      <c r="SYI45" s="6"/>
      <c r="SYJ45" s="6"/>
      <c r="SYK45" s="6"/>
      <c r="SYL45" s="6"/>
      <c r="SYM45" s="6"/>
      <c r="SYN45" s="6"/>
      <c r="SYO45" s="6"/>
      <c r="SYP45" s="6"/>
      <c r="SYQ45" s="6"/>
      <c r="SYR45" s="6"/>
      <c r="SYS45" s="6"/>
      <c r="SYT45" s="6"/>
      <c r="SYU45" s="6"/>
      <c r="SYV45" s="6"/>
      <c r="SYW45" s="6"/>
      <c r="SYX45" s="6"/>
      <c r="SYY45" s="6"/>
      <c r="SYZ45" s="6"/>
      <c r="SZA45" s="6"/>
      <c r="SZB45" s="6"/>
      <c r="SZC45" s="6"/>
      <c r="SZD45" s="6"/>
      <c r="SZE45" s="6"/>
      <c r="SZF45" s="6"/>
      <c r="SZG45" s="6"/>
      <c r="SZH45" s="6"/>
      <c r="SZI45" s="6"/>
      <c r="SZJ45" s="6"/>
      <c r="SZK45" s="6"/>
      <c r="SZL45" s="6"/>
      <c r="SZM45" s="6"/>
      <c r="SZN45" s="6"/>
      <c r="SZO45" s="6"/>
      <c r="SZP45" s="6"/>
      <c r="SZQ45" s="6"/>
      <c r="SZR45" s="6"/>
      <c r="SZS45" s="6"/>
      <c r="SZT45" s="6"/>
      <c r="SZU45" s="6"/>
      <c r="SZV45" s="6"/>
      <c r="SZW45" s="6"/>
      <c r="SZX45" s="6"/>
      <c r="SZY45" s="6"/>
      <c r="SZZ45" s="6"/>
      <c r="TAA45" s="6"/>
      <c r="TAB45" s="6"/>
      <c r="TAC45" s="6"/>
      <c r="TAD45" s="6"/>
      <c r="TAE45" s="6"/>
      <c r="TAF45" s="6"/>
      <c r="TAG45" s="6"/>
      <c r="TAH45" s="6"/>
      <c r="TAI45" s="6"/>
      <c r="TAJ45" s="6"/>
      <c r="TAK45" s="6"/>
      <c r="TAL45" s="6"/>
      <c r="TAM45" s="6"/>
      <c r="TAN45" s="6"/>
      <c r="TAO45" s="6"/>
      <c r="TAP45" s="6"/>
      <c r="TAQ45" s="6"/>
      <c r="TAR45" s="6"/>
      <c r="TAS45" s="6"/>
      <c r="TAT45" s="6"/>
      <c r="TAU45" s="6"/>
      <c r="TAV45" s="6"/>
      <c r="TAW45" s="6"/>
      <c r="TAX45" s="6"/>
      <c r="TAY45" s="6"/>
      <c r="TAZ45" s="6"/>
      <c r="TBA45" s="6"/>
      <c r="TBB45" s="6"/>
      <c r="TBC45" s="6"/>
      <c r="TBD45" s="6"/>
      <c r="TBE45" s="6"/>
      <c r="TBF45" s="6"/>
      <c r="TBG45" s="6"/>
      <c r="TBH45" s="6"/>
      <c r="TBI45" s="6"/>
      <c r="TBJ45" s="6"/>
      <c r="TBK45" s="6"/>
      <c r="TBL45" s="6"/>
      <c r="TBM45" s="6"/>
      <c r="TBN45" s="6"/>
      <c r="TBO45" s="6"/>
      <c r="TBP45" s="6"/>
      <c r="TBQ45" s="6"/>
      <c r="TBR45" s="6"/>
      <c r="TBS45" s="6"/>
      <c r="TBT45" s="6"/>
      <c r="TBU45" s="6"/>
      <c r="TBV45" s="6"/>
      <c r="TBW45" s="6"/>
      <c r="TBX45" s="6"/>
      <c r="TBY45" s="6"/>
      <c r="TBZ45" s="6"/>
      <c r="TCA45" s="6"/>
      <c r="TCB45" s="6"/>
      <c r="TCC45" s="6"/>
      <c r="TCD45" s="6"/>
      <c r="TCE45" s="6"/>
      <c r="TCF45" s="6"/>
      <c r="TCG45" s="6"/>
      <c r="TCH45" s="6"/>
      <c r="TCI45" s="6"/>
      <c r="TCJ45" s="6"/>
      <c r="TCK45" s="6"/>
      <c r="TCL45" s="6"/>
      <c r="TCM45" s="6"/>
      <c r="TCN45" s="6"/>
      <c r="TCO45" s="6"/>
      <c r="TCP45" s="6"/>
      <c r="TCQ45" s="6"/>
      <c r="TCR45" s="6"/>
      <c r="TCS45" s="6"/>
      <c r="TCT45" s="6"/>
      <c r="TCU45" s="6"/>
      <c r="TCV45" s="6"/>
      <c r="TCW45" s="6"/>
      <c r="TCX45" s="6"/>
      <c r="TCY45" s="6"/>
      <c r="TCZ45" s="6"/>
      <c r="TDA45" s="6"/>
      <c r="TDB45" s="6"/>
      <c r="TDC45" s="6"/>
      <c r="TDD45" s="6"/>
      <c r="TDE45" s="6"/>
      <c r="TDF45" s="6"/>
      <c r="TDG45" s="6"/>
      <c r="TDH45" s="6"/>
      <c r="TDI45" s="6"/>
      <c r="TDJ45" s="6"/>
      <c r="TDK45" s="6"/>
      <c r="TDL45" s="6"/>
      <c r="TDM45" s="6"/>
      <c r="TDN45" s="6"/>
      <c r="TDO45" s="6"/>
      <c r="TDP45" s="6"/>
      <c r="TDQ45" s="6"/>
      <c r="TDR45" s="6"/>
      <c r="TDS45" s="6"/>
      <c r="TDT45" s="6"/>
      <c r="TDU45" s="6"/>
      <c r="TDV45" s="6"/>
      <c r="TDW45" s="6"/>
      <c r="TDX45" s="6"/>
      <c r="TDY45" s="6"/>
      <c r="TDZ45" s="6"/>
      <c r="TEA45" s="6"/>
      <c r="TEB45" s="6"/>
      <c r="TEC45" s="6"/>
      <c r="TED45" s="6"/>
      <c r="TEE45" s="6"/>
      <c r="TEF45" s="6"/>
      <c r="TEG45" s="6"/>
      <c r="TEH45" s="6"/>
      <c r="TEI45" s="6"/>
      <c r="TEJ45" s="6"/>
      <c r="TEK45" s="6"/>
      <c r="TEL45" s="6"/>
      <c r="TEM45" s="6"/>
      <c r="TEN45" s="6"/>
      <c r="TEO45" s="6"/>
      <c r="TEP45" s="6"/>
      <c r="TEQ45" s="6"/>
      <c r="TER45" s="6"/>
      <c r="TES45" s="6"/>
      <c r="TET45" s="6"/>
      <c r="TEU45" s="6"/>
      <c r="TEV45" s="6"/>
      <c r="TEW45" s="6"/>
      <c r="TEX45" s="6"/>
      <c r="TEY45" s="6"/>
      <c r="TEZ45" s="6"/>
      <c r="TFA45" s="6"/>
      <c r="TFB45" s="6"/>
      <c r="TFC45" s="6"/>
      <c r="TFD45" s="6"/>
      <c r="TFE45" s="6"/>
      <c r="TFF45" s="6"/>
      <c r="TFG45" s="6"/>
      <c r="TFH45" s="6"/>
      <c r="TFI45" s="6"/>
      <c r="TFJ45" s="6"/>
      <c r="TFK45" s="6"/>
      <c r="TFL45" s="6"/>
      <c r="TFM45" s="6"/>
      <c r="TFN45" s="6"/>
      <c r="TFO45" s="6"/>
      <c r="TFP45" s="6"/>
      <c r="TFQ45" s="6"/>
      <c r="TFR45" s="6"/>
      <c r="TFS45" s="6"/>
      <c r="TFT45" s="6"/>
      <c r="TFU45" s="6"/>
      <c r="TFV45" s="6"/>
      <c r="TFW45" s="6"/>
      <c r="TFX45" s="6"/>
      <c r="TFY45" s="6"/>
      <c r="TFZ45" s="6"/>
      <c r="TGA45" s="6"/>
      <c r="TGB45" s="6"/>
      <c r="TGC45" s="6"/>
      <c r="TGD45" s="6"/>
      <c r="TGE45" s="6"/>
      <c r="TGF45" s="6"/>
      <c r="TGG45" s="6"/>
      <c r="TGH45" s="6"/>
      <c r="TGI45" s="6"/>
      <c r="TGJ45" s="6"/>
      <c r="TGK45" s="6"/>
      <c r="TGL45" s="6"/>
      <c r="TGM45" s="6"/>
      <c r="TGN45" s="6"/>
      <c r="TGO45" s="6"/>
      <c r="TGP45" s="6"/>
      <c r="TGQ45" s="6"/>
      <c r="TGR45" s="6"/>
      <c r="TGS45" s="6"/>
      <c r="TGT45" s="6"/>
      <c r="TGU45" s="6"/>
      <c r="TGV45" s="6"/>
      <c r="TGW45" s="6"/>
      <c r="TGX45" s="6"/>
      <c r="TGY45" s="6"/>
      <c r="TGZ45" s="6"/>
      <c r="THA45" s="6"/>
      <c r="THB45" s="6"/>
      <c r="THC45" s="6"/>
      <c r="THD45" s="6"/>
      <c r="THE45" s="6"/>
      <c r="THF45" s="6"/>
      <c r="THG45" s="6"/>
      <c r="THH45" s="6"/>
      <c r="THI45" s="6"/>
      <c r="THJ45" s="6"/>
      <c r="THK45" s="6"/>
      <c r="THL45" s="6"/>
      <c r="THM45" s="6"/>
      <c r="THN45" s="6"/>
      <c r="THO45" s="6"/>
      <c r="THP45" s="6"/>
      <c r="THQ45" s="6"/>
      <c r="THR45" s="6"/>
      <c r="THS45" s="6"/>
      <c r="THT45" s="6"/>
      <c r="THU45" s="6"/>
      <c r="THV45" s="6"/>
      <c r="THW45" s="6"/>
      <c r="THX45" s="6"/>
      <c r="THY45" s="6"/>
      <c r="THZ45" s="6"/>
      <c r="TIA45" s="6"/>
      <c r="TIB45" s="6"/>
      <c r="TIC45" s="6"/>
      <c r="TID45" s="6"/>
      <c r="TIE45" s="6"/>
      <c r="TIF45" s="6"/>
      <c r="TIG45" s="6"/>
      <c r="TIH45" s="6"/>
      <c r="TII45" s="6"/>
      <c r="TIJ45" s="6"/>
      <c r="TIK45" s="6"/>
      <c r="TIL45" s="6"/>
      <c r="TIM45" s="6"/>
      <c r="TIN45" s="6"/>
      <c r="TIO45" s="6"/>
      <c r="TIP45" s="6"/>
      <c r="TIQ45" s="6"/>
      <c r="TIR45" s="6"/>
      <c r="TIS45" s="6"/>
      <c r="TIT45" s="6"/>
      <c r="TIU45" s="6"/>
      <c r="TIV45" s="6"/>
      <c r="TIW45" s="6"/>
      <c r="TIX45" s="6"/>
      <c r="TIY45" s="6"/>
      <c r="TIZ45" s="6"/>
      <c r="TJA45" s="6"/>
      <c r="TJB45" s="6"/>
      <c r="TJC45" s="6"/>
      <c r="TJD45" s="6"/>
      <c r="TJE45" s="6"/>
      <c r="TJF45" s="6"/>
      <c r="TJG45" s="6"/>
      <c r="TJH45" s="6"/>
      <c r="TJI45" s="6"/>
      <c r="TJJ45" s="6"/>
      <c r="TJK45" s="6"/>
      <c r="TJL45" s="6"/>
      <c r="TJM45" s="6"/>
      <c r="TJN45" s="6"/>
      <c r="TJO45" s="6"/>
      <c r="TJP45" s="6"/>
      <c r="TJQ45" s="6"/>
      <c r="TJR45" s="6"/>
      <c r="TJS45" s="6"/>
      <c r="TJT45" s="6"/>
      <c r="TJU45" s="6"/>
      <c r="TJV45" s="6"/>
      <c r="TJW45" s="6"/>
      <c r="TJX45" s="6"/>
      <c r="TJY45" s="6"/>
      <c r="TJZ45" s="6"/>
      <c r="TKA45" s="6"/>
      <c r="TKB45" s="6"/>
      <c r="TKC45" s="6"/>
      <c r="TKD45" s="6"/>
      <c r="TKE45" s="6"/>
      <c r="TKF45" s="6"/>
      <c r="TKG45" s="6"/>
      <c r="TKH45" s="6"/>
      <c r="TKI45" s="6"/>
      <c r="TKJ45" s="6"/>
      <c r="TKK45" s="6"/>
      <c r="TKL45" s="6"/>
      <c r="TKM45" s="6"/>
      <c r="TKN45" s="6"/>
      <c r="TKO45" s="6"/>
      <c r="TKP45" s="6"/>
      <c r="TKQ45" s="6"/>
      <c r="TKR45" s="6"/>
      <c r="TKS45" s="6"/>
      <c r="TKT45" s="6"/>
      <c r="TKU45" s="6"/>
      <c r="TKV45" s="6"/>
      <c r="TKW45" s="6"/>
      <c r="TKX45" s="6"/>
      <c r="TKY45" s="6"/>
      <c r="TKZ45" s="6"/>
      <c r="TLA45" s="6"/>
      <c r="TLB45" s="6"/>
      <c r="TLC45" s="6"/>
      <c r="TLD45" s="6"/>
      <c r="TLE45" s="6"/>
      <c r="TLF45" s="6"/>
      <c r="TLG45" s="6"/>
      <c r="TLH45" s="6"/>
      <c r="TLI45" s="6"/>
      <c r="TLJ45" s="6"/>
      <c r="TLK45" s="6"/>
      <c r="TLL45" s="6"/>
      <c r="TLM45" s="6"/>
      <c r="TLN45" s="6"/>
      <c r="TLO45" s="6"/>
      <c r="TLP45" s="6"/>
      <c r="TLQ45" s="6"/>
      <c r="TLR45" s="6"/>
      <c r="TLS45" s="6"/>
      <c r="TLT45" s="6"/>
      <c r="TLU45" s="6"/>
      <c r="TLV45" s="6"/>
      <c r="TLW45" s="6"/>
      <c r="TLX45" s="6"/>
      <c r="TLY45" s="6"/>
      <c r="TLZ45" s="6"/>
      <c r="TMA45" s="6"/>
      <c r="TMB45" s="6"/>
      <c r="TMC45" s="6"/>
      <c r="TMD45" s="6"/>
      <c r="TME45" s="6"/>
      <c r="TMF45" s="6"/>
      <c r="TMG45" s="6"/>
      <c r="TMH45" s="6"/>
      <c r="TMI45" s="6"/>
      <c r="TMJ45" s="6"/>
      <c r="TMK45" s="6"/>
      <c r="TML45" s="6"/>
      <c r="TMM45" s="6"/>
      <c r="TMN45" s="6"/>
      <c r="TMO45" s="6"/>
      <c r="TMP45" s="6"/>
      <c r="TMQ45" s="6"/>
      <c r="TMR45" s="6"/>
      <c r="TMS45" s="6"/>
      <c r="TMT45" s="6"/>
      <c r="TMU45" s="6"/>
      <c r="TMV45" s="6"/>
      <c r="TMW45" s="6"/>
      <c r="TMX45" s="6"/>
      <c r="TMY45" s="6"/>
      <c r="TMZ45" s="6"/>
      <c r="TNA45" s="6"/>
      <c r="TNB45" s="6"/>
      <c r="TNC45" s="6"/>
      <c r="TND45" s="6"/>
      <c r="TNE45" s="6"/>
      <c r="TNF45" s="6"/>
      <c r="TNG45" s="6"/>
      <c r="TNH45" s="6"/>
      <c r="TNI45" s="6"/>
      <c r="TNJ45" s="6"/>
      <c r="TNK45" s="6"/>
      <c r="TNL45" s="6"/>
      <c r="TNM45" s="6"/>
      <c r="TNN45" s="6"/>
      <c r="TNO45" s="6"/>
      <c r="TNP45" s="6"/>
      <c r="TNQ45" s="6"/>
      <c r="TNR45" s="6"/>
      <c r="TNS45" s="6"/>
      <c r="TNT45" s="6"/>
      <c r="TNU45" s="6"/>
      <c r="TNV45" s="6"/>
      <c r="TNW45" s="6"/>
      <c r="TNX45" s="6"/>
      <c r="TNY45" s="6"/>
      <c r="TNZ45" s="6"/>
      <c r="TOA45" s="6"/>
      <c r="TOB45" s="6"/>
      <c r="TOC45" s="6"/>
      <c r="TOD45" s="6"/>
      <c r="TOE45" s="6"/>
      <c r="TOF45" s="6"/>
      <c r="TOG45" s="6"/>
      <c r="TOH45" s="6"/>
      <c r="TOI45" s="6"/>
      <c r="TOJ45" s="6"/>
      <c r="TOK45" s="6"/>
      <c r="TOL45" s="6"/>
      <c r="TOM45" s="6"/>
      <c r="TON45" s="6"/>
      <c r="TOO45" s="6"/>
      <c r="TOP45" s="6"/>
      <c r="TOQ45" s="6"/>
      <c r="TOR45" s="6"/>
      <c r="TOS45" s="6"/>
      <c r="TOT45" s="6"/>
      <c r="TOU45" s="6"/>
      <c r="TOV45" s="6"/>
      <c r="TOW45" s="6"/>
      <c r="TOX45" s="6"/>
      <c r="TOY45" s="6"/>
      <c r="TOZ45" s="6"/>
      <c r="TPA45" s="6"/>
      <c r="TPB45" s="6"/>
      <c r="TPC45" s="6"/>
      <c r="TPD45" s="6"/>
      <c r="TPE45" s="6"/>
      <c r="TPF45" s="6"/>
      <c r="TPG45" s="6"/>
      <c r="TPH45" s="6"/>
      <c r="TPI45" s="6"/>
      <c r="TPJ45" s="6"/>
      <c r="TPK45" s="6"/>
      <c r="TPL45" s="6"/>
      <c r="TPM45" s="6"/>
      <c r="TPN45" s="6"/>
      <c r="TPO45" s="6"/>
      <c r="TPP45" s="6"/>
      <c r="TPQ45" s="6"/>
      <c r="TPR45" s="6"/>
      <c r="TPS45" s="6"/>
      <c r="TPT45" s="6"/>
      <c r="TPU45" s="6"/>
      <c r="TPV45" s="6"/>
      <c r="TPW45" s="6"/>
      <c r="TPX45" s="6"/>
      <c r="TPY45" s="6"/>
      <c r="TPZ45" s="6"/>
      <c r="TQA45" s="6"/>
      <c r="TQB45" s="6"/>
      <c r="TQC45" s="6"/>
      <c r="TQD45" s="6"/>
      <c r="TQE45" s="6"/>
      <c r="TQF45" s="6"/>
      <c r="TQG45" s="6"/>
      <c r="TQH45" s="6"/>
      <c r="TQI45" s="6"/>
      <c r="TQJ45" s="6"/>
      <c r="TQK45" s="6"/>
      <c r="TQL45" s="6"/>
      <c r="TQM45" s="6"/>
      <c r="TQN45" s="6"/>
      <c r="TQO45" s="6"/>
      <c r="TQP45" s="6"/>
      <c r="TQQ45" s="6"/>
      <c r="TQR45" s="6"/>
      <c r="TQS45" s="6"/>
      <c r="TQT45" s="6"/>
      <c r="TQU45" s="6"/>
      <c r="TQV45" s="6"/>
      <c r="TQW45" s="6"/>
      <c r="TQX45" s="6"/>
      <c r="TQY45" s="6"/>
      <c r="TQZ45" s="6"/>
      <c r="TRA45" s="6"/>
      <c r="TRB45" s="6"/>
      <c r="TRC45" s="6"/>
      <c r="TRD45" s="6"/>
      <c r="TRE45" s="6"/>
      <c r="TRF45" s="6"/>
      <c r="TRG45" s="6"/>
      <c r="TRH45" s="6"/>
      <c r="TRI45" s="6"/>
      <c r="TRJ45" s="6"/>
      <c r="TRK45" s="6"/>
      <c r="TRL45" s="6"/>
      <c r="TRM45" s="6"/>
      <c r="TRN45" s="6"/>
      <c r="TRO45" s="6"/>
      <c r="TRP45" s="6"/>
      <c r="TRQ45" s="6"/>
      <c r="TRR45" s="6"/>
      <c r="TRS45" s="6"/>
      <c r="TRT45" s="6"/>
      <c r="TRU45" s="6"/>
      <c r="TRV45" s="6"/>
      <c r="TRW45" s="6"/>
      <c r="TRX45" s="6"/>
      <c r="TRY45" s="6"/>
      <c r="TRZ45" s="6"/>
      <c r="TSA45" s="6"/>
      <c r="TSB45" s="6"/>
      <c r="TSC45" s="6"/>
      <c r="TSD45" s="6"/>
      <c r="TSE45" s="6"/>
      <c r="TSF45" s="6"/>
      <c r="TSG45" s="6"/>
      <c r="TSH45" s="6"/>
      <c r="TSI45" s="6"/>
      <c r="TSJ45" s="6"/>
      <c r="TSK45" s="6"/>
      <c r="TSL45" s="6"/>
      <c r="TSM45" s="6"/>
      <c r="TSN45" s="6"/>
      <c r="TSO45" s="6"/>
      <c r="TSP45" s="6"/>
      <c r="TSQ45" s="6"/>
      <c r="TSR45" s="6"/>
      <c r="TSS45" s="6"/>
      <c r="TST45" s="6"/>
      <c r="TSU45" s="6"/>
      <c r="TSV45" s="6"/>
      <c r="TSW45" s="6"/>
      <c r="TSX45" s="6"/>
      <c r="TSY45" s="6"/>
      <c r="TSZ45" s="6"/>
      <c r="TTA45" s="6"/>
      <c r="TTB45" s="6"/>
      <c r="TTC45" s="6"/>
      <c r="TTD45" s="6"/>
      <c r="TTE45" s="6"/>
      <c r="TTF45" s="6"/>
      <c r="TTG45" s="6"/>
      <c r="TTH45" s="6"/>
      <c r="TTI45" s="6"/>
      <c r="TTJ45" s="6"/>
      <c r="TTK45" s="6"/>
      <c r="TTL45" s="6"/>
      <c r="TTM45" s="6"/>
      <c r="TTN45" s="6"/>
      <c r="TTO45" s="6"/>
      <c r="TTP45" s="6"/>
      <c r="TTQ45" s="6"/>
      <c r="TTR45" s="6"/>
      <c r="TTS45" s="6"/>
      <c r="TTT45" s="6"/>
      <c r="TTU45" s="6"/>
      <c r="TTV45" s="6"/>
      <c r="TTW45" s="6"/>
      <c r="TTX45" s="6"/>
      <c r="TTY45" s="6"/>
      <c r="TTZ45" s="6"/>
      <c r="TUA45" s="6"/>
      <c r="TUB45" s="6"/>
      <c r="TUC45" s="6"/>
      <c r="TUD45" s="6"/>
      <c r="TUE45" s="6"/>
      <c r="TUF45" s="6"/>
      <c r="TUG45" s="6"/>
      <c r="TUH45" s="6"/>
      <c r="TUI45" s="6"/>
      <c r="TUJ45" s="6"/>
      <c r="TUK45" s="6"/>
      <c r="TUL45" s="6"/>
      <c r="TUM45" s="6"/>
      <c r="TUN45" s="6"/>
      <c r="TUO45" s="6"/>
      <c r="TUP45" s="6"/>
      <c r="TUQ45" s="6"/>
      <c r="TUR45" s="6"/>
      <c r="TUS45" s="6"/>
      <c r="TUT45" s="6"/>
      <c r="TUU45" s="6"/>
      <c r="TUV45" s="6"/>
      <c r="TUW45" s="6"/>
      <c r="TUX45" s="6"/>
      <c r="TUY45" s="6"/>
      <c r="TUZ45" s="6"/>
      <c r="TVA45" s="6"/>
      <c r="TVB45" s="6"/>
      <c r="TVC45" s="6"/>
      <c r="TVD45" s="6"/>
      <c r="TVE45" s="6"/>
      <c r="TVF45" s="6"/>
      <c r="TVG45" s="6"/>
      <c r="TVH45" s="6"/>
      <c r="TVI45" s="6"/>
      <c r="TVJ45" s="6"/>
      <c r="TVK45" s="6"/>
      <c r="TVL45" s="6"/>
      <c r="TVM45" s="6"/>
      <c r="TVN45" s="6"/>
      <c r="TVO45" s="6"/>
      <c r="TVP45" s="6"/>
      <c r="TVQ45" s="6"/>
      <c r="TVR45" s="6"/>
      <c r="TVS45" s="6"/>
      <c r="TVT45" s="6"/>
      <c r="TVU45" s="6"/>
      <c r="TVV45" s="6"/>
      <c r="TVW45" s="6"/>
      <c r="TVX45" s="6"/>
      <c r="TVY45" s="6"/>
      <c r="TVZ45" s="6"/>
      <c r="TWA45" s="6"/>
      <c r="TWB45" s="6"/>
      <c r="TWC45" s="6"/>
      <c r="TWD45" s="6"/>
      <c r="TWE45" s="6"/>
      <c r="TWF45" s="6"/>
      <c r="TWG45" s="6"/>
      <c r="TWH45" s="6"/>
      <c r="TWI45" s="6"/>
      <c r="TWJ45" s="6"/>
      <c r="TWK45" s="6"/>
      <c r="TWL45" s="6"/>
      <c r="TWM45" s="6"/>
      <c r="TWN45" s="6"/>
      <c r="TWO45" s="6"/>
      <c r="TWP45" s="6"/>
      <c r="TWQ45" s="6"/>
      <c r="TWR45" s="6"/>
      <c r="TWS45" s="6"/>
      <c r="TWT45" s="6"/>
      <c r="TWU45" s="6"/>
      <c r="TWV45" s="6"/>
      <c r="TWW45" s="6"/>
      <c r="TWX45" s="6"/>
      <c r="TWY45" s="6"/>
      <c r="TWZ45" s="6"/>
      <c r="TXA45" s="6"/>
      <c r="TXB45" s="6"/>
      <c r="TXC45" s="6"/>
      <c r="TXD45" s="6"/>
      <c r="TXE45" s="6"/>
      <c r="TXF45" s="6"/>
      <c r="TXG45" s="6"/>
      <c r="TXH45" s="6"/>
      <c r="TXI45" s="6"/>
      <c r="TXJ45" s="6"/>
      <c r="TXK45" s="6"/>
      <c r="TXL45" s="6"/>
      <c r="TXM45" s="6"/>
      <c r="TXN45" s="6"/>
      <c r="TXO45" s="6"/>
      <c r="TXP45" s="6"/>
      <c r="TXQ45" s="6"/>
      <c r="TXR45" s="6"/>
      <c r="TXS45" s="6"/>
      <c r="TXT45" s="6"/>
      <c r="TXU45" s="6"/>
      <c r="TXV45" s="6"/>
      <c r="TXW45" s="6"/>
      <c r="TXX45" s="6"/>
      <c r="TXY45" s="6"/>
      <c r="TXZ45" s="6"/>
      <c r="TYA45" s="6"/>
      <c r="TYB45" s="6"/>
      <c r="TYC45" s="6"/>
      <c r="TYD45" s="6"/>
      <c r="TYE45" s="6"/>
      <c r="TYF45" s="6"/>
      <c r="TYG45" s="6"/>
      <c r="TYH45" s="6"/>
      <c r="TYI45" s="6"/>
      <c r="TYJ45" s="6"/>
      <c r="TYK45" s="6"/>
      <c r="TYL45" s="6"/>
      <c r="TYM45" s="6"/>
      <c r="TYN45" s="6"/>
      <c r="TYO45" s="6"/>
      <c r="TYP45" s="6"/>
      <c r="TYQ45" s="6"/>
      <c r="TYR45" s="6"/>
      <c r="TYS45" s="6"/>
      <c r="TYT45" s="6"/>
      <c r="TYU45" s="6"/>
      <c r="TYV45" s="6"/>
      <c r="TYW45" s="6"/>
      <c r="TYX45" s="6"/>
      <c r="TYY45" s="6"/>
      <c r="TYZ45" s="6"/>
      <c r="TZA45" s="6"/>
      <c r="TZB45" s="6"/>
      <c r="TZC45" s="6"/>
      <c r="TZD45" s="6"/>
      <c r="TZE45" s="6"/>
      <c r="TZF45" s="6"/>
      <c r="TZG45" s="6"/>
      <c r="TZH45" s="6"/>
      <c r="TZI45" s="6"/>
      <c r="TZJ45" s="6"/>
      <c r="TZK45" s="6"/>
      <c r="TZL45" s="6"/>
      <c r="TZM45" s="6"/>
      <c r="TZN45" s="6"/>
      <c r="TZO45" s="6"/>
      <c r="TZP45" s="6"/>
      <c r="TZQ45" s="6"/>
      <c r="TZR45" s="6"/>
      <c r="TZS45" s="6"/>
      <c r="TZT45" s="6"/>
      <c r="TZU45" s="6"/>
      <c r="TZV45" s="6"/>
      <c r="TZW45" s="6"/>
      <c r="TZX45" s="6"/>
      <c r="TZY45" s="6"/>
      <c r="TZZ45" s="6"/>
      <c r="UAA45" s="6"/>
      <c r="UAB45" s="6"/>
      <c r="UAC45" s="6"/>
      <c r="UAD45" s="6"/>
      <c r="UAE45" s="6"/>
      <c r="UAF45" s="6"/>
      <c r="UAG45" s="6"/>
      <c r="UAH45" s="6"/>
      <c r="UAI45" s="6"/>
      <c r="UAJ45" s="6"/>
      <c r="UAK45" s="6"/>
      <c r="UAL45" s="6"/>
      <c r="UAM45" s="6"/>
      <c r="UAN45" s="6"/>
      <c r="UAO45" s="6"/>
      <c r="UAP45" s="6"/>
      <c r="UAQ45" s="6"/>
      <c r="UAR45" s="6"/>
      <c r="UAS45" s="6"/>
      <c r="UAT45" s="6"/>
      <c r="UAU45" s="6"/>
      <c r="UAV45" s="6"/>
      <c r="UAW45" s="6"/>
      <c r="UAX45" s="6"/>
      <c r="UAY45" s="6"/>
      <c r="UAZ45" s="6"/>
      <c r="UBA45" s="6"/>
      <c r="UBB45" s="6"/>
      <c r="UBC45" s="6"/>
      <c r="UBD45" s="6"/>
      <c r="UBE45" s="6"/>
      <c r="UBF45" s="6"/>
      <c r="UBG45" s="6"/>
      <c r="UBH45" s="6"/>
      <c r="UBI45" s="6"/>
      <c r="UBJ45" s="6"/>
      <c r="UBK45" s="6"/>
      <c r="UBL45" s="6"/>
      <c r="UBM45" s="6"/>
      <c r="UBN45" s="6"/>
      <c r="UBO45" s="6"/>
      <c r="UBP45" s="6"/>
      <c r="UBQ45" s="6"/>
      <c r="UBR45" s="6"/>
      <c r="UBS45" s="6"/>
      <c r="UBT45" s="6"/>
      <c r="UBU45" s="6"/>
      <c r="UBV45" s="6"/>
      <c r="UBW45" s="6"/>
      <c r="UBX45" s="6"/>
      <c r="UBY45" s="6"/>
      <c r="UBZ45" s="6"/>
      <c r="UCA45" s="6"/>
      <c r="UCB45" s="6"/>
      <c r="UCC45" s="6"/>
      <c r="UCD45" s="6"/>
      <c r="UCE45" s="6"/>
      <c r="UCF45" s="6"/>
      <c r="UCG45" s="6"/>
      <c r="UCH45" s="6"/>
      <c r="UCI45" s="6"/>
      <c r="UCJ45" s="6"/>
      <c r="UCK45" s="6"/>
      <c r="UCL45" s="6"/>
      <c r="UCM45" s="6"/>
      <c r="UCN45" s="6"/>
      <c r="UCO45" s="6"/>
      <c r="UCP45" s="6"/>
      <c r="UCQ45" s="6"/>
      <c r="UCR45" s="6"/>
      <c r="UCS45" s="6"/>
      <c r="UCT45" s="6"/>
      <c r="UCU45" s="6"/>
      <c r="UCV45" s="6"/>
      <c r="UCW45" s="6"/>
      <c r="UCX45" s="6"/>
      <c r="UCY45" s="6"/>
      <c r="UCZ45" s="6"/>
      <c r="UDA45" s="6"/>
      <c r="UDB45" s="6"/>
      <c r="UDC45" s="6"/>
      <c r="UDD45" s="6"/>
      <c r="UDE45" s="6"/>
      <c r="UDF45" s="6"/>
      <c r="UDG45" s="6"/>
      <c r="UDH45" s="6"/>
      <c r="UDI45" s="6"/>
      <c r="UDJ45" s="6"/>
      <c r="UDK45" s="6"/>
      <c r="UDL45" s="6"/>
      <c r="UDM45" s="6"/>
      <c r="UDN45" s="6"/>
      <c r="UDO45" s="6"/>
      <c r="UDP45" s="6"/>
      <c r="UDQ45" s="6"/>
      <c r="UDR45" s="6"/>
      <c r="UDS45" s="6"/>
      <c r="UDT45" s="6"/>
      <c r="UDU45" s="6"/>
      <c r="UDV45" s="6"/>
      <c r="UDW45" s="6"/>
      <c r="UDX45" s="6"/>
      <c r="UDY45" s="6"/>
      <c r="UDZ45" s="6"/>
      <c r="UEA45" s="6"/>
      <c r="UEB45" s="6"/>
      <c r="UEC45" s="6"/>
      <c r="UED45" s="6"/>
      <c r="UEE45" s="6"/>
      <c r="UEF45" s="6"/>
      <c r="UEG45" s="6"/>
      <c r="UEH45" s="6"/>
      <c r="UEI45" s="6"/>
      <c r="UEJ45" s="6"/>
      <c r="UEK45" s="6"/>
      <c r="UEL45" s="6"/>
      <c r="UEM45" s="6"/>
      <c r="UEN45" s="6"/>
      <c r="UEO45" s="6"/>
      <c r="UEP45" s="6"/>
      <c r="UEQ45" s="6"/>
      <c r="UER45" s="6"/>
      <c r="UES45" s="6"/>
      <c r="UET45" s="6"/>
      <c r="UEU45" s="6"/>
      <c r="UEV45" s="6"/>
      <c r="UEW45" s="6"/>
      <c r="UEX45" s="6"/>
      <c r="UEY45" s="6"/>
      <c r="UEZ45" s="6"/>
      <c r="UFA45" s="6"/>
      <c r="UFB45" s="6"/>
      <c r="UFC45" s="6"/>
      <c r="UFD45" s="6"/>
      <c r="UFE45" s="6"/>
      <c r="UFF45" s="6"/>
      <c r="UFG45" s="6"/>
      <c r="UFH45" s="6"/>
      <c r="UFI45" s="6"/>
      <c r="UFJ45" s="6"/>
      <c r="UFK45" s="6"/>
      <c r="UFL45" s="6"/>
      <c r="UFM45" s="6"/>
      <c r="UFN45" s="6"/>
      <c r="UFO45" s="6"/>
      <c r="UFP45" s="6"/>
      <c r="UFQ45" s="6"/>
      <c r="UFR45" s="6"/>
      <c r="UFS45" s="6"/>
      <c r="UFT45" s="6"/>
      <c r="UFU45" s="6"/>
      <c r="UFV45" s="6"/>
      <c r="UFW45" s="6"/>
      <c r="UFX45" s="6"/>
      <c r="UFY45" s="6"/>
      <c r="UFZ45" s="6"/>
      <c r="UGA45" s="6"/>
      <c r="UGB45" s="6"/>
      <c r="UGC45" s="6"/>
      <c r="UGD45" s="6"/>
      <c r="UGE45" s="6"/>
      <c r="UGF45" s="6"/>
      <c r="UGG45" s="6"/>
      <c r="UGH45" s="6"/>
      <c r="UGI45" s="6"/>
      <c r="UGJ45" s="6"/>
      <c r="UGK45" s="6"/>
      <c r="UGL45" s="6"/>
      <c r="UGM45" s="6"/>
      <c r="UGN45" s="6"/>
      <c r="UGO45" s="6"/>
      <c r="UGP45" s="6"/>
      <c r="UGQ45" s="6"/>
      <c r="UGR45" s="6"/>
      <c r="UGS45" s="6"/>
      <c r="UGT45" s="6"/>
      <c r="UGU45" s="6"/>
      <c r="UGV45" s="6"/>
      <c r="UGW45" s="6"/>
      <c r="UGX45" s="6"/>
      <c r="UGY45" s="6"/>
      <c r="UGZ45" s="6"/>
      <c r="UHA45" s="6"/>
      <c r="UHB45" s="6"/>
      <c r="UHC45" s="6"/>
      <c r="UHD45" s="6"/>
      <c r="UHE45" s="6"/>
      <c r="UHF45" s="6"/>
      <c r="UHG45" s="6"/>
      <c r="UHH45" s="6"/>
      <c r="UHI45" s="6"/>
      <c r="UHJ45" s="6"/>
      <c r="UHK45" s="6"/>
      <c r="UHL45" s="6"/>
      <c r="UHM45" s="6"/>
      <c r="UHN45" s="6"/>
      <c r="UHO45" s="6"/>
      <c r="UHP45" s="6"/>
      <c r="UHQ45" s="6"/>
      <c r="UHR45" s="6"/>
      <c r="UHS45" s="6"/>
      <c r="UHT45" s="6"/>
      <c r="UHU45" s="6"/>
      <c r="UHV45" s="6"/>
      <c r="UHW45" s="6"/>
      <c r="UHX45" s="6"/>
      <c r="UHY45" s="6"/>
      <c r="UHZ45" s="6"/>
      <c r="UIA45" s="6"/>
      <c r="UIB45" s="6"/>
      <c r="UIC45" s="6"/>
      <c r="UID45" s="6"/>
      <c r="UIE45" s="6"/>
      <c r="UIF45" s="6"/>
      <c r="UIG45" s="6"/>
      <c r="UIH45" s="6"/>
      <c r="UII45" s="6"/>
      <c r="UIJ45" s="6"/>
      <c r="UIK45" s="6"/>
      <c r="UIL45" s="6"/>
      <c r="UIM45" s="6"/>
      <c r="UIN45" s="6"/>
      <c r="UIO45" s="6"/>
      <c r="UIP45" s="6"/>
      <c r="UIQ45" s="6"/>
      <c r="UIR45" s="6"/>
      <c r="UIS45" s="6"/>
      <c r="UIT45" s="6"/>
      <c r="UIU45" s="6"/>
      <c r="UIV45" s="6"/>
      <c r="UIW45" s="6"/>
      <c r="UIX45" s="6"/>
      <c r="UIY45" s="6"/>
      <c r="UIZ45" s="6"/>
      <c r="UJA45" s="6"/>
      <c r="UJB45" s="6"/>
      <c r="UJC45" s="6"/>
      <c r="UJD45" s="6"/>
      <c r="UJE45" s="6"/>
      <c r="UJF45" s="6"/>
      <c r="UJG45" s="6"/>
      <c r="UJH45" s="6"/>
      <c r="UJI45" s="6"/>
      <c r="UJJ45" s="6"/>
      <c r="UJK45" s="6"/>
      <c r="UJL45" s="6"/>
      <c r="UJM45" s="6"/>
      <c r="UJN45" s="6"/>
      <c r="UJO45" s="6"/>
      <c r="UJP45" s="6"/>
      <c r="UJQ45" s="6"/>
      <c r="UJR45" s="6"/>
      <c r="UJS45" s="6"/>
      <c r="UJT45" s="6"/>
      <c r="UJU45" s="6"/>
      <c r="UJV45" s="6"/>
      <c r="UJW45" s="6"/>
      <c r="UJX45" s="6"/>
      <c r="UJY45" s="6"/>
      <c r="UJZ45" s="6"/>
      <c r="UKA45" s="6"/>
      <c r="UKB45" s="6"/>
      <c r="UKC45" s="6"/>
      <c r="UKD45" s="6"/>
      <c r="UKE45" s="6"/>
      <c r="UKF45" s="6"/>
      <c r="UKG45" s="6"/>
      <c r="UKH45" s="6"/>
      <c r="UKI45" s="6"/>
      <c r="UKJ45" s="6"/>
      <c r="UKK45" s="6"/>
      <c r="UKL45" s="6"/>
      <c r="UKM45" s="6"/>
      <c r="UKN45" s="6"/>
      <c r="UKO45" s="6"/>
      <c r="UKP45" s="6"/>
      <c r="UKQ45" s="6"/>
      <c r="UKR45" s="6"/>
      <c r="UKS45" s="6"/>
      <c r="UKT45" s="6"/>
      <c r="UKU45" s="6"/>
      <c r="UKV45" s="6"/>
      <c r="UKW45" s="6"/>
      <c r="UKX45" s="6"/>
      <c r="UKY45" s="6"/>
      <c r="UKZ45" s="6"/>
      <c r="ULA45" s="6"/>
      <c r="ULB45" s="6"/>
      <c r="ULC45" s="6"/>
      <c r="ULD45" s="6"/>
      <c r="ULE45" s="6"/>
      <c r="ULF45" s="6"/>
      <c r="ULG45" s="6"/>
      <c r="ULH45" s="6"/>
      <c r="ULI45" s="6"/>
      <c r="ULJ45" s="6"/>
      <c r="ULK45" s="6"/>
      <c r="ULL45" s="6"/>
      <c r="ULM45" s="6"/>
      <c r="ULN45" s="6"/>
      <c r="ULO45" s="6"/>
      <c r="ULP45" s="6"/>
      <c r="ULQ45" s="6"/>
      <c r="ULR45" s="6"/>
      <c r="ULS45" s="6"/>
      <c r="ULT45" s="6"/>
      <c r="ULU45" s="6"/>
      <c r="ULV45" s="6"/>
      <c r="ULW45" s="6"/>
      <c r="ULX45" s="6"/>
      <c r="ULY45" s="6"/>
      <c r="ULZ45" s="6"/>
      <c r="UMA45" s="6"/>
      <c r="UMB45" s="6"/>
      <c r="UMC45" s="6"/>
      <c r="UMD45" s="6"/>
      <c r="UME45" s="6"/>
      <c r="UMF45" s="6"/>
      <c r="UMG45" s="6"/>
      <c r="UMH45" s="6"/>
      <c r="UMI45" s="6"/>
      <c r="UMJ45" s="6"/>
      <c r="UMK45" s="6"/>
      <c r="UML45" s="6"/>
      <c r="UMM45" s="6"/>
      <c r="UMN45" s="6"/>
      <c r="UMO45" s="6"/>
      <c r="UMP45" s="6"/>
      <c r="UMQ45" s="6"/>
      <c r="UMR45" s="6"/>
      <c r="UMS45" s="6"/>
      <c r="UMT45" s="6"/>
      <c r="UMU45" s="6"/>
      <c r="UMV45" s="6"/>
      <c r="UMW45" s="6"/>
      <c r="UMX45" s="6"/>
      <c r="UMY45" s="6"/>
      <c r="UMZ45" s="6"/>
      <c r="UNA45" s="6"/>
      <c r="UNB45" s="6"/>
      <c r="UNC45" s="6"/>
      <c r="UND45" s="6"/>
      <c r="UNE45" s="6"/>
      <c r="UNF45" s="6"/>
      <c r="UNG45" s="6"/>
      <c r="UNH45" s="6"/>
      <c r="UNI45" s="6"/>
      <c r="UNJ45" s="6"/>
      <c r="UNK45" s="6"/>
      <c r="UNL45" s="6"/>
      <c r="UNM45" s="6"/>
      <c r="UNN45" s="6"/>
      <c r="UNO45" s="6"/>
      <c r="UNP45" s="6"/>
      <c r="UNQ45" s="6"/>
      <c r="UNR45" s="6"/>
      <c r="UNS45" s="6"/>
      <c r="UNT45" s="6"/>
      <c r="UNU45" s="6"/>
      <c r="UNV45" s="6"/>
      <c r="UNW45" s="6"/>
      <c r="UNX45" s="6"/>
      <c r="UNY45" s="6"/>
      <c r="UNZ45" s="6"/>
      <c r="UOA45" s="6"/>
      <c r="UOB45" s="6"/>
      <c r="UOC45" s="6"/>
      <c r="UOD45" s="6"/>
      <c r="UOE45" s="6"/>
      <c r="UOF45" s="6"/>
      <c r="UOG45" s="6"/>
      <c r="UOH45" s="6"/>
      <c r="UOI45" s="6"/>
      <c r="UOJ45" s="6"/>
      <c r="UOK45" s="6"/>
      <c r="UOL45" s="6"/>
      <c r="UOM45" s="6"/>
      <c r="UON45" s="6"/>
      <c r="UOO45" s="6"/>
      <c r="UOP45" s="6"/>
      <c r="UOQ45" s="6"/>
      <c r="UOR45" s="6"/>
      <c r="UOS45" s="6"/>
      <c r="UOT45" s="6"/>
      <c r="UOU45" s="6"/>
      <c r="UOV45" s="6"/>
      <c r="UOW45" s="6"/>
      <c r="UOX45" s="6"/>
      <c r="UOY45" s="6"/>
      <c r="UOZ45" s="6"/>
      <c r="UPA45" s="6"/>
      <c r="UPB45" s="6"/>
      <c r="UPC45" s="6"/>
      <c r="UPD45" s="6"/>
      <c r="UPE45" s="6"/>
      <c r="UPF45" s="6"/>
      <c r="UPG45" s="6"/>
      <c r="UPH45" s="6"/>
      <c r="UPI45" s="6"/>
      <c r="UPJ45" s="6"/>
      <c r="UPK45" s="6"/>
      <c r="UPL45" s="6"/>
      <c r="UPM45" s="6"/>
      <c r="UPN45" s="6"/>
      <c r="UPO45" s="6"/>
      <c r="UPP45" s="6"/>
      <c r="UPQ45" s="6"/>
      <c r="UPR45" s="6"/>
      <c r="UPS45" s="6"/>
      <c r="UPT45" s="6"/>
      <c r="UPU45" s="6"/>
      <c r="UPV45" s="6"/>
      <c r="UPW45" s="6"/>
      <c r="UPX45" s="6"/>
      <c r="UPY45" s="6"/>
      <c r="UPZ45" s="6"/>
      <c r="UQA45" s="6"/>
      <c r="UQB45" s="6"/>
      <c r="UQC45" s="6"/>
      <c r="UQD45" s="6"/>
      <c r="UQE45" s="6"/>
      <c r="UQF45" s="6"/>
      <c r="UQG45" s="6"/>
      <c r="UQH45" s="6"/>
      <c r="UQI45" s="6"/>
      <c r="UQJ45" s="6"/>
      <c r="UQK45" s="6"/>
      <c r="UQL45" s="6"/>
      <c r="UQM45" s="6"/>
      <c r="UQN45" s="6"/>
      <c r="UQO45" s="6"/>
      <c r="UQP45" s="6"/>
      <c r="UQQ45" s="6"/>
      <c r="UQR45" s="6"/>
      <c r="UQS45" s="6"/>
      <c r="UQT45" s="6"/>
      <c r="UQU45" s="6"/>
      <c r="UQV45" s="6"/>
      <c r="UQW45" s="6"/>
      <c r="UQX45" s="6"/>
      <c r="UQY45" s="6"/>
      <c r="UQZ45" s="6"/>
      <c r="URA45" s="6"/>
      <c r="URB45" s="6"/>
      <c r="URC45" s="6"/>
      <c r="URD45" s="6"/>
      <c r="URE45" s="6"/>
      <c r="URF45" s="6"/>
      <c r="URG45" s="6"/>
      <c r="URH45" s="6"/>
      <c r="URI45" s="6"/>
      <c r="URJ45" s="6"/>
      <c r="URK45" s="6"/>
      <c r="URL45" s="6"/>
      <c r="URM45" s="6"/>
      <c r="URN45" s="6"/>
      <c r="URO45" s="6"/>
      <c r="URP45" s="6"/>
      <c r="URQ45" s="6"/>
      <c r="URR45" s="6"/>
      <c r="URS45" s="6"/>
      <c r="URT45" s="6"/>
      <c r="URU45" s="6"/>
      <c r="URV45" s="6"/>
      <c r="URW45" s="6"/>
      <c r="URX45" s="6"/>
      <c r="URY45" s="6"/>
      <c r="URZ45" s="6"/>
      <c r="USA45" s="6"/>
      <c r="USB45" s="6"/>
      <c r="USC45" s="6"/>
      <c r="USD45" s="6"/>
      <c r="USE45" s="6"/>
      <c r="USF45" s="6"/>
      <c r="USG45" s="6"/>
      <c r="USH45" s="6"/>
      <c r="USI45" s="6"/>
      <c r="USJ45" s="6"/>
      <c r="USK45" s="6"/>
      <c r="USL45" s="6"/>
      <c r="USM45" s="6"/>
      <c r="USN45" s="6"/>
      <c r="USO45" s="6"/>
      <c r="USP45" s="6"/>
      <c r="USQ45" s="6"/>
      <c r="USR45" s="6"/>
      <c r="USS45" s="6"/>
      <c r="UST45" s="6"/>
      <c r="USU45" s="6"/>
      <c r="USV45" s="6"/>
      <c r="USW45" s="6"/>
      <c r="USX45" s="6"/>
      <c r="USY45" s="6"/>
      <c r="USZ45" s="6"/>
      <c r="UTA45" s="6"/>
      <c r="UTB45" s="6"/>
      <c r="UTC45" s="6"/>
      <c r="UTD45" s="6"/>
      <c r="UTE45" s="6"/>
      <c r="UTF45" s="6"/>
      <c r="UTG45" s="6"/>
      <c r="UTH45" s="6"/>
      <c r="UTI45" s="6"/>
      <c r="UTJ45" s="6"/>
      <c r="UTK45" s="6"/>
      <c r="UTL45" s="6"/>
      <c r="UTM45" s="6"/>
      <c r="UTN45" s="6"/>
      <c r="UTO45" s="6"/>
      <c r="UTP45" s="6"/>
      <c r="UTQ45" s="6"/>
      <c r="UTR45" s="6"/>
      <c r="UTS45" s="6"/>
      <c r="UTT45" s="6"/>
      <c r="UTU45" s="6"/>
      <c r="UTV45" s="6"/>
      <c r="UTW45" s="6"/>
      <c r="UTX45" s="6"/>
      <c r="UTY45" s="6"/>
      <c r="UTZ45" s="6"/>
      <c r="UUA45" s="6"/>
      <c r="UUB45" s="6"/>
      <c r="UUC45" s="6"/>
      <c r="UUD45" s="6"/>
      <c r="UUE45" s="6"/>
      <c r="UUF45" s="6"/>
      <c r="UUG45" s="6"/>
      <c r="UUH45" s="6"/>
      <c r="UUI45" s="6"/>
      <c r="UUJ45" s="6"/>
      <c r="UUK45" s="6"/>
      <c r="UUL45" s="6"/>
      <c r="UUM45" s="6"/>
      <c r="UUN45" s="6"/>
      <c r="UUO45" s="6"/>
      <c r="UUP45" s="6"/>
      <c r="UUQ45" s="6"/>
      <c r="UUR45" s="6"/>
      <c r="UUS45" s="6"/>
      <c r="UUT45" s="6"/>
      <c r="UUU45" s="6"/>
      <c r="UUV45" s="6"/>
      <c r="UUW45" s="6"/>
      <c r="UUX45" s="6"/>
      <c r="UUY45" s="6"/>
      <c r="UUZ45" s="6"/>
      <c r="UVA45" s="6"/>
      <c r="UVB45" s="6"/>
      <c r="UVC45" s="6"/>
      <c r="UVD45" s="6"/>
      <c r="UVE45" s="6"/>
      <c r="UVF45" s="6"/>
      <c r="UVG45" s="6"/>
      <c r="UVH45" s="6"/>
      <c r="UVI45" s="6"/>
      <c r="UVJ45" s="6"/>
      <c r="UVK45" s="6"/>
      <c r="UVL45" s="6"/>
      <c r="UVM45" s="6"/>
      <c r="UVN45" s="6"/>
      <c r="UVO45" s="6"/>
      <c r="UVP45" s="6"/>
      <c r="UVQ45" s="6"/>
      <c r="UVR45" s="6"/>
      <c r="UVS45" s="6"/>
      <c r="UVT45" s="6"/>
      <c r="UVU45" s="6"/>
      <c r="UVV45" s="6"/>
      <c r="UVW45" s="6"/>
      <c r="UVX45" s="6"/>
      <c r="UVY45" s="6"/>
      <c r="UVZ45" s="6"/>
      <c r="UWA45" s="6"/>
      <c r="UWB45" s="6"/>
      <c r="UWC45" s="6"/>
      <c r="UWD45" s="6"/>
      <c r="UWE45" s="6"/>
      <c r="UWF45" s="6"/>
      <c r="UWG45" s="6"/>
      <c r="UWH45" s="6"/>
      <c r="UWI45" s="6"/>
      <c r="UWJ45" s="6"/>
      <c r="UWK45" s="6"/>
      <c r="UWL45" s="6"/>
      <c r="UWM45" s="6"/>
      <c r="UWN45" s="6"/>
      <c r="UWO45" s="6"/>
      <c r="UWP45" s="6"/>
      <c r="UWQ45" s="6"/>
      <c r="UWR45" s="6"/>
      <c r="UWS45" s="6"/>
      <c r="UWT45" s="6"/>
      <c r="UWU45" s="6"/>
      <c r="UWV45" s="6"/>
      <c r="UWW45" s="6"/>
      <c r="UWX45" s="6"/>
      <c r="UWY45" s="6"/>
      <c r="UWZ45" s="6"/>
      <c r="UXA45" s="6"/>
      <c r="UXB45" s="6"/>
      <c r="UXC45" s="6"/>
      <c r="UXD45" s="6"/>
      <c r="UXE45" s="6"/>
      <c r="UXF45" s="6"/>
      <c r="UXG45" s="6"/>
      <c r="UXH45" s="6"/>
      <c r="UXI45" s="6"/>
      <c r="UXJ45" s="6"/>
      <c r="UXK45" s="6"/>
      <c r="UXL45" s="6"/>
      <c r="UXM45" s="6"/>
      <c r="UXN45" s="6"/>
      <c r="UXO45" s="6"/>
      <c r="UXP45" s="6"/>
      <c r="UXQ45" s="6"/>
      <c r="UXR45" s="6"/>
      <c r="UXS45" s="6"/>
      <c r="UXT45" s="6"/>
      <c r="UXU45" s="6"/>
      <c r="UXV45" s="6"/>
      <c r="UXW45" s="6"/>
      <c r="UXX45" s="6"/>
      <c r="UXY45" s="6"/>
      <c r="UXZ45" s="6"/>
      <c r="UYA45" s="6"/>
      <c r="UYB45" s="6"/>
      <c r="UYC45" s="6"/>
      <c r="UYD45" s="6"/>
      <c r="UYE45" s="6"/>
      <c r="UYF45" s="6"/>
      <c r="UYG45" s="6"/>
      <c r="UYH45" s="6"/>
      <c r="UYI45" s="6"/>
      <c r="UYJ45" s="6"/>
      <c r="UYK45" s="6"/>
      <c r="UYL45" s="6"/>
      <c r="UYM45" s="6"/>
      <c r="UYN45" s="6"/>
      <c r="UYO45" s="6"/>
      <c r="UYP45" s="6"/>
      <c r="UYQ45" s="6"/>
      <c r="UYR45" s="6"/>
      <c r="UYS45" s="6"/>
      <c r="UYT45" s="6"/>
      <c r="UYU45" s="6"/>
      <c r="UYV45" s="6"/>
      <c r="UYW45" s="6"/>
      <c r="UYX45" s="6"/>
      <c r="UYY45" s="6"/>
      <c r="UYZ45" s="6"/>
      <c r="UZA45" s="6"/>
      <c r="UZB45" s="6"/>
      <c r="UZC45" s="6"/>
      <c r="UZD45" s="6"/>
      <c r="UZE45" s="6"/>
      <c r="UZF45" s="6"/>
      <c r="UZG45" s="6"/>
      <c r="UZH45" s="6"/>
      <c r="UZI45" s="6"/>
      <c r="UZJ45" s="6"/>
      <c r="UZK45" s="6"/>
      <c r="UZL45" s="6"/>
      <c r="UZM45" s="6"/>
      <c r="UZN45" s="6"/>
      <c r="UZO45" s="6"/>
      <c r="UZP45" s="6"/>
      <c r="UZQ45" s="6"/>
      <c r="UZR45" s="6"/>
      <c r="UZS45" s="6"/>
      <c r="UZT45" s="6"/>
      <c r="UZU45" s="6"/>
      <c r="UZV45" s="6"/>
      <c r="UZW45" s="6"/>
      <c r="UZX45" s="6"/>
      <c r="UZY45" s="6"/>
      <c r="UZZ45" s="6"/>
      <c r="VAA45" s="6"/>
      <c r="VAB45" s="6"/>
      <c r="VAC45" s="6"/>
      <c r="VAD45" s="6"/>
      <c r="VAE45" s="6"/>
      <c r="VAF45" s="6"/>
      <c r="VAG45" s="6"/>
      <c r="VAH45" s="6"/>
      <c r="VAI45" s="6"/>
      <c r="VAJ45" s="6"/>
      <c r="VAK45" s="6"/>
      <c r="VAL45" s="6"/>
      <c r="VAM45" s="6"/>
      <c r="VAN45" s="6"/>
      <c r="VAO45" s="6"/>
      <c r="VAP45" s="6"/>
      <c r="VAQ45" s="6"/>
      <c r="VAR45" s="6"/>
      <c r="VAS45" s="6"/>
      <c r="VAT45" s="6"/>
      <c r="VAU45" s="6"/>
      <c r="VAV45" s="6"/>
      <c r="VAW45" s="6"/>
      <c r="VAX45" s="6"/>
      <c r="VAY45" s="6"/>
      <c r="VAZ45" s="6"/>
      <c r="VBA45" s="6"/>
      <c r="VBB45" s="6"/>
      <c r="VBC45" s="6"/>
      <c r="VBD45" s="6"/>
      <c r="VBE45" s="6"/>
      <c r="VBF45" s="6"/>
      <c r="VBG45" s="6"/>
      <c r="VBH45" s="6"/>
      <c r="VBI45" s="6"/>
      <c r="VBJ45" s="6"/>
      <c r="VBK45" s="6"/>
      <c r="VBL45" s="6"/>
      <c r="VBM45" s="6"/>
      <c r="VBN45" s="6"/>
      <c r="VBO45" s="6"/>
      <c r="VBP45" s="6"/>
      <c r="VBQ45" s="6"/>
      <c r="VBR45" s="6"/>
      <c r="VBS45" s="6"/>
      <c r="VBT45" s="6"/>
      <c r="VBU45" s="6"/>
      <c r="VBV45" s="6"/>
      <c r="VBW45" s="6"/>
      <c r="VBX45" s="6"/>
      <c r="VBY45" s="6"/>
      <c r="VBZ45" s="6"/>
      <c r="VCA45" s="6"/>
      <c r="VCB45" s="6"/>
      <c r="VCC45" s="6"/>
      <c r="VCD45" s="6"/>
      <c r="VCE45" s="6"/>
      <c r="VCF45" s="6"/>
      <c r="VCG45" s="6"/>
      <c r="VCH45" s="6"/>
      <c r="VCI45" s="6"/>
      <c r="VCJ45" s="6"/>
      <c r="VCK45" s="6"/>
      <c r="VCL45" s="6"/>
      <c r="VCM45" s="6"/>
      <c r="VCN45" s="6"/>
      <c r="VCO45" s="6"/>
      <c r="VCP45" s="6"/>
      <c r="VCQ45" s="6"/>
      <c r="VCR45" s="6"/>
      <c r="VCS45" s="6"/>
      <c r="VCT45" s="6"/>
      <c r="VCU45" s="6"/>
      <c r="VCV45" s="6"/>
      <c r="VCW45" s="6"/>
      <c r="VCX45" s="6"/>
      <c r="VCY45" s="6"/>
      <c r="VCZ45" s="6"/>
      <c r="VDA45" s="6"/>
      <c r="VDB45" s="6"/>
      <c r="VDC45" s="6"/>
      <c r="VDD45" s="6"/>
      <c r="VDE45" s="6"/>
      <c r="VDF45" s="6"/>
      <c r="VDG45" s="6"/>
      <c r="VDH45" s="6"/>
      <c r="VDI45" s="6"/>
      <c r="VDJ45" s="6"/>
      <c r="VDK45" s="6"/>
      <c r="VDL45" s="6"/>
      <c r="VDM45" s="6"/>
      <c r="VDN45" s="6"/>
      <c r="VDO45" s="6"/>
      <c r="VDP45" s="6"/>
      <c r="VDQ45" s="6"/>
      <c r="VDR45" s="6"/>
      <c r="VDS45" s="6"/>
      <c r="VDT45" s="6"/>
      <c r="VDU45" s="6"/>
      <c r="VDV45" s="6"/>
      <c r="VDW45" s="6"/>
      <c r="VDX45" s="6"/>
      <c r="VDY45" s="6"/>
      <c r="VDZ45" s="6"/>
      <c r="VEA45" s="6"/>
      <c r="VEB45" s="6"/>
      <c r="VEC45" s="6"/>
      <c r="VED45" s="6"/>
      <c r="VEE45" s="6"/>
      <c r="VEF45" s="6"/>
      <c r="VEG45" s="6"/>
      <c r="VEH45" s="6"/>
      <c r="VEI45" s="6"/>
      <c r="VEJ45" s="6"/>
      <c r="VEK45" s="6"/>
      <c r="VEL45" s="6"/>
      <c r="VEM45" s="6"/>
      <c r="VEN45" s="6"/>
      <c r="VEO45" s="6"/>
      <c r="VEP45" s="6"/>
      <c r="VEQ45" s="6"/>
      <c r="VER45" s="6"/>
      <c r="VES45" s="6"/>
      <c r="VET45" s="6"/>
      <c r="VEU45" s="6"/>
      <c r="VEV45" s="6"/>
      <c r="VEW45" s="6"/>
      <c r="VEX45" s="6"/>
      <c r="VEY45" s="6"/>
      <c r="VEZ45" s="6"/>
      <c r="VFA45" s="6"/>
      <c r="VFB45" s="6"/>
      <c r="VFC45" s="6"/>
      <c r="VFD45" s="6"/>
      <c r="VFE45" s="6"/>
      <c r="VFF45" s="6"/>
      <c r="VFG45" s="6"/>
      <c r="VFH45" s="6"/>
      <c r="VFI45" s="6"/>
      <c r="VFJ45" s="6"/>
      <c r="VFK45" s="6"/>
      <c r="VFL45" s="6"/>
      <c r="VFM45" s="6"/>
      <c r="VFN45" s="6"/>
      <c r="VFO45" s="6"/>
      <c r="VFP45" s="6"/>
      <c r="VFQ45" s="6"/>
      <c r="VFR45" s="6"/>
      <c r="VFS45" s="6"/>
      <c r="VFT45" s="6"/>
      <c r="VFU45" s="6"/>
      <c r="VFV45" s="6"/>
      <c r="VFW45" s="6"/>
      <c r="VFX45" s="6"/>
      <c r="VFY45" s="6"/>
      <c r="VFZ45" s="6"/>
      <c r="VGA45" s="6"/>
      <c r="VGB45" s="6"/>
      <c r="VGC45" s="6"/>
      <c r="VGD45" s="6"/>
      <c r="VGE45" s="6"/>
      <c r="VGF45" s="6"/>
      <c r="VGG45" s="6"/>
      <c r="VGH45" s="6"/>
      <c r="VGI45" s="6"/>
      <c r="VGJ45" s="6"/>
      <c r="VGK45" s="6"/>
      <c r="VGL45" s="6"/>
      <c r="VGM45" s="6"/>
      <c r="VGN45" s="6"/>
      <c r="VGO45" s="6"/>
      <c r="VGP45" s="6"/>
      <c r="VGQ45" s="6"/>
      <c r="VGR45" s="6"/>
      <c r="VGS45" s="6"/>
      <c r="VGT45" s="6"/>
      <c r="VGU45" s="6"/>
      <c r="VGV45" s="6"/>
      <c r="VGW45" s="6"/>
      <c r="VGX45" s="6"/>
      <c r="VGY45" s="6"/>
      <c r="VGZ45" s="6"/>
      <c r="VHA45" s="6"/>
      <c r="VHB45" s="6"/>
      <c r="VHC45" s="6"/>
      <c r="VHD45" s="6"/>
      <c r="VHE45" s="6"/>
      <c r="VHF45" s="6"/>
      <c r="VHG45" s="6"/>
      <c r="VHH45" s="6"/>
      <c r="VHI45" s="6"/>
      <c r="VHJ45" s="6"/>
      <c r="VHK45" s="6"/>
      <c r="VHL45" s="6"/>
      <c r="VHM45" s="6"/>
      <c r="VHN45" s="6"/>
      <c r="VHO45" s="6"/>
      <c r="VHP45" s="6"/>
      <c r="VHQ45" s="6"/>
      <c r="VHR45" s="6"/>
      <c r="VHS45" s="6"/>
      <c r="VHT45" s="6"/>
      <c r="VHU45" s="6"/>
      <c r="VHV45" s="6"/>
      <c r="VHW45" s="6"/>
      <c r="VHX45" s="6"/>
      <c r="VHY45" s="6"/>
      <c r="VHZ45" s="6"/>
      <c r="VIA45" s="6"/>
      <c r="VIB45" s="6"/>
      <c r="VIC45" s="6"/>
      <c r="VID45" s="6"/>
      <c r="VIE45" s="6"/>
      <c r="VIF45" s="6"/>
      <c r="VIG45" s="6"/>
      <c r="VIH45" s="6"/>
      <c r="VII45" s="6"/>
      <c r="VIJ45" s="6"/>
      <c r="VIK45" s="6"/>
      <c r="VIL45" s="6"/>
      <c r="VIM45" s="6"/>
      <c r="VIN45" s="6"/>
      <c r="VIO45" s="6"/>
      <c r="VIP45" s="6"/>
      <c r="VIQ45" s="6"/>
      <c r="VIR45" s="6"/>
      <c r="VIS45" s="6"/>
      <c r="VIT45" s="6"/>
      <c r="VIU45" s="6"/>
      <c r="VIV45" s="6"/>
      <c r="VIW45" s="6"/>
      <c r="VIX45" s="6"/>
      <c r="VIY45" s="6"/>
      <c r="VIZ45" s="6"/>
      <c r="VJA45" s="6"/>
      <c r="VJB45" s="6"/>
      <c r="VJC45" s="6"/>
      <c r="VJD45" s="6"/>
      <c r="VJE45" s="6"/>
      <c r="VJF45" s="6"/>
      <c r="VJG45" s="6"/>
      <c r="VJH45" s="6"/>
      <c r="VJI45" s="6"/>
      <c r="VJJ45" s="6"/>
      <c r="VJK45" s="6"/>
      <c r="VJL45" s="6"/>
      <c r="VJM45" s="6"/>
      <c r="VJN45" s="6"/>
      <c r="VJO45" s="6"/>
      <c r="VJP45" s="6"/>
      <c r="VJQ45" s="6"/>
      <c r="VJR45" s="6"/>
      <c r="VJS45" s="6"/>
      <c r="VJT45" s="6"/>
      <c r="VJU45" s="6"/>
      <c r="VJV45" s="6"/>
      <c r="VJW45" s="6"/>
      <c r="VJX45" s="6"/>
      <c r="VJY45" s="6"/>
      <c r="VJZ45" s="6"/>
      <c r="VKA45" s="6"/>
      <c r="VKB45" s="6"/>
      <c r="VKC45" s="6"/>
      <c r="VKD45" s="6"/>
      <c r="VKE45" s="6"/>
      <c r="VKF45" s="6"/>
      <c r="VKG45" s="6"/>
      <c r="VKH45" s="6"/>
      <c r="VKI45" s="6"/>
      <c r="VKJ45" s="6"/>
      <c r="VKK45" s="6"/>
      <c r="VKL45" s="6"/>
      <c r="VKM45" s="6"/>
      <c r="VKN45" s="6"/>
      <c r="VKO45" s="6"/>
      <c r="VKP45" s="6"/>
      <c r="VKQ45" s="6"/>
      <c r="VKR45" s="6"/>
      <c r="VKS45" s="6"/>
      <c r="VKT45" s="6"/>
      <c r="VKU45" s="6"/>
      <c r="VKV45" s="6"/>
      <c r="VKW45" s="6"/>
      <c r="VKX45" s="6"/>
      <c r="VKY45" s="6"/>
      <c r="VKZ45" s="6"/>
      <c r="VLA45" s="6"/>
      <c r="VLB45" s="6"/>
      <c r="VLC45" s="6"/>
      <c r="VLD45" s="6"/>
      <c r="VLE45" s="6"/>
      <c r="VLF45" s="6"/>
      <c r="VLG45" s="6"/>
      <c r="VLH45" s="6"/>
      <c r="VLI45" s="6"/>
      <c r="VLJ45" s="6"/>
      <c r="VLK45" s="6"/>
      <c r="VLL45" s="6"/>
      <c r="VLM45" s="6"/>
      <c r="VLN45" s="6"/>
      <c r="VLO45" s="6"/>
      <c r="VLP45" s="6"/>
      <c r="VLQ45" s="6"/>
      <c r="VLR45" s="6"/>
      <c r="VLS45" s="6"/>
      <c r="VLT45" s="6"/>
      <c r="VLU45" s="6"/>
      <c r="VLV45" s="6"/>
      <c r="VLW45" s="6"/>
      <c r="VLX45" s="6"/>
      <c r="VLY45" s="6"/>
      <c r="VLZ45" s="6"/>
      <c r="VMA45" s="6"/>
      <c r="VMB45" s="6"/>
      <c r="VMC45" s="6"/>
      <c r="VMD45" s="6"/>
      <c r="VME45" s="6"/>
      <c r="VMF45" s="6"/>
      <c r="VMG45" s="6"/>
      <c r="VMH45" s="6"/>
      <c r="VMI45" s="6"/>
      <c r="VMJ45" s="6"/>
      <c r="VMK45" s="6"/>
      <c r="VML45" s="6"/>
      <c r="VMM45" s="6"/>
      <c r="VMN45" s="6"/>
      <c r="VMO45" s="6"/>
      <c r="VMP45" s="6"/>
      <c r="VMQ45" s="6"/>
      <c r="VMR45" s="6"/>
      <c r="VMS45" s="6"/>
      <c r="VMT45" s="6"/>
      <c r="VMU45" s="6"/>
      <c r="VMV45" s="6"/>
      <c r="VMW45" s="6"/>
      <c r="VMX45" s="6"/>
      <c r="VMY45" s="6"/>
      <c r="VMZ45" s="6"/>
      <c r="VNA45" s="6"/>
      <c r="VNB45" s="6"/>
      <c r="VNC45" s="6"/>
      <c r="VND45" s="6"/>
      <c r="VNE45" s="6"/>
      <c r="VNF45" s="6"/>
      <c r="VNG45" s="6"/>
      <c r="VNH45" s="6"/>
      <c r="VNI45" s="6"/>
      <c r="VNJ45" s="6"/>
      <c r="VNK45" s="6"/>
      <c r="VNL45" s="6"/>
      <c r="VNM45" s="6"/>
      <c r="VNN45" s="6"/>
      <c r="VNO45" s="6"/>
      <c r="VNP45" s="6"/>
      <c r="VNQ45" s="6"/>
      <c r="VNR45" s="6"/>
      <c r="VNS45" s="6"/>
      <c r="VNT45" s="6"/>
      <c r="VNU45" s="6"/>
      <c r="VNV45" s="6"/>
      <c r="VNW45" s="6"/>
      <c r="VNX45" s="6"/>
      <c r="VNY45" s="6"/>
      <c r="VNZ45" s="6"/>
      <c r="VOA45" s="6"/>
      <c r="VOB45" s="6"/>
      <c r="VOC45" s="6"/>
      <c r="VOD45" s="6"/>
      <c r="VOE45" s="6"/>
      <c r="VOF45" s="6"/>
      <c r="VOG45" s="6"/>
      <c r="VOH45" s="6"/>
      <c r="VOI45" s="6"/>
      <c r="VOJ45" s="6"/>
      <c r="VOK45" s="6"/>
      <c r="VOL45" s="6"/>
      <c r="VOM45" s="6"/>
      <c r="VON45" s="6"/>
      <c r="VOO45" s="6"/>
      <c r="VOP45" s="6"/>
      <c r="VOQ45" s="6"/>
      <c r="VOR45" s="6"/>
      <c r="VOS45" s="6"/>
      <c r="VOT45" s="6"/>
      <c r="VOU45" s="6"/>
      <c r="VOV45" s="6"/>
      <c r="VOW45" s="6"/>
      <c r="VOX45" s="6"/>
      <c r="VOY45" s="6"/>
      <c r="VOZ45" s="6"/>
      <c r="VPA45" s="6"/>
      <c r="VPB45" s="6"/>
      <c r="VPC45" s="6"/>
      <c r="VPD45" s="6"/>
      <c r="VPE45" s="6"/>
      <c r="VPF45" s="6"/>
      <c r="VPG45" s="6"/>
      <c r="VPH45" s="6"/>
      <c r="VPI45" s="6"/>
      <c r="VPJ45" s="6"/>
      <c r="VPK45" s="6"/>
      <c r="VPL45" s="6"/>
      <c r="VPM45" s="6"/>
      <c r="VPN45" s="6"/>
      <c r="VPO45" s="6"/>
      <c r="VPP45" s="6"/>
      <c r="VPQ45" s="6"/>
      <c r="VPR45" s="6"/>
      <c r="VPS45" s="6"/>
      <c r="VPT45" s="6"/>
      <c r="VPU45" s="6"/>
      <c r="VPV45" s="6"/>
      <c r="VPW45" s="6"/>
      <c r="VPX45" s="6"/>
      <c r="VPY45" s="6"/>
      <c r="VPZ45" s="6"/>
      <c r="VQA45" s="6"/>
      <c r="VQB45" s="6"/>
      <c r="VQC45" s="6"/>
      <c r="VQD45" s="6"/>
      <c r="VQE45" s="6"/>
      <c r="VQF45" s="6"/>
      <c r="VQG45" s="6"/>
      <c r="VQH45" s="6"/>
      <c r="VQI45" s="6"/>
      <c r="VQJ45" s="6"/>
      <c r="VQK45" s="6"/>
      <c r="VQL45" s="6"/>
      <c r="VQM45" s="6"/>
      <c r="VQN45" s="6"/>
      <c r="VQO45" s="6"/>
      <c r="VQP45" s="6"/>
      <c r="VQQ45" s="6"/>
      <c r="VQR45" s="6"/>
      <c r="VQS45" s="6"/>
      <c r="VQT45" s="6"/>
      <c r="VQU45" s="6"/>
      <c r="VQV45" s="6"/>
      <c r="VQW45" s="6"/>
      <c r="VQX45" s="6"/>
      <c r="VQY45" s="6"/>
      <c r="VQZ45" s="6"/>
      <c r="VRA45" s="6"/>
      <c r="VRB45" s="6"/>
      <c r="VRC45" s="6"/>
      <c r="VRD45" s="6"/>
      <c r="VRE45" s="6"/>
      <c r="VRF45" s="6"/>
      <c r="VRG45" s="6"/>
      <c r="VRH45" s="6"/>
      <c r="VRI45" s="6"/>
      <c r="VRJ45" s="6"/>
      <c r="VRK45" s="6"/>
      <c r="VRL45" s="6"/>
      <c r="VRM45" s="6"/>
      <c r="VRN45" s="6"/>
      <c r="VRO45" s="6"/>
      <c r="VRP45" s="6"/>
      <c r="VRQ45" s="6"/>
      <c r="VRR45" s="6"/>
      <c r="VRS45" s="6"/>
      <c r="VRT45" s="6"/>
      <c r="VRU45" s="6"/>
      <c r="VRV45" s="6"/>
      <c r="VRW45" s="6"/>
      <c r="VRX45" s="6"/>
      <c r="VRY45" s="6"/>
      <c r="VRZ45" s="6"/>
      <c r="VSA45" s="6"/>
      <c r="VSB45" s="6"/>
      <c r="VSC45" s="6"/>
      <c r="VSD45" s="6"/>
      <c r="VSE45" s="6"/>
      <c r="VSF45" s="6"/>
      <c r="VSG45" s="6"/>
      <c r="VSH45" s="6"/>
      <c r="VSI45" s="6"/>
      <c r="VSJ45" s="6"/>
      <c r="VSK45" s="6"/>
      <c r="VSL45" s="6"/>
      <c r="VSM45" s="6"/>
      <c r="VSN45" s="6"/>
      <c r="VSO45" s="6"/>
      <c r="VSP45" s="6"/>
      <c r="VSQ45" s="6"/>
      <c r="VSR45" s="6"/>
      <c r="VSS45" s="6"/>
      <c r="VST45" s="6"/>
      <c r="VSU45" s="6"/>
      <c r="VSV45" s="6"/>
      <c r="VSW45" s="6"/>
      <c r="VSX45" s="6"/>
      <c r="VSY45" s="6"/>
      <c r="VSZ45" s="6"/>
      <c r="VTA45" s="6"/>
      <c r="VTB45" s="6"/>
      <c r="VTC45" s="6"/>
      <c r="VTD45" s="6"/>
      <c r="VTE45" s="6"/>
      <c r="VTF45" s="6"/>
      <c r="VTG45" s="6"/>
      <c r="VTH45" s="6"/>
      <c r="VTI45" s="6"/>
      <c r="VTJ45" s="6"/>
      <c r="VTK45" s="6"/>
      <c r="VTL45" s="6"/>
      <c r="VTM45" s="6"/>
      <c r="VTN45" s="6"/>
      <c r="VTO45" s="6"/>
      <c r="VTP45" s="6"/>
      <c r="VTQ45" s="6"/>
      <c r="VTR45" s="6"/>
      <c r="VTS45" s="6"/>
      <c r="VTT45" s="6"/>
      <c r="VTU45" s="6"/>
      <c r="VTV45" s="6"/>
      <c r="VTW45" s="6"/>
      <c r="VTX45" s="6"/>
      <c r="VTY45" s="6"/>
      <c r="VTZ45" s="6"/>
      <c r="VUA45" s="6"/>
      <c r="VUB45" s="6"/>
      <c r="VUC45" s="6"/>
      <c r="VUD45" s="6"/>
      <c r="VUE45" s="6"/>
      <c r="VUF45" s="6"/>
      <c r="VUG45" s="6"/>
      <c r="VUH45" s="6"/>
      <c r="VUI45" s="6"/>
      <c r="VUJ45" s="6"/>
      <c r="VUK45" s="6"/>
      <c r="VUL45" s="6"/>
      <c r="VUM45" s="6"/>
      <c r="VUN45" s="6"/>
      <c r="VUO45" s="6"/>
      <c r="VUP45" s="6"/>
      <c r="VUQ45" s="6"/>
      <c r="VUR45" s="6"/>
      <c r="VUS45" s="6"/>
      <c r="VUT45" s="6"/>
      <c r="VUU45" s="6"/>
      <c r="VUV45" s="6"/>
      <c r="VUW45" s="6"/>
      <c r="VUX45" s="6"/>
      <c r="VUY45" s="6"/>
      <c r="VUZ45" s="6"/>
      <c r="VVA45" s="6"/>
      <c r="VVB45" s="6"/>
      <c r="VVC45" s="6"/>
      <c r="VVD45" s="6"/>
      <c r="VVE45" s="6"/>
      <c r="VVF45" s="6"/>
      <c r="VVG45" s="6"/>
      <c r="VVH45" s="6"/>
      <c r="VVI45" s="6"/>
      <c r="VVJ45" s="6"/>
      <c r="VVK45" s="6"/>
      <c r="VVL45" s="6"/>
      <c r="VVM45" s="6"/>
      <c r="VVN45" s="6"/>
      <c r="VVO45" s="6"/>
      <c r="VVP45" s="6"/>
      <c r="VVQ45" s="6"/>
      <c r="VVR45" s="6"/>
      <c r="VVS45" s="6"/>
      <c r="VVT45" s="6"/>
      <c r="VVU45" s="6"/>
      <c r="VVV45" s="6"/>
      <c r="VVW45" s="6"/>
      <c r="VVX45" s="6"/>
      <c r="VVY45" s="6"/>
      <c r="VVZ45" s="6"/>
      <c r="VWA45" s="6"/>
      <c r="VWB45" s="6"/>
      <c r="VWC45" s="6"/>
      <c r="VWD45" s="6"/>
      <c r="VWE45" s="6"/>
      <c r="VWF45" s="6"/>
      <c r="VWG45" s="6"/>
      <c r="VWH45" s="6"/>
      <c r="VWI45" s="6"/>
      <c r="VWJ45" s="6"/>
      <c r="VWK45" s="6"/>
      <c r="VWL45" s="6"/>
      <c r="VWM45" s="6"/>
      <c r="VWN45" s="6"/>
      <c r="VWO45" s="6"/>
      <c r="VWP45" s="6"/>
      <c r="VWQ45" s="6"/>
      <c r="VWR45" s="6"/>
      <c r="VWS45" s="6"/>
      <c r="VWT45" s="6"/>
      <c r="VWU45" s="6"/>
      <c r="VWV45" s="6"/>
      <c r="VWW45" s="6"/>
      <c r="VWX45" s="6"/>
      <c r="VWY45" s="6"/>
      <c r="VWZ45" s="6"/>
      <c r="VXA45" s="6"/>
      <c r="VXB45" s="6"/>
      <c r="VXC45" s="6"/>
      <c r="VXD45" s="6"/>
      <c r="VXE45" s="6"/>
      <c r="VXF45" s="6"/>
      <c r="VXG45" s="6"/>
      <c r="VXH45" s="6"/>
      <c r="VXI45" s="6"/>
      <c r="VXJ45" s="6"/>
      <c r="VXK45" s="6"/>
      <c r="VXL45" s="6"/>
      <c r="VXM45" s="6"/>
      <c r="VXN45" s="6"/>
      <c r="VXO45" s="6"/>
      <c r="VXP45" s="6"/>
      <c r="VXQ45" s="6"/>
      <c r="VXR45" s="6"/>
      <c r="VXS45" s="6"/>
      <c r="VXT45" s="6"/>
      <c r="VXU45" s="6"/>
      <c r="VXV45" s="6"/>
      <c r="VXW45" s="6"/>
      <c r="VXX45" s="6"/>
      <c r="VXY45" s="6"/>
      <c r="VXZ45" s="6"/>
      <c r="VYA45" s="6"/>
      <c r="VYB45" s="6"/>
      <c r="VYC45" s="6"/>
      <c r="VYD45" s="6"/>
      <c r="VYE45" s="6"/>
      <c r="VYF45" s="6"/>
      <c r="VYG45" s="6"/>
      <c r="VYH45" s="6"/>
      <c r="VYI45" s="6"/>
      <c r="VYJ45" s="6"/>
      <c r="VYK45" s="6"/>
      <c r="VYL45" s="6"/>
      <c r="VYM45" s="6"/>
      <c r="VYN45" s="6"/>
      <c r="VYO45" s="6"/>
      <c r="VYP45" s="6"/>
      <c r="VYQ45" s="6"/>
      <c r="VYR45" s="6"/>
      <c r="VYS45" s="6"/>
      <c r="VYT45" s="6"/>
      <c r="VYU45" s="6"/>
      <c r="VYV45" s="6"/>
      <c r="VYW45" s="6"/>
      <c r="VYX45" s="6"/>
      <c r="VYY45" s="6"/>
      <c r="VYZ45" s="6"/>
      <c r="VZA45" s="6"/>
      <c r="VZB45" s="6"/>
      <c r="VZC45" s="6"/>
      <c r="VZD45" s="6"/>
      <c r="VZE45" s="6"/>
      <c r="VZF45" s="6"/>
      <c r="VZG45" s="6"/>
      <c r="VZH45" s="6"/>
      <c r="VZI45" s="6"/>
      <c r="VZJ45" s="6"/>
      <c r="VZK45" s="6"/>
      <c r="VZL45" s="6"/>
      <c r="VZM45" s="6"/>
      <c r="VZN45" s="6"/>
      <c r="VZO45" s="6"/>
      <c r="VZP45" s="6"/>
      <c r="VZQ45" s="6"/>
      <c r="VZR45" s="6"/>
      <c r="VZS45" s="6"/>
      <c r="VZT45" s="6"/>
      <c r="VZU45" s="6"/>
      <c r="VZV45" s="6"/>
      <c r="VZW45" s="6"/>
      <c r="VZX45" s="6"/>
      <c r="VZY45" s="6"/>
      <c r="VZZ45" s="6"/>
      <c r="WAA45" s="6"/>
      <c r="WAB45" s="6"/>
      <c r="WAC45" s="6"/>
      <c r="WAD45" s="6"/>
      <c r="WAE45" s="6"/>
      <c r="WAF45" s="6"/>
      <c r="WAG45" s="6"/>
      <c r="WAH45" s="6"/>
      <c r="WAI45" s="6"/>
      <c r="WAJ45" s="6"/>
      <c r="WAK45" s="6"/>
      <c r="WAL45" s="6"/>
      <c r="WAM45" s="6"/>
      <c r="WAN45" s="6"/>
      <c r="WAO45" s="6"/>
      <c r="WAP45" s="6"/>
      <c r="WAQ45" s="6"/>
      <c r="WAR45" s="6"/>
      <c r="WAS45" s="6"/>
      <c r="WAT45" s="6"/>
      <c r="WAU45" s="6"/>
      <c r="WAV45" s="6"/>
      <c r="WAW45" s="6"/>
      <c r="WAX45" s="6"/>
      <c r="WAY45" s="6"/>
      <c r="WAZ45" s="6"/>
      <c r="WBA45" s="6"/>
      <c r="WBB45" s="6"/>
      <c r="WBC45" s="6"/>
      <c r="WBD45" s="6"/>
      <c r="WBE45" s="6"/>
      <c r="WBF45" s="6"/>
      <c r="WBG45" s="6"/>
      <c r="WBH45" s="6"/>
      <c r="WBI45" s="6"/>
      <c r="WBJ45" s="6"/>
      <c r="WBK45" s="6"/>
      <c r="WBL45" s="6"/>
      <c r="WBM45" s="6"/>
      <c r="WBN45" s="6"/>
      <c r="WBO45" s="6"/>
      <c r="WBP45" s="6"/>
      <c r="WBQ45" s="6"/>
      <c r="WBR45" s="6"/>
      <c r="WBS45" s="6"/>
      <c r="WBT45" s="6"/>
      <c r="WBU45" s="6"/>
      <c r="WBV45" s="6"/>
      <c r="WBW45" s="6"/>
      <c r="WBX45" s="6"/>
      <c r="WBY45" s="6"/>
      <c r="WBZ45" s="6"/>
      <c r="WCA45" s="6"/>
      <c r="WCB45" s="6"/>
      <c r="WCC45" s="6"/>
      <c r="WCD45" s="6"/>
      <c r="WCE45" s="6"/>
      <c r="WCF45" s="6"/>
      <c r="WCG45" s="6"/>
      <c r="WCH45" s="6"/>
      <c r="WCI45" s="6"/>
      <c r="WCJ45" s="6"/>
      <c r="WCK45" s="6"/>
      <c r="WCL45" s="6"/>
      <c r="WCM45" s="6"/>
      <c r="WCN45" s="6"/>
      <c r="WCO45" s="6"/>
      <c r="WCP45" s="6"/>
      <c r="WCQ45" s="6"/>
      <c r="WCR45" s="6"/>
      <c r="WCS45" s="6"/>
      <c r="WCT45" s="6"/>
      <c r="WCU45" s="6"/>
      <c r="WCV45" s="6"/>
      <c r="WCW45" s="6"/>
      <c r="WCX45" s="6"/>
      <c r="WCY45" s="6"/>
      <c r="WCZ45" s="6"/>
      <c r="WDA45" s="6"/>
      <c r="WDB45" s="6"/>
      <c r="WDC45" s="6"/>
      <c r="WDD45" s="6"/>
      <c r="WDE45" s="6"/>
      <c r="WDF45" s="6"/>
      <c r="WDG45" s="6"/>
      <c r="WDH45" s="6"/>
      <c r="WDI45" s="6"/>
      <c r="WDJ45" s="6"/>
      <c r="WDK45" s="6"/>
      <c r="WDL45" s="6"/>
      <c r="WDM45" s="6"/>
      <c r="WDN45" s="6"/>
      <c r="WDO45" s="6"/>
      <c r="WDP45" s="6"/>
      <c r="WDQ45" s="6"/>
      <c r="WDR45" s="6"/>
      <c r="WDS45" s="6"/>
      <c r="WDT45" s="6"/>
      <c r="WDU45" s="6"/>
      <c r="WDV45" s="6"/>
      <c r="WDW45" s="6"/>
      <c r="WDX45" s="6"/>
      <c r="WDY45" s="6"/>
      <c r="WDZ45" s="6"/>
      <c r="WEA45" s="6"/>
      <c r="WEB45" s="6"/>
      <c r="WEC45" s="6"/>
      <c r="WED45" s="6"/>
      <c r="WEE45" s="6"/>
      <c r="WEF45" s="6"/>
      <c r="WEG45" s="6"/>
      <c r="WEH45" s="6"/>
      <c r="WEI45" s="6"/>
      <c r="WEJ45" s="6"/>
      <c r="WEK45" s="6"/>
      <c r="WEL45" s="6"/>
      <c r="WEM45" s="6"/>
      <c r="WEN45" s="6"/>
      <c r="WEO45" s="6"/>
      <c r="WEP45" s="6"/>
      <c r="WEQ45" s="6"/>
      <c r="WER45" s="6"/>
      <c r="WES45" s="6"/>
      <c r="WET45" s="6"/>
      <c r="WEU45" s="6"/>
      <c r="WEV45" s="6"/>
      <c r="WEW45" s="6"/>
      <c r="WEX45" s="6"/>
      <c r="WEY45" s="6"/>
      <c r="WEZ45" s="6"/>
      <c r="WFA45" s="6"/>
      <c r="WFB45" s="6"/>
      <c r="WFC45" s="6"/>
      <c r="WFD45" s="6"/>
      <c r="WFE45" s="6"/>
      <c r="WFF45" s="6"/>
      <c r="WFG45" s="6"/>
      <c r="WFH45" s="6"/>
      <c r="WFI45" s="6"/>
      <c r="WFJ45" s="6"/>
      <c r="WFK45" s="6"/>
      <c r="WFL45" s="6"/>
      <c r="WFM45" s="6"/>
      <c r="WFN45" s="6"/>
      <c r="WFO45" s="6"/>
      <c r="WFP45" s="6"/>
      <c r="WFQ45" s="6"/>
      <c r="WFR45" s="6"/>
      <c r="WFS45" s="6"/>
      <c r="WFT45" s="6"/>
      <c r="WFU45" s="6"/>
      <c r="WFV45" s="6"/>
      <c r="WFW45" s="6"/>
      <c r="WFX45" s="6"/>
      <c r="WFY45" s="6"/>
      <c r="WFZ45" s="6"/>
      <c r="WGA45" s="6"/>
      <c r="WGB45" s="6"/>
      <c r="WGC45" s="6"/>
      <c r="WGD45" s="6"/>
      <c r="WGE45" s="6"/>
      <c r="WGF45" s="6"/>
      <c r="WGG45" s="6"/>
      <c r="WGH45" s="6"/>
      <c r="WGI45" s="6"/>
      <c r="WGJ45" s="6"/>
      <c r="WGK45" s="6"/>
      <c r="WGL45" s="6"/>
      <c r="WGM45" s="6"/>
      <c r="WGN45" s="6"/>
      <c r="WGO45" s="6"/>
      <c r="WGP45" s="6"/>
      <c r="WGQ45" s="6"/>
      <c r="WGR45" s="6"/>
      <c r="WGS45" s="6"/>
      <c r="WGT45" s="6"/>
      <c r="WGU45" s="6"/>
      <c r="WGV45" s="6"/>
      <c r="WGW45" s="6"/>
      <c r="WGX45" s="6"/>
      <c r="WGY45" s="6"/>
      <c r="WGZ45" s="6"/>
      <c r="WHA45" s="6"/>
      <c r="WHB45" s="6"/>
      <c r="WHC45" s="6"/>
      <c r="WHD45" s="6"/>
      <c r="WHE45" s="6"/>
      <c r="WHF45" s="6"/>
      <c r="WHG45" s="6"/>
      <c r="WHH45" s="6"/>
      <c r="WHI45" s="6"/>
      <c r="WHJ45" s="6"/>
      <c r="WHK45" s="6"/>
      <c r="WHL45" s="6"/>
      <c r="WHM45" s="6"/>
      <c r="WHN45" s="6"/>
      <c r="WHO45" s="6"/>
      <c r="WHP45" s="6"/>
      <c r="WHQ45" s="6"/>
      <c r="WHR45" s="6"/>
      <c r="WHS45" s="6"/>
      <c r="WHT45" s="6"/>
      <c r="WHU45" s="6"/>
      <c r="WHV45" s="6"/>
      <c r="WHW45" s="6"/>
      <c r="WHX45" s="6"/>
      <c r="WHY45" s="6"/>
      <c r="WHZ45" s="6"/>
      <c r="WIA45" s="6"/>
      <c r="WIB45" s="6"/>
      <c r="WIC45" s="6"/>
      <c r="WID45" s="6"/>
      <c r="WIE45" s="6"/>
      <c r="WIF45" s="6"/>
      <c r="WIG45" s="6"/>
      <c r="WIH45" s="6"/>
      <c r="WII45" s="6"/>
      <c r="WIJ45" s="6"/>
      <c r="WIK45" s="6"/>
      <c r="WIL45" s="6"/>
      <c r="WIM45" s="6"/>
      <c r="WIN45" s="6"/>
      <c r="WIO45" s="6"/>
      <c r="WIP45" s="6"/>
      <c r="WIQ45" s="6"/>
      <c r="WIR45" s="6"/>
      <c r="WIS45" s="6"/>
      <c r="WIT45" s="6"/>
      <c r="WIU45" s="6"/>
      <c r="WIV45" s="6"/>
      <c r="WIW45" s="6"/>
      <c r="WIX45" s="6"/>
      <c r="WIY45" s="6"/>
      <c r="WIZ45" s="6"/>
      <c r="WJA45" s="6"/>
      <c r="WJB45" s="6"/>
      <c r="WJC45" s="6"/>
      <c r="WJD45" s="6"/>
      <c r="WJE45" s="6"/>
      <c r="WJF45" s="6"/>
      <c r="WJG45" s="6"/>
      <c r="WJH45" s="6"/>
      <c r="WJI45" s="6"/>
      <c r="WJJ45" s="6"/>
      <c r="WJK45" s="6"/>
      <c r="WJL45" s="6"/>
      <c r="WJM45" s="6"/>
      <c r="WJN45" s="6"/>
      <c r="WJO45" s="6"/>
      <c r="WJP45" s="6"/>
      <c r="WJQ45" s="6"/>
      <c r="WJR45" s="6"/>
      <c r="WJS45" s="6"/>
      <c r="WJT45" s="6"/>
      <c r="WJU45" s="6"/>
      <c r="WJV45" s="6"/>
      <c r="WJW45" s="6"/>
      <c r="WJX45" s="6"/>
      <c r="WJY45" s="6"/>
      <c r="WJZ45" s="6"/>
      <c r="WKA45" s="6"/>
      <c r="WKB45" s="6"/>
      <c r="WKC45" s="6"/>
      <c r="WKD45" s="6"/>
      <c r="WKE45" s="6"/>
      <c r="WKF45" s="6"/>
      <c r="WKG45" s="6"/>
      <c r="WKH45" s="6"/>
      <c r="WKI45" s="6"/>
      <c r="WKJ45" s="6"/>
      <c r="WKK45" s="6"/>
      <c r="WKL45" s="6"/>
      <c r="WKM45" s="6"/>
      <c r="WKN45" s="6"/>
      <c r="WKO45" s="6"/>
      <c r="WKP45" s="6"/>
      <c r="WKQ45" s="6"/>
      <c r="WKR45" s="6"/>
      <c r="WKS45" s="6"/>
      <c r="WKT45" s="6"/>
      <c r="WKU45" s="6"/>
      <c r="WKV45" s="6"/>
      <c r="WKW45" s="6"/>
      <c r="WKX45" s="6"/>
      <c r="WKY45" s="6"/>
      <c r="WKZ45" s="6"/>
      <c r="WLA45" s="6"/>
      <c r="WLB45" s="6"/>
      <c r="WLC45" s="6"/>
      <c r="WLD45" s="6"/>
      <c r="WLE45" s="6"/>
      <c r="WLF45" s="6"/>
      <c r="WLG45" s="6"/>
      <c r="WLH45" s="6"/>
      <c r="WLI45" s="6"/>
      <c r="WLJ45" s="6"/>
      <c r="WLK45" s="6"/>
      <c r="WLL45" s="6"/>
      <c r="WLM45" s="6"/>
      <c r="WLN45" s="6"/>
      <c r="WLO45" s="6"/>
      <c r="WLP45" s="6"/>
      <c r="WLQ45" s="6"/>
      <c r="WLR45" s="6"/>
      <c r="WLS45" s="6"/>
      <c r="WLT45" s="6"/>
      <c r="WLU45" s="6"/>
      <c r="WLV45" s="6"/>
      <c r="WLW45" s="6"/>
      <c r="WLX45" s="6"/>
      <c r="WLY45" s="6"/>
      <c r="WLZ45" s="6"/>
      <c r="WMA45" s="6"/>
      <c r="WMB45" s="6"/>
      <c r="WMC45" s="6"/>
      <c r="WMD45" s="6"/>
      <c r="WME45" s="6"/>
      <c r="WMF45" s="6"/>
      <c r="WMG45" s="6"/>
      <c r="WMH45" s="6"/>
      <c r="WMI45" s="6"/>
      <c r="WMJ45" s="6"/>
      <c r="WMK45" s="6"/>
      <c r="WML45" s="6"/>
      <c r="WMM45" s="6"/>
      <c r="WMN45" s="6"/>
      <c r="WMO45" s="6"/>
      <c r="WMP45" s="6"/>
      <c r="WMQ45" s="6"/>
      <c r="WMR45" s="6"/>
      <c r="WMS45" s="6"/>
      <c r="WMT45" s="6"/>
      <c r="WMU45" s="6"/>
      <c r="WMV45" s="6"/>
      <c r="WMW45" s="6"/>
      <c r="WMX45" s="6"/>
      <c r="WMY45" s="6"/>
      <c r="WMZ45" s="6"/>
      <c r="WNA45" s="6"/>
      <c r="WNB45" s="6"/>
      <c r="WNC45" s="6"/>
      <c r="WND45" s="6"/>
      <c r="WNE45" s="6"/>
      <c r="WNF45" s="6"/>
      <c r="WNG45" s="6"/>
      <c r="WNH45" s="6"/>
      <c r="WNI45" s="6"/>
      <c r="WNJ45" s="6"/>
      <c r="WNK45" s="6"/>
      <c r="WNL45" s="6"/>
      <c r="WNM45" s="6"/>
      <c r="WNN45" s="6"/>
      <c r="WNO45" s="6"/>
      <c r="WNP45" s="6"/>
      <c r="WNQ45" s="6"/>
      <c r="WNR45" s="6"/>
      <c r="WNS45" s="6"/>
      <c r="WNT45" s="6"/>
      <c r="WNU45" s="6"/>
      <c r="WNV45" s="6"/>
      <c r="WNW45" s="6"/>
      <c r="WNX45" s="6"/>
      <c r="WNY45" s="6"/>
      <c r="WNZ45" s="6"/>
      <c r="WOA45" s="6"/>
      <c r="WOB45" s="6"/>
      <c r="WOC45" s="6"/>
      <c r="WOD45" s="6"/>
      <c r="WOE45" s="6"/>
      <c r="WOF45" s="6"/>
      <c r="WOG45" s="6"/>
      <c r="WOH45" s="6"/>
      <c r="WOI45" s="6"/>
      <c r="WOJ45" s="6"/>
      <c r="WOK45" s="6"/>
      <c r="WOL45" s="6"/>
      <c r="WOM45" s="6"/>
      <c r="WON45" s="6"/>
      <c r="WOO45" s="6"/>
      <c r="WOP45" s="6"/>
      <c r="WOQ45" s="6"/>
      <c r="WOR45" s="6"/>
      <c r="WOS45" s="6"/>
      <c r="WOT45" s="6"/>
      <c r="WOU45" s="6"/>
      <c r="WOV45" s="6"/>
      <c r="WOW45" s="6"/>
      <c r="WOX45" s="6"/>
      <c r="WOY45" s="6"/>
      <c r="WOZ45" s="6"/>
      <c r="WPA45" s="6"/>
      <c r="WPB45" s="6"/>
      <c r="WPC45" s="6"/>
      <c r="WPD45" s="6"/>
      <c r="WPE45" s="6"/>
      <c r="WPF45" s="6"/>
      <c r="WPG45" s="6"/>
      <c r="WPH45" s="6"/>
      <c r="WPI45" s="6"/>
      <c r="WPJ45" s="6"/>
      <c r="WPK45" s="6"/>
      <c r="WPL45" s="6"/>
      <c r="WPM45" s="6"/>
      <c r="WPN45" s="6"/>
      <c r="WPO45" s="6"/>
      <c r="WPP45" s="6"/>
      <c r="WPQ45" s="6"/>
      <c r="WPR45" s="6"/>
      <c r="WPS45" s="6"/>
      <c r="WPT45" s="6"/>
      <c r="WPU45" s="6"/>
      <c r="WPV45" s="6"/>
      <c r="WPW45" s="6"/>
      <c r="WPX45" s="6"/>
      <c r="WPY45" s="6"/>
      <c r="WPZ45" s="6"/>
      <c r="WQA45" s="6"/>
      <c r="WQB45" s="6"/>
      <c r="WQC45" s="6"/>
      <c r="WQD45" s="6"/>
      <c r="WQE45" s="6"/>
      <c r="WQF45" s="6"/>
      <c r="WQG45" s="6"/>
      <c r="WQH45" s="6"/>
      <c r="WQI45" s="6"/>
      <c r="WQJ45" s="6"/>
      <c r="WQK45" s="6"/>
      <c r="WQL45" s="6"/>
      <c r="WQM45" s="6"/>
      <c r="WQN45" s="6"/>
      <c r="WQO45" s="6"/>
      <c r="WQP45" s="6"/>
      <c r="WQQ45" s="6"/>
      <c r="WQR45" s="6"/>
      <c r="WQS45" s="6"/>
      <c r="WQT45" s="6"/>
      <c r="WQU45" s="6"/>
      <c r="WQV45" s="6"/>
      <c r="WQW45" s="6"/>
      <c r="WQX45" s="6"/>
      <c r="WQY45" s="6"/>
      <c r="WQZ45" s="6"/>
      <c r="WRA45" s="6"/>
      <c r="WRB45" s="6"/>
      <c r="WRC45" s="6"/>
      <c r="WRD45" s="6"/>
      <c r="WRE45" s="6"/>
      <c r="WRF45" s="6"/>
      <c r="WRG45" s="6"/>
      <c r="WRH45" s="6"/>
      <c r="WRI45" s="6"/>
      <c r="WRJ45" s="6"/>
      <c r="WRK45" s="6"/>
      <c r="WRL45" s="6"/>
      <c r="WRM45" s="6"/>
      <c r="WRN45" s="6"/>
      <c r="WRO45" s="6"/>
      <c r="WRP45" s="6"/>
      <c r="WRQ45" s="6"/>
      <c r="WRR45" s="6"/>
      <c r="WRS45" s="6"/>
      <c r="WRT45" s="6"/>
      <c r="WRU45" s="6"/>
      <c r="WRV45" s="6"/>
      <c r="WRW45" s="6"/>
      <c r="WRX45" s="6"/>
      <c r="WRY45" s="6"/>
      <c r="WRZ45" s="6"/>
      <c r="WSA45" s="6"/>
      <c r="WSB45" s="6"/>
      <c r="WSC45" s="6"/>
      <c r="WSD45" s="6"/>
      <c r="WSE45" s="6"/>
      <c r="WSF45" s="6"/>
      <c r="WSG45" s="6"/>
      <c r="WSH45" s="6"/>
      <c r="WSI45" s="6"/>
      <c r="WSJ45" s="6"/>
      <c r="WSK45" s="6"/>
      <c r="WSL45" s="6"/>
      <c r="WSM45" s="6"/>
      <c r="WSN45" s="6"/>
      <c r="WSO45" s="6"/>
      <c r="WSP45" s="6"/>
      <c r="WSQ45" s="6"/>
      <c r="WSR45" s="6"/>
      <c r="WSS45" s="6"/>
      <c r="WST45" s="6"/>
      <c r="WSU45" s="6"/>
      <c r="WSV45" s="6"/>
      <c r="WSW45" s="6"/>
      <c r="WSX45" s="6"/>
      <c r="WSY45" s="6"/>
      <c r="WSZ45" s="6"/>
      <c r="WTA45" s="6"/>
      <c r="WTB45" s="6"/>
      <c r="WTC45" s="6"/>
      <c r="WTD45" s="6"/>
      <c r="WTE45" s="6"/>
      <c r="WTF45" s="6"/>
      <c r="WTG45" s="6"/>
      <c r="WTH45" s="6"/>
      <c r="WTI45" s="6"/>
      <c r="WTJ45" s="6"/>
      <c r="WTK45" s="6"/>
      <c r="WTL45" s="6"/>
      <c r="WTM45" s="6"/>
      <c r="WTN45" s="6"/>
      <c r="WTO45" s="6"/>
      <c r="WTP45" s="6"/>
      <c r="WTQ45" s="6"/>
      <c r="WTR45" s="6"/>
      <c r="WTS45" s="6"/>
      <c r="WTT45" s="6"/>
      <c r="WTU45" s="6"/>
      <c r="WTV45" s="6"/>
      <c r="WTW45" s="6"/>
      <c r="WTX45" s="6"/>
      <c r="WTY45" s="6"/>
      <c r="WTZ45" s="6"/>
      <c r="WUA45" s="6"/>
      <c r="WUB45" s="6"/>
      <c r="WUC45" s="6"/>
      <c r="WUD45" s="6"/>
      <c r="WUE45" s="6"/>
      <c r="WUF45" s="6"/>
      <c r="WUG45" s="6"/>
      <c r="WUH45" s="6"/>
      <c r="WUI45" s="6"/>
      <c r="WUJ45" s="6"/>
      <c r="WUK45" s="6"/>
      <c r="WUL45" s="6"/>
      <c r="WUM45" s="6"/>
      <c r="WUN45" s="6"/>
      <c r="WUO45" s="6"/>
      <c r="WUP45" s="6"/>
      <c r="WUQ45" s="6"/>
      <c r="WUR45" s="6"/>
      <c r="WUS45" s="6"/>
      <c r="WUT45" s="6"/>
      <c r="WUU45" s="6"/>
      <c r="WUV45" s="6"/>
      <c r="WUW45" s="6"/>
      <c r="WUX45" s="6"/>
      <c r="WUY45" s="6"/>
      <c r="WUZ45" s="6"/>
      <c r="WVA45" s="6"/>
      <c r="WVB45" s="6"/>
      <c r="WVC45" s="6"/>
      <c r="WVD45" s="6"/>
      <c r="WVE45" s="6"/>
      <c r="WVF45" s="6"/>
      <c r="WVG45" s="6"/>
      <c r="WVH45" s="6"/>
      <c r="WVI45" s="6"/>
      <c r="WVJ45" s="6"/>
      <c r="WVK45" s="6"/>
      <c r="WVL45" s="6"/>
      <c r="WVM45" s="6"/>
      <c r="WVN45" s="6"/>
      <c r="WVO45" s="6"/>
      <c r="WVP45" s="6"/>
      <c r="WVQ45" s="6"/>
      <c r="WVR45" s="6"/>
      <c r="WVS45" s="6"/>
      <c r="WVT45" s="6"/>
      <c r="WVU45" s="6"/>
      <c r="WVV45" s="6"/>
      <c r="WVW45" s="6"/>
      <c r="WVX45" s="6"/>
      <c r="WVY45" s="6"/>
      <c r="WVZ45" s="6"/>
      <c r="WWA45" s="6"/>
      <c r="WWB45" s="6"/>
      <c r="WWC45" s="6"/>
      <c r="WWD45" s="6"/>
      <c r="WWE45" s="6"/>
      <c r="WWF45" s="6"/>
      <c r="WWG45" s="6"/>
      <c r="WWH45" s="6"/>
      <c r="WWI45" s="6"/>
      <c r="WWJ45" s="6"/>
      <c r="WWK45" s="6"/>
      <c r="WWL45" s="6"/>
      <c r="WWM45" s="6"/>
      <c r="WWN45" s="6"/>
      <c r="WWO45" s="6"/>
      <c r="WWP45" s="6"/>
      <c r="WWQ45" s="6"/>
      <c r="WWR45" s="6"/>
      <c r="WWS45" s="6"/>
      <c r="WWT45" s="6"/>
      <c r="WWU45" s="6"/>
      <c r="WWV45" s="6"/>
      <c r="WWW45" s="6"/>
      <c r="WWX45" s="6"/>
      <c r="WWY45" s="6"/>
      <c r="WWZ45" s="6"/>
      <c r="WXA45" s="6"/>
      <c r="WXB45" s="6"/>
      <c r="WXC45" s="6"/>
      <c r="WXD45" s="6"/>
      <c r="WXE45" s="6"/>
      <c r="WXF45" s="6"/>
      <c r="WXG45" s="6"/>
      <c r="WXH45" s="6"/>
      <c r="WXI45" s="6"/>
      <c r="WXJ45" s="6"/>
      <c r="WXK45" s="6"/>
      <c r="WXL45" s="6"/>
      <c r="WXM45" s="6"/>
      <c r="WXN45" s="6"/>
      <c r="WXO45" s="6"/>
      <c r="WXP45" s="6"/>
      <c r="WXQ45" s="6"/>
      <c r="WXR45" s="6"/>
      <c r="WXS45" s="6"/>
      <c r="WXT45" s="6"/>
      <c r="WXU45" s="6"/>
      <c r="WXV45" s="6"/>
      <c r="WXW45" s="6"/>
      <c r="WXX45" s="6"/>
      <c r="WXY45" s="6"/>
      <c r="WXZ45" s="6"/>
      <c r="WYA45" s="6"/>
      <c r="WYB45" s="6"/>
      <c r="WYC45" s="6"/>
      <c r="WYD45" s="6"/>
      <c r="WYE45" s="6"/>
      <c r="WYF45" s="6"/>
      <c r="WYG45" s="6"/>
      <c r="WYH45" s="6"/>
      <c r="WYI45" s="6"/>
      <c r="WYJ45" s="6"/>
      <c r="WYK45" s="6"/>
      <c r="WYL45" s="6"/>
      <c r="WYM45" s="6"/>
      <c r="WYN45" s="6"/>
      <c r="WYO45" s="6"/>
      <c r="WYP45" s="6"/>
      <c r="WYQ45" s="6"/>
      <c r="WYR45" s="6"/>
      <c r="WYS45" s="6"/>
      <c r="WYT45" s="6"/>
      <c r="WYU45" s="6"/>
      <c r="WYV45" s="6"/>
      <c r="WYW45" s="6"/>
      <c r="WYX45" s="6"/>
      <c r="WYY45" s="6"/>
      <c r="WYZ45" s="6"/>
      <c r="WZA45" s="6"/>
      <c r="WZB45" s="6"/>
      <c r="WZC45" s="6"/>
      <c r="WZD45" s="6"/>
      <c r="WZE45" s="6"/>
      <c r="WZF45" s="6"/>
      <c r="WZG45" s="6"/>
      <c r="WZH45" s="6"/>
      <c r="WZI45" s="6"/>
      <c r="WZJ45" s="6"/>
      <c r="WZK45" s="6"/>
      <c r="WZL45" s="6"/>
      <c r="WZM45" s="6"/>
      <c r="WZN45" s="6"/>
      <c r="WZO45" s="6"/>
      <c r="WZP45" s="6"/>
      <c r="WZQ45" s="6"/>
      <c r="WZR45" s="6"/>
      <c r="WZS45" s="6"/>
      <c r="WZT45" s="6"/>
      <c r="WZU45" s="6"/>
      <c r="WZV45" s="6"/>
      <c r="WZW45" s="6"/>
      <c r="WZX45" s="6"/>
      <c r="WZY45" s="6"/>
      <c r="WZZ45" s="6"/>
      <c r="XAA45" s="6"/>
      <c r="XAB45" s="6"/>
      <c r="XAC45" s="6"/>
      <c r="XAD45" s="6"/>
      <c r="XAE45" s="6"/>
      <c r="XAF45" s="6"/>
      <c r="XAG45" s="6"/>
      <c r="XAH45" s="6"/>
      <c r="XAI45" s="6"/>
      <c r="XAJ45" s="6"/>
      <c r="XAK45" s="6"/>
      <c r="XAL45" s="6"/>
      <c r="XAM45" s="6"/>
      <c r="XAN45" s="6"/>
      <c r="XAO45" s="6"/>
      <c r="XAP45" s="6"/>
      <c r="XAQ45" s="6"/>
      <c r="XAR45" s="6"/>
      <c r="XAS45" s="6"/>
      <c r="XAT45" s="6"/>
      <c r="XAU45" s="6"/>
      <c r="XAV45" s="6"/>
      <c r="XAW45" s="6"/>
      <c r="XAX45" s="6"/>
      <c r="XAY45" s="6"/>
      <c r="XAZ45" s="6"/>
      <c r="XBA45" s="6"/>
      <c r="XBB45" s="6"/>
      <c r="XBC45" s="6"/>
      <c r="XBD45" s="6"/>
      <c r="XBE45" s="6"/>
      <c r="XBF45" s="6"/>
      <c r="XBG45" s="6"/>
      <c r="XBH45" s="6"/>
      <c r="XBI45" s="6"/>
      <c r="XBJ45" s="6"/>
      <c r="XBK45" s="6"/>
      <c r="XBL45" s="6"/>
      <c r="XBM45" s="6"/>
      <c r="XBN45" s="6"/>
      <c r="XBO45" s="6"/>
      <c r="XBP45" s="6"/>
      <c r="XBQ45" s="6"/>
      <c r="XBR45" s="6"/>
      <c r="XBS45" s="6"/>
      <c r="XBT45" s="6"/>
      <c r="XBU45" s="6"/>
      <c r="XBV45" s="6"/>
      <c r="XBW45" s="6"/>
      <c r="XBX45" s="6"/>
      <c r="XBY45" s="6"/>
      <c r="XBZ45" s="6"/>
      <c r="XCA45" s="6"/>
      <c r="XCB45" s="6"/>
      <c r="XCC45" s="6"/>
      <c r="XCD45" s="6"/>
      <c r="XCE45" s="6"/>
      <c r="XCF45" s="6"/>
      <c r="XCG45" s="6"/>
      <c r="XCH45" s="6"/>
      <c r="XCI45" s="6"/>
      <c r="XCJ45" s="6"/>
      <c r="XCK45" s="6"/>
      <c r="XCL45" s="6"/>
      <c r="XCM45" s="6"/>
      <c r="XCN45" s="6"/>
      <c r="XCO45" s="6"/>
      <c r="XCP45" s="6"/>
      <c r="XCQ45" s="6"/>
      <c r="XCR45" s="6"/>
      <c r="XCS45" s="6"/>
      <c r="XCT45" s="6"/>
      <c r="XCU45" s="6"/>
      <c r="XCV45" s="6"/>
      <c r="XCW45" s="6"/>
      <c r="XCX45" s="6"/>
      <c r="XCY45" s="6"/>
      <c r="XCZ45" s="6"/>
      <c r="XDA45" s="6"/>
      <c r="XDB45" s="6"/>
      <c r="XDC45" s="6"/>
      <c r="XDD45" s="6"/>
      <c r="XDE45" s="6"/>
      <c r="XDF45" s="6"/>
      <c r="XDG45" s="6"/>
      <c r="XDH45" s="6"/>
      <c r="XDI45" s="6"/>
      <c r="XDJ45" s="6"/>
      <c r="XDK45" s="6"/>
      <c r="XDL45" s="6"/>
      <c r="XDM45" s="6"/>
      <c r="XDN45" s="6"/>
      <c r="XDO45" s="6"/>
      <c r="XDP45" s="6"/>
      <c r="XDQ45" s="6"/>
      <c r="XDR45" s="6"/>
      <c r="XDS45" s="6"/>
      <c r="XDT45" s="6"/>
      <c r="XDU45" s="6"/>
      <c r="XDV45" s="6"/>
      <c r="XDW45" s="6"/>
      <c r="XDX45" s="6"/>
      <c r="XDY45" s="6"/>
      <c r="XDZ45" s="6"/>
      <c r="XEA45" s="6"/>
      <c r="XEB45" s="6"/>
      <c r="XEC45" s="6"/>
      <c r="XED45" s="6"/>
      <c r="XEE45" s="6"/>
      <c r="XEF45" s="6"/>
      <c r="XEG45" s="6"/>
      <c r="XEH45" s="6"/>
      <c r="XEI45" s="6"/>
      <c r="XEJ45" s="6"/>
      <c r="XEK45" s="6"/>
      <c r="XEL45" s="6"/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  <c r="XFD45" s="6"/>
    </row>
    <row r="46" spans="1:16384" ht="16">
      <c r="A46" s="3"/>
      <c r="B46" s="3"/>
      <c r="C46" s="3"/>
      <c r="D46" s="19">
        <f>(D45-C45)/C45</f>
        <v>0.23005829660173469</v>
      </c>
      <c r="E46" s="19">
        <f>(E45-D45)/D45</f>
        <v>-0.15951913073633106</v>
      </c>
      <c r="F46" s="19">
        <f>(F45-E45)/E45</f>
        <v>-1.3915554944299271</v>
      </c>
      <c r="G46" s="19"/>
      <c r="H46" s="19"/>
      <c r="I46" s="19"/>
      <c r="J46" s="19"/>
      <c r="K46" s="19"/>
      <c r="L46" s="19"/>
      <c r="M46" s="19"/>
      <c r="N46" s="19"/>
      <c r="O46" s="19"/>
      <c r="P46" s="19">
        <f>(P45-O45)/O45</f>
        <v>-0.60012755102040816</v>
      </c>
      <c r="Q46" s="19">
        <f>(Q45-P45)/P45</f>
        <v>-0.34290271132376393</v>
      </c>
      <c r="R46" s="19">
        <f>(R45-Q45)/Q45</f>
        <v>-0.41747572815533979</v>
      </c>
      <c r="S46" s="19"/>
      <c r="T46" s="19"/>
      <c r="U46" s="19">
        <f>(U45-T45)/T45</f>
        <v>2.5757238307349666</v>
      </c>
      <c r="V46" s="19">
        <f>(V45-U45)/U45</f>
        <v>0.34132668950482714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  <c r="XFC46" s="3"/>
      <c r="XFD46" s="3"/>
    </row>
    <row r="47" spans="1:16384" ht="16">
      <c r="A47" s="3" t="s">
        <v>91</v>
      </c>
      <c r="B47" s="3"/>
      <c r="C47" s="3">
        <v>-1693</v>
      </c>
      <c r="D47" s="3">
        <v>717</v>
      </c>
      <c r="E47" s="3">
        <v>-924</v>
      </c>
      <c r="F47" s="6">
        <f>SUM(O47:R47)</f>
        <v>-7746</v>
      </c>
      <c r="G47" s="6"/>
      <c r="H47" s="6"/>
      <c r="I47" s="6"/>
      <c r="J47" s="6"/>
      <c r="K47" s="6"/>
      <c r="L47" s="6"/>
      <c r="M47" s="6"/>
      <c r="N47" s="3"/>
      <c r="O47" s="14">
        <v>-1281</v>
      </c>
      <c r="P47" s="14">
        <v>-1771</v>
      </c>
      <c r="Q47" s="14">
        <v>-2466</v>
      </c>
      <c r="R47" s="14">
        <v>-2228</v>
      </c>
      <c r="S47" s="14"/>
      <c r="T47" s="14">
        <v>-1247</v>
      </c>
      <c r="U47" s="3">
        <v>-895</v>
      </c>
      <c r="V47" s="3">
        <v>-95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  <c r="AMW47" s="3"/>
      <c r="AMX47" s="3"/>
      <c r="AMY47" s="3"/>
      <c r="AMZ47" s="3"/>
      <c r="ANA47" s="3"/>
      <c r="ANB47" s="3"/>
      <c r="ANC47" s="3"/>
      <c r="AND47" s="3"/>
      <c r="ANE47" s="3"/>
      <c r="ANF47" s="3"/>
      <c r="ANG47" s="3"/>
      <c r="ANH47" s="3"/>
      <c r="ANI47" s="3"/>
      <c r="ANJ47" s="3"/>
      <c r="ANK47" s="3"/>
      <c r="ANL47" s="3"/>
      <c r="ANM47" s="3"/>
      <c r="ANN47" s="3"/>
      <c r="ANO47" s="3"/>
      <c r="ANP47" s="3"/>
      <c r="ANQ47" s="3"/>
      <c r="ANR47" s="3"/>
      <c r="ANS47" s="3"/>
      <c r="ANT47" s="3"/>
      <c r="ANU47" s="3"/>
      <c r="ANV47" s="3"/>
      <c r="ANW47" s="3"/>
      <c r="ANX47" s="3"/>
      <c r="ANY47" s="3"/>
      <c r="ANZ47" s="3"/>
      <c r="AOA47" s="3"/>
      <c r="AOB47" s="3"/>
      <c r="AOC47" s="3"/>
      <c r="AOD47" s="3"/>
      <c r="AOE47" s="3"/>
      <c r="AOF47" s="3"/>
      <c r="AOG47" s="3"/>
      <c r="AOH47" s="3"/>
      <c r="AOI47" s="3"/>
      <c r="AOJ47" s="3"/>
      <c r="AOK47" s="3"/>
      <c r="AOL47" s="3"/>
      <c r="AOM47" s="3"/>
      <c r="AON47" s="3"/>
      <c r="AOO47" s="3"/>
      <c r="AOP47" s="3"/>
      <c r="AOQ47" s="3"/>
      <c r="AOR47" s="3"/>
      <c r="AOS47" s="3"/>
      <c r="AOT47" s="3"/>
      <c r="AOU47" s="3"/>
      <c r="AOV47" s="3"/>
      <c r="AOW47" s="3"/>
      <c r="AOX47" s="3"/>
      <c r="AOY47" s="3"/>
      <c r="AOZ47" s="3"/>
      <c r="APA47" s="3"/>
      <c r="APB47" s="3"/>
      <c r="APC47" s="3"/>
      <c r="APD47" s="3"/>
      <c r="APE47" s="3"/>
      <c r="APF47" s="3"/>
      <c r="APG47" s="3"/>
      <c r="APH47" s="3"/>
      <c r="API47" s="3"/>
      <c r="APJ47" s="3"/>
      <c r="APK47" s="3"/>
      <c r="APL47" s="3"/>
      <c r="APM47" s="3"/>
      <c r="APN47" s="3"/>
      <c r="APO47" s="3"/>
      <c r="APP47" s="3"/>
      <c r="APQ47" s="3"/>
      <c r="APR47" s="3"/>
      <c r="APS47" s="3"/>
      <c r="APT47" s="3"/>
      <c r="APU47" s="3"/>
      <c r="APV47" s="3"/>
      <c r="APW47" s="3"/>
      <c r="APX47" s="3"/>
      <c r="APY47" s="3"/>
      <c r="APZ47" s="3"/>
      <c r="AQA47" s="3"/>
      <c r="AQB47" s="3"/>
      <c r="AQC47" s="3"/>
      <c r="AQD47" s="3"/>
      <c r="AQE47" s="3"/>
      <c r="AQF47" s="3"/>
      <c r="AQG47" s="3"/>
      <c r="AQH47" s="3"/>
      <c r="AQI47" s="3"/>
      <c r="AQJ47" s="3"/>
      <c r="AQK47" s="3"/>
      <c r="AQL47" s="3"/>
      <c r="AQM47" s="3"/>
      <c r="AQN47" s="3"/>
      <c r="AQO47" s="3"/>
      <c r="AQP47" s="3"/>
      <c r="AQQ47" s="3"/>
      <c r="AQR47" s="3"/>
      <c r="AQS47" s="3"/>
      <c r="AQT47" s="3"/>
      <c r="AQU47" s="3"/>
      <c r="AQV47" s="3"/>
      <c r="AQW47" s="3"/>
      <c r="AQX47" s="3"/>
      <c r="AQY47" s="3"/>
      <c r="AQZ47" s="3"/>
      <c r="ARA47" s="3"/>
      <c r="ARB47" s="3"/>
      <c r="ARC47" s="3"/>
      <c r="ARD47" s="3"/>
      <c r="ARE47" s="3"/>
      <c r="ARF47" s="3"/>
      <c r="ARG47" s="3"/>
      <c r="ARH47" s="3"/>
      <c r="ARI47" s="3"/>
      <c r="ARJ47" s="3"/>
      <c r="ARK47" s="3"/>
      <c r="ARL47" s="3"/>
      <c r="ARM47" s="3"/>
      <c r="ARN47" s="3"/>
      <c r="ARO47" s="3"/>
      <c r="ARP47" s="3"/>
      <c r="ARQ47" s="3"/>
      <c r="ARR47" s="3"/>
      <c r="ARS47" s="3"/>
      <c r="ART47" s="3"/>
      <c r="ARU47" s="3"/>
      <c r="ARV47" s="3"/>
      <c r="ARW47" s="3"/>
      <c r="ARX47" s="3"/>
      <c r="ARY47" s="3"/>
      <c r="ARZ47" s="3"/>
      <c r="ASA47" s="3"/>
      <c r="ASB47" s="3"/>
      <c r="ASC47" s="3"/>
      <c r="ASD47" s="3"/>
      <c r="ASE47" s="3"/>
      <c r="ASF47" s="3"/>
      <c r="ASG47" s="3"/>
      <c r="ASH47" s="3"/>
      <c r="ASI47" s="3"/>
      <c r="ASJ47" s="3"/>
      <c r="ASK47" s="3"/>
      <c r="ASL47" s="3"/>
      <c r="ASM47" s="3"/>
      <c r="ASN47" s="3"/>
      <c r="ASO47" s="3"/>
      <c r="ASP47" s="3"/>
      <c r="ASQ47" s="3"/>
      <c r="ASR47" s="3"/>
      <c r="ASS47" s="3"/>
      <c r="AST47" s="3"/>
      <c r="ASU47" s="3"/>
      <c r="ASV47" s="3"/>
      <c r="ASW47" s="3"/>
      <c r="ASX47" s="3"/>
      <c r="ASY47" s="3"/>
      <c r="ASZ47" s="3"/>
      <c r="ATA47" s="3"/>
      <c r="ATB47" s="3"/>
      <c r="ATC47" s="3"/>
      <c r="ATD47" s="3"/>
      <c r="ATE47" s="3"/>
      <c r="ATF47" s="3"/>
      <c r="ATG47" s="3"/>
      <c r="ATH47" s="3"/>
      <c r="ATI47" s="3"/>
      <c r="ATJ47" s="3"/>
      <c r="ATK47" s="3"/>
      <c r="ATL47" s="3"/>
      <c r="ATM47" s="3"/>
      <c r="ATN47" s="3"/>
      <c r="ATO47" s="3"/>
      <c r="ATP47" s="3"/>
      <c r="ATQ47" s="3"/>
      <c r="ATR47" s="3"/>
      <c r="ATS47" s="3"/>
      <c r="ATT47" s="3"/>
      <c r="ATU47" s="3"/>
      <c r="ATV47" s="3"/>
      <c r="ATW47" s="3"/>
      <c r="ATX47" s="3"/>
      <c r="ATY47" s="3"/>
      <c r="ATZ47" s="3"/>
      <c r="AUA47" s="3"/>
      <c r="AUB47" s="3"/>
      <c r="AUC47" s="3"/>
      <c r="AUD47" s="3"/>
      <c r="AUE47" s="3"/>
      <c r="AUF47" s="3"/>
      <c r="AUG47" s="3"/>
      <c r="AUH47" s="3"/>
      <c r="AUI47" s="3"/>
      <c r="AUJ47" s="3"/>
      <c r="AUK47" s="3"/>
      <c r="AUL47" s="3"/>
      <c r="AUM47" s="3"/>
      <c r="AUN47" s="3"/>
      <c r="AUO47" s="3"/>
      <c r="AUP47" s="3"/>
      <c r="AUQ47" s="3"/>
      <c r="AUR47" s="3"/>
      <c r="AUS47" s="3"/>
      <c r="AUT47" s="3"/>
      <c r="AUU47" s="3"/>
      <c r="AUV47" s="3"/>
      <c r="AUW47" s="3"/>
      <c r="AUX47" s="3"/>
      <c r="AUY47" s="3"/>
      <c r="AUZ47" s="3"/>
      <c r="AVA47" s="3"/>
      <c r="AVB47" s="3"/>
      <c r="AVC47" s="3"/>
      <c r="AVD47" s="3"/>
      <c r="AVE47" s="3"/>
      <c r="AVF47" s="3"/>
      <c r="AVG47" s="3"/>
      <c r="AVH47" s="3"/>
      <c r="AVI47" s="3"/>
      <c r="AVJ47" s="3"/>
      <c r="AVK47" s="3"/>
      <c r="AVL47" s="3"/>
      <c r="AVM47" s="3"/>
      <c r="AVN47" s="3"/>
      <c r="AVO47" s="3"/>
      <c r="AVP47" s="3"/>
      <c r="AVQ47" s="3"/>
      <c r="AVR47" s="3"/>
      <c r="AVS47" s="3"/>
      <c r="AVT47" s="3"/>
      <c r="AVU47" s="3"/>
      <c r="AVV47" s="3"/>
      <c r="AVW47" s="3"/>
      <c r="AVX47" s="3"/>
      <c r="AVY47" s="3"/>
      <c r="AVZ47" s="3"/>
      <c r="AWA47" s="3"/>
      <c r="AWB47" s="3"/>
      <c r="AWC47" s="3"/>
      <c r="AWD47" s="3"/>
      <c r="AWE47" s="3"/>
      <c r="AWF47" s="3"/>
      <c r="AWG47" s="3"/>
      <c r="AWH47" s="3"/>
      <c r="AWI47" s="3"/>
      <c r="AWJ47" s="3"/>
      <c r="AWK47" s="3"/>
      <c r="AWL47" s="3"/>
      <c r="AWM47" s="3"/>
      <c r="AWN47" s="3"/>
      <c r="AWO47" s="3"/>
      <c r="AWP47" s="3"/>
      <c r="AWQ47" s="3"/>
      <c r="AWR47" s="3"/>
      <c r="AWS47" s="3"/>
      <c r="AWT47" s="3"/>
      <c r="AWU47" s="3"/>
      <c r="AWV47" s="3"/>
      <c r="AWW47" s="3"/>
      <c r="AWX47" s="3"/>
      <c r="AWY47" s="3"/>
      <c r="AWZ47" s="3"/>
      <c r="AXA47" s="3"/>
      <c r="AXB47" s="3"/>
      <c r="AXC47" s="3"/>
      <c r="AXD47" s="3"/>
      <c r="AXE47" s="3"/>
      <c r="AXF47" s="3"/>
      <c r="AXG47" s="3"/>
      <c r="AXH47" s="3"/>
      <c r="AXI47" s="3"/>
      <c r="AXJ47" s="3"/>
      <c r="AXK47" s="3"/>
      <c r="AXL47" s="3"/>
      <c r="AXM47" s="3"/>
      <c r="AXN47" s="3"/>
      <c r="AXO47" s="3"/>
      <c r="AXP47" s="3"/>
      <c r="AXQ47" s="3"/>
      <c r="AXR47" s="3"/>
      <c r="AXS47" s="3"/>
      <c r="AXT47" s="3"/>
      <c r="AXU47" s="3"/>
      <c r="AXV47" s="3"/>
      <c r="AXW47" s="3"/>
      <c r="AXX47" s="3"/>
      <c r="AXY47" s="3"/>
      <c r="AXZ47" s="3"/>
      <c r="AYA47" s="3"/>
      <c r="AYB47" s="3"/>
      <c r="AYC47" s="3"/>
      <c r="AYD47" s="3"/>
      <c r="AYE47" s="3"/>
      <c r="AYF47" s="3"/>
      <c r="AYG47" s="3"/>
      <c r="AYH47" s="3"/>
      <c r="AYI47" s="3"/>
      <c r="AYJ47" s="3"/>
      <c r="AYK47" s="3"/>
      <c r="AYL47" s="3"/>
      <c r="AYM47" s="3"/>
      <c r="AYN47" s="3"/>
      <c r="AYO47" s="3"/>
      <c r="AYP47" s="3"/>
      <c r="AYQ47" s="3"/>
      <c r="AYR47" s="3"/>
      <c r="AYS47" s="3"/>
      <c r="AYT47" s="3"/>
      <c r="AYU47" s="3"/>
      <c r="AYV47" s="3"/>
      <c r="AYW47" s="3"/>
      <c r="AYX47" s="3"/>
      <c r="AYY47" s="3"/>
      <c r="AYZ47" s="3"/>
      <c r="AZA47" s="3"/>
      <c r="AZB47" s="3"/>
      <c r="AZC47" s="3"/>
      <c r="AZD47" s="3"/>
      <c r="AZE47" s="3"/>
      <c r="AZF47" s="3"/>
      <c r="AZG47" s="3"/>
      <c r="AZH47" s="3"/>
      <c r="AZI47" s="3"/>
      <c r="AZJ47" s="3"/>
      <c r="AZK47" s="3"/>
      <c r="AZL47" s="3"/>
      <c r="AZM47" s="3"/>
      <c r="AZN47" s="3"/>
      <c r="AZO47" s="3"/>
      <c r="AZP47" s="3"/>
      <c r="AZQ47" s="3"/>
      <c r="AZR47" s="3"/>
      <c r="AZS47" s="3"/>
      <c r="AZT47" s="3"/>
      <c r="AZU47" s="3"/>
      <c r="AZV47" s="3"/>
      <c r="AZW47" s="3"/>
      <c r="AZX47" s="3"/>
      <c r="AZY47" s="3"/>
      <c r="AZZ47" s="3"/>
      <c r="BAA47" s="3"/>
      <c r="BAB47" s="3"/>
      <c r="BAC47" s="3"/>
      <c r="BAD47" s="3"/>
      <c r="BAE47" s="3"/>
      <c r="BAF47" s="3"/>
      <c r="BAG47" s="3"/>
      <c r="BAH47" s="3"/>
      <c r="BAI47" s="3"/>
      <c r="BAJ47" s="3"/>
      <c r="BAK47" s="3"/>
      <c r="BAL47" s="3"/>
      <c r="BAM47" s="3"/>
      <c r="BAN47" s="3"/>
      <c r="BAO47" s="3"/>
      <c r="BAP47" s="3"/>
      <c r="BAQ47" s="3"/>
      <c r="BAR47" s="3"/>
      <c r="BAS47" s="3"/>
      <c r="BAT47" s="3"/>
      <c r="BAU47" s="3"/>
      <c r="BAV47" s="3"/>
      <c r="BAW47" s="3"/>
      <c r="BAX47" s="3"/>
      <c r="BAY47" s="3"/>
      <c r="BAZ47" s="3"/>
      <c r="BBA47" s="3"/>
      <c r="BBB47" s="3"/>
      <c r="BBC47" s="3"/>
      <c r="BBD47" s="3"/>
      <c r="BBE47" s="3"/>
      <c r="BBF47" s="3"/>
      <c r="BBG47" s="3"/>
      <c r="BBH47" s="3"/>
      <c r="BBI47" s="3"/>
      <c r="BBJ47" s="3"/>
      <c r="BBK47" s="3"/>
      <c r="BBL47" s="3"/>
      <c r="BBM47" s="3"/>
      <c r="BBN47" s="3"/>
      <c r="BBO47" s="3"/>
      <c r="BBP47" s="3"/>
      <c r="BBQ47" s="3"/>
      <c r="BBR47" s="3"/>
      <c r="BBS47" s="3"/>
      <c r="BBT47" s="3"/>
      <c r="BBU47" s="3"/>
      <c r="BBV47" s="3"/>
      <c r="BBW47" s="3"/>
      <c r="BBX47" s="3"/>
      <c r="BBY47" s="3"/>
      <c r="BBZ47" s="3"/>
      <c r="BCA47" s="3"/>
      <c r="BCB47" s="3"/>
      <c r="BCC47" s="3"/>
      <c r="BCD47" s="3"/>
      <c r="BCE47" s="3"/>
      <c r="BCF47" s="3"/>
      <c r="BCG47" s="3"/>
      <c r="BCH47" s="3"/>
      <c r="BCI47" s="3"/>
      <c r="BCJ47" s="3"/>
      <c r="BCK47" s="3"/>
      <c r="BCL47" s="3"/>
      <c r="BCM47" s="3"/>
      <c r="BCN47" s="3"/>
      <c r="BCO47" s="3"/>
      <c r="BCP47" s="3"/>
      <c r="BCQ47" s="3"/>
      <c r="BCR47" s="3"/>
      <c r="BCS47" s="3"/>
      <c r="BCT47" s="3"/>
      <c r="BCU47" s="3"/>
      <c r="BCV47" s="3"/>
      <c r="BCW47" s="3"/>
      <c r="BCX47" s="3"/>
      <c r="BCY47" s="3"/>
      <c r="BCZ47" s="3"/>
      <c r="BDA47" s="3"/>
      <c r="BDB47" s="3"/>
      <c r="BDC47" s="3"/>
      <c r="BDD47" s="3"/>
      <c r="BDE47" s="3"/>
      <c r="BDF47" s="3"/>
      <c r="BDG47" s="3"/>
      <c r="BDH47" s="3"/>
      <c r="BDI47" s="3"/>
      <c r="BDJ47" s="3"/>
      <c r="BDK47" s="3"/>
      <c r="BDL47" s="3"/>
      <c r="BDM47" s="3"/>
      <c r="BDN47" s="3"/>
      <c r="BDO47" s="3"/>
      <c r="BDP47" s="3"/>
      <c r="BDQ47" s="3"/>
      <c r="BDR47" s="3"/>
      <c r="BDS47" s="3"/>
      <c r="BDT47" s="3"/>
      <c r="BDU47" s="3"/>
      <c r="BDV47" s="3"/>
      <c r="BDW47" s="3"/>
      <c r="BDX47" s="3"/>
      <c r="BDY47" s="3"/>
      <c r="BDZ47" s="3"/>
      <c r="BEA47" s="3"/>
      <c r="BEB47" s="3"/>
      <c r="BEC47" s="3"/>
      <c r="BED47" s="3"/>
      <c r="BEE47" s="3"/>
      <c r="BEF47" s="3"/>
      <c r="BEG47" s="3"/>
      <c r="BEH47" s="3"/>
      <c r="BEI47" s="3"/>
      <c r="BEJ47" s="3"/>
      <c r="BEK47" s="3"/>
      <c r="BEL47" s="3"/>
      <c r="BEM47" s="3"/>
      <c r="BEN47" s="3"/>
      <c r="BEO47" s="3"/>
      <c r="BEP47" s="3"/>
      <c r="BEQ47" s="3"/>
      <c r="BER47" s="3"/>
      <c r="BES47" s="3"/>
      <c r="BET47" s="3"/>
      <c r="BEU47" s="3"/>
      <c r="BEV47" s="3"/>
      <c r="BEW47" s="3"/>
      <c r="BEX47" s="3"/>
      <c r="BEY47" s="3"/>
      <c r="BEZ47" s="3"/>
      <c r="BFA47" s="3"/>
      <c r="BFB47" s="3"/>
      <c r="BFC47" s="3"/>
      <c r="BFD47" s="3"/>
      <c r="BFE47" s="3"/>
      <c r="BFF47" s="3"/>
      <c r="BFG47" s="3"/>
      <c r="BFH47" s="3"/>
      <c r="BFI47" s="3"/>
      <c r="BFJ47" s="3"/>
      <c r="BFK47" s="3"/>
      <c r="BFL47" s="3"/>
      <c r="BFM47" s="3"/>
      <c r="BFN47" s="3"/>
      <c r="BFO47" s="3"/>
      <c r="BFP47" s="3"/>
      <c r="BFQ47" s="3"/>
      <c r="BFR47" s="3"/>
      <c r="BFS47" s="3"/>
      <c r="BFT47" s="3"/>
      <c r="BFU47" s="3"/>
      <c r="BFV47" s="3"/>
      <c r="BFW47" s="3"/>
      <c r="BFX47" s="3"/>
      <c r="BFY47" s="3"/>
      <c r="BFZ47" s="3"/>
      <c r="BGA47" s="3"/>
      <c r="BGB47" s="3"/>
      <c r="BGC47" s="3"/>
      <c r="BGD47" s="3"/>
      <c r="BGE47" s="3"/>
      <c r="BGF47" s="3"/>
      <c r="BGG47" s="3"/>
      <c r="BGH47" s="3"/>
      <c r="BGI47" s="3"/>
      <c r="BGJ47" s="3"/>
      <c r="BGK47" s="3"/>
      <c r="BGL47" s="3"/>
      <c r="BGM47" s="3"/>
      <c r="BGN47" s="3"/>
      <c r="BGO47" s="3"/>
      <c r="BGP47" s="3"/>
      <c r="BGQ47" s="3"/>
      <c r="BGR47" s="3"/>
      <c r="BGS47" s="3"/>
      <c r="BGT47" s="3"/>
      <c r="BGU47" s="3"/>
      <c r="BGV47" s="3"/>
      <c r="BGW47" s="3"/>
      <c r="BGX47" s="3"/>
      <c r="BGY47" s="3"/>
      <c r="BGZ47" s="3"/>
      <c r="BHA47" s="3"/>
      <c r="BHB47" s="3"/>
      <c r="BHC47" s="3"/>
      <c r="BHD47" s="3"/>
      <c r="BHE47" s="3"/>
      <c r="BHF47" s="3"/>
      <c r="BHG47" s="3"/>
      <c r="BHH47" s="3"/>
      <c r="BHI47" s="3"/>
      <c r="BHJ47" s="3"/>
      <c r="BHK47" s="3"/>
      <c r="BHL47" s="3"/>
      <c r="BHM47" s="3"/>
      <c r="BHN47" s="3"/>
      <c r="BHO47" s="3"/>
      <c r="BHP47" s="3"/>
      <c r="BHQ47" s="3"/>
      <c r="BHR47" s="3"/>
      <c r="BHS47" s="3"/>
      <c r="BHT47" s="3"/>
      <c r="BHU47" s="3"/>
      <c r="BHV47" s="3"/>
      <c r="BHW47" s="3"/>
      <c r="BHX47" s="3"/>
      <c r="BHY47" s="3"/>
      <c r="BHZ47" s="3"/>
      <c r="BIA47" s="3"/>
      <c r="BIB47" s="3"/>
      <c r="BIC47" s="3"/>
      <c r="BID47" s="3"/>
      <c r="BIE47" s="3"/>
      <c r="BIF47" s="3"/>
      <c r="BIG47" s="3"/>
      <c r="BIH47" s="3"/>
      <c r="BII47" s="3"/>
      <c r="BIJ47" s="3"/>
      <c r="BIK47" s="3"/>
      <c r="BIL47" s="3"/>
      <c r="BIM47" s="3"/>
      <c r="BIN47" s="3"/>
      <c r="BIO47" s="3"/>
      <c r="BIP47" s="3"/>
      <c r="BIQ47" s="3"/>
      <c r="BIR47" s="3"/>
      <c r="BIS47" s="3"/>
      <c r="BIT47" s="3"/>
      <c r="BIU47" s="3"/>
      <c r="BIV47" s="3"/>
      <c r="BIW47" s="3"/>
      <c r="BIX47" s="3"/>
      <c r="BIY47" s="3"/>
      <c r="BIZ47" s="3"/>
      <c r="BJA47" s="3"/>
      <c r="BJB47" s="3"/>
      <c r="BJC47" s="3"/>
      <c r="BJD47" s="3"/>
      <c r="BJE47" s="3"/>
      <c r="BJF47" s="3"/>
      <c r="BJG47" s="3"/>
      <c r="BJH47" s="3"/>
      <c r="BJI47" s="3"/>
      <c r="BJJ47" s="3"/>
      <c r="BJK47" s="3"/>
      <c r="BJL47" s="3"/>
      <c r="BJM47" s="3"/>
      <c r="BJN47" s="3"/>
      <c r="BJO47" s="3"/>
      <c r="BJP47" s="3"/>
      <c r="BJQ47" s="3"/>
      <c r="BJR47" s="3"/>
      <c r="BJS47" s="3"/>
      <c r="BJT47" s="3"/>
      <c r="BJU47" s="3"/>
      <c r="BJV47" s="3"/>
      <c r="BJW47" s="3"/>
      <c r="BJX47" s="3"/>
      <c r="BJY47" s="3"/>
      <c r="BJZ47" s="3"/>
      <c r="BKA47" s="3"/>
      <c r="BKB47" s="3"/>
      <c r="BKC47" s="3"/>
      <c r="BKD47" s="3"/>
      <c r="BKE47" s="3"/>
      <c r="BKF47" s="3"/>
      <c r="BKG47" s="3"/>
      <c r="BKH47" s="3"/>
      <c r="BKI47" s="3"/>
      <c r="BKJ47" s="3"/>
      <c r="BKK47" s="3"/>
      <c r="BKL47" s="3"/>
      <c r="BKM47" s="3"/>
      <c r="BKN47" s="3"/>
      <c r="BKO47" s="3"/>
      <c r="BKP47" s="3"/>
      <c r="BKQ47" s="3"/>
      <c r="BKR47" s="3"/>
      <c r="BKS47" s="3"/>
      <c r="BKT47" s="3"/>
      <c r="BKU47" s="3"/>
      <c r="BKV47" s="3"/>
      <c r="BKW47" s="3"/>
      <c r="BKX47" s="3"/>
      <c r="BKY47" s="3"/>
      <c r="BKZ47" s="3"/>
      <c r="BLA47" s="3"/>
      <c r="BLB47" s="3"/>
      <c r="BLC47" s="3"/>
      <c r="BLD47" s="3"/>
      <c r="BLE47" s="3"/>
      <c r="BLF47" s="3"/>
      <c r="BLG47" s="3"/>
      <c r="BLH47" s="3"/>
      <c r="BLI47" s="3"/>
      <c r="BLJ47" s="3"/>
      <c r="BLK47" s="3"/>
      <c r="BLL47" s="3"/>
      <c r="BLM47" s="3"/>
      <c r="BLN47" s="3"/>
      <c r="BLO47" s="3"/>
      <c r="BLP47" s="3"/>
      <c r="BLQ47" s="3"/>
      <c r="BLR47" s="3"/>
      <c r="BLS47" s="3"/>
      <c r="BLT47" s="3"/>
      <c r="BLU47" s="3"/>
      <c r="BLV47" s="3"/>
      <c r="BLW47" s="3"/>
      <c r="BLX47" s="3"/>
      <c r="BLY47" s="3"/>
      <c r="BLZ47" s="3"/>
      <c r="BMA47" s="3"/>
      <c r="BMB47" s="3"/>
      <c r="BMC47" s="3"/>
      <c r="BMD47" s="3"/>
      <c r="BME47" s="3"/>
      <c r="BMF47" s="3"/>
      <c r="BMG47" s="3"/>
      <c r="BMH47" s="3"/>
      <c r="BMI47" s="3"/>
      <c r="BMJ47" s="3"/>
      <c r="BMK47" s="3"/>
      <c r="BML47" s="3"/>
      <c r="BMM47" s="3"/>
      <c r="BMN47" s="3"/>
      <c r="BMO47" s="3"/>
      <c r="BMP47" s="3"/>
      <c r="BMQ47" s="3"/>
      <c r="BMR47" s="3"/>
      <c r="BMS47" s="3"/>
      <c r="BMT47" s="3"/>
      <c r="BMU47" s="3"/>
      <c r="BMV47" s="3"/>
      <c r="BMW47" s="3"/>
      <c r="BMX47" s="3"/>
      <c r="BMY47" s="3"/>
      <c r="BMZ47" s="3"/>
      <c r="BNA47" s="3"/>
      <c r="BNB47" s="3"/>
      <c r="BNC47" s="3"/>
      <c r="BND47" s="3"/>
      <c r="BNE47" s="3"/>
      <c r="BNF47" s="3"/>
      <c r="BNG47" s="3"/>
      <c r="BNH47" s="3"/>
      <c r="BNI47" s="3"/>
      <c r="BNJ47" s="3"/>
      <c r="BNK47" s="3"/>
      <c r="BNL47" s="3"/>
      <c r="BNM47" s="3"/>
      <c r="BNN47" s="3"/>
      <c r="BNO47" s="3"/>
      <c r="BNP47" s="3"/>
      <c r="BNQ47" s="3"/>
      <c r="BNR47" s="3"/>
      <c r="BNS47" s="3"/>
      <c r="BNT47" s="3"/>
      <c r="BNU47" s="3"/>
      <c r="BNV47" s="3"/>
      <c r="BNW47" s="3"/>
      <c r="BNX47" s="3"/>
      <c r="BNY47" s="3"/>
      <c r="BNZ47" s="3"/>
      <c r="BOA47" s="3"/>
      <c r="BOB47" s="3"/>
      <c r="BOC47" s="3"/>
      <c r="BOD47" s="3"/>
      <c r="BOE47" s="3"/>
      <c r="BOF47" s="3"/>
      <c r="BOG47" s="3"/>
      <c r="BOH47" s="3"/>
      <c r="BOI47" s="3"/>
      <c r="BOJ47" s="3"/>
      <c r="BOK47" s="3"/>
      <c r="BOL47" s="3"/>
      <c r="BOM47" s="3"/>
      <c r="BON47" s="3"/>
      <c r="BOO47" s="3"/>
      <c r="BOP47" s="3"/>
      <c r="BOQ47" s="3"/>
      <c r="BOR47" s="3"/>
      <c r="BOS47" s="3"/>
      <c r="BOT47" s="3"/>
      <c r="BOU47" s="3"/>
      <c r="BOV47" s="3"/>
      <c r="BOW47" s="3"/>
      <c r="BOX47" s="3"/>
      <c r="BOY47" s="3"/>
      <c r="BOZ47" s="3"/>
      <c r="BPA47" s="3"/>
      <c r="BPB47" s="3"/>
      <c r="BPC47" s="3"/>
      <c r="BPD47" s="3"/>
      <c r="BPE47" s="3"/>
      <c r="BPF47" s="3"/>
      <c r="BPG47" s="3"/>
      <c r="BPH47" s="3"/>
      <c r="BPI47" s="3"/>
      <c r="BPJ47" s="3"/>
      <c r="BPK47" s="3"/>
      <c r="BPL47" s="3"/>
      <c r="BPM47" s="3"/>
      <c r="BPN47" s="3"/>
      <c r="BPO47" s="3"/>
      <c r="BPP47" s="3"/>
      <c r="BPQ47" s="3"/>
      <c r="BPR47" s="3"/>
      <c r="BPS47" s="3"/>
      <c r="BPT47" s="3"/>
      <c r="BPU47" s="3"/>
      <c r="BPV47" s="3"/>
      <c r="BPW47" s="3"/>
      <c r="BPX47" s="3"/>
      <c r="BPY47" s="3"/>
      <c r="BPZ47" s="3"/>
      <c r="BQA47" s="3"/>
      <c r="BQB47" s="3"/>
      <c r="BQC47" s="3"/>
      <c r="BQD47" s="3"/>
      <c r="BQE47" s="3"/>
      <c r="BQF47" s="3"/>
      <c r="BQG47" s="3"/>
      <c r="BQH47" s="3"/>
      <c r="BQI47" s="3"/>
      <c r="BQJ47" s="3"/>
      <c r="BQK47" s="3"/>
      <c r="BQL47" s="3"/>
      <c r="BQM47" s="3"/>
      <c r="BQN47" s="3"/>
      <c r="BQO47" s="3"/>
      <c r="BQP47" s="3"/>
      <c r="BQQ47" s="3"/>
      <c r="BQR47" s="3"/>
      <c r="BQS47" s="3"/>
      <c r="BQT47" s="3"/>
      <c r="BQU47" s="3"/>
      <c r="BQV47" s="3"/>
      <c r="BQW47" s="3"/>
      <c r="BQX47" s="3"/>
      <c r="BQY47" s="3"/>
      <c r="BQZ47" s="3"/>
      <c r="BRA47" s="3"/>
      <c r="BRB47" s="3"/>
      <c r="BRC47" s="3"/>
      <c r="BRD47" s="3"/>
      <c r="BRE47" s="3"/>
      <c r="BRF47" s="3"/>
      <c r="BRG47" s="3"/>
      <c r="BRH47" s="3"/>
      <c r="BRI47" s="3"/>
      <c r="BRJ47" s="3"/>
      <c r="BRK47" s="3"/>
      <c r="BRL47" s="3"/>
      <c r="BRM47" s="3"/>
      <c r="BRN47" s="3"/>
      <c r="BRO47" s="3"/>
      <c r="BRP47" s="3"/>
      <c r="BRQ47" s="3"/>
      <c r="BRR47" s="3"/>
      <c r="BRS47" s="3"/>
      <c r="BRT47" s="3"/>
      <c r="BRU47" s="3"/>
      <c r="BRV47" s="3"/>
      <c r="BRW47" s="3"/>
      <c r="BRX47" s="3"/>
      <c r="BRY47" s="3"/>
      <c r="BRZ47" s="3"/>
      <c r="BSA47" s="3"/>
      <c r="BSB47" s="3"/>
      <c r="BSC47" s="3"/>
      <c r="BSD47" s="3"/>
      <c r="BSE47" s="3"/>
      <c r="BSF47" s="3"/>
      <c r="BSG47" s="3"/>
      <c r="BSH47" s="3"/>
      <c r="BSI47" s="3"/>
      <c r="BSJ47" s="3"/>
      <c r="BSK47" s="3"/>
      <c r="BSL47" s="3"/>
      <c r="BSM47" s="3"/>
      <c r="BSN47" s="3"/>
      <c r="BSO47" s="3"/>
      <c r="BSP47" s="3"/>
      <c r="BSQ47" s="3"/>
      <c r="BSR47" s="3"/>
      <c r="BSS47" s="3"/>
      <c r="BST47" s="3"/>
      <c r="BSU47" s="3"/>
      <c r="BSV47" s="3"/>
      <c r="BSW47" s="3"/>
      <c r="BSX47" s="3"/>
      <c r="BSY47" s="3"/>
      <c r="BSZ47" s="3"/>
      <c r="BTA47" s="3"/>
      <c r="BTB47" s="3"/>
      <c r="BTC47" s="3"/>
      <c r="BTD47" s="3"/>
      <c r="BTE47" s="3"/>
      <c r="BTF47" s="3"/>
      <c r="BTG47" s="3"/>
      <c r="BTH47" s="3"/>
      <c r="BTI47" s="3"/>
      <c r="BTJ47" s="3"/>
      <c r="BTK47" s="3"/>
      <c r="BTL47" s="3"/>
      <c r="BTM47" s="3"/>
      <c r="BTN47" s="3"/>
      <c r="BTO47" s="3"/>
      <c r="BTP47" s="3"/>
      <c r="BTQ47" s="3"/>
      <c r="BTR47" s="3"/>
      <c r="BTS47" s="3"/>
      <c r="BTT47" s="3"/>
      <c r="BTU47" s="3"/>
      <c r="BTV47" s="3"/>
      <c r="BTW47" s="3"/>
      <c r="BTX47" s="3"/>
      <c r="BTY47" s="3"/>
      <c r="BTZ47" s="3"/>
      <c r="BUA47" s="3"/>
      <c r="BUB47" s="3"/>
      <c r="BUC47" s="3"/>
      <c r="BUD47" s="3"/>
      <c r="BUE47" s="3"/>
      <c r="BUF47" s="3"/>
      <c r="BUG47" s="3"/>
      <c r="BUH47" s="3"/>
      <c r="BUI47" s="3"/>
      <c r="BUJ47" s="3"/>
      <c r="BUK47" s="3"/>
      <c r="BUL47" s="3"/>
      <c r="BUM47" s="3"/>
      <c r="BUN47" s="3"/>
      <c r="BUO47" s="3"/>
      <c r="BUP47" s="3"/>
      <c r="BUQ47" s="3"/>
      <c r="BUR47" s="3"/>
      <c r="BUS47" s="3"/>
      <c r="BUT47" s="3"/>
      <c r="BUU47" s="3"/>
      <c r="BUV47" s="3"/>
      <c r="BUW47" s="3"/>
      <c r="BUX47" s="3"/>
      <c r="BUY47" s="3"/>
      <c r="BUZ47" s="3"/>
      <c r="BVA47" s="3"/>
      <c r="BVB47" s="3"/>
      <c r="BVC47" s="3"/>
      <c r="BVD47" s="3"/>
      <c r="BVE47" s="3"/>
      <c r="BVF47" s="3"/>
      <c r="BVG47" s="3"/>
      <c r="BVH47" s="3"/>
      <c r="BVI47" s="3"/>
      <c r="BVJ47" s="3"/>
      <c r="BVK47" s="3"/>
      <c r="BVL47" s="3"/>
      <c r="BVM47" s="3"/>
      <c r="BVN47" s="3"/>
      <c r="BVO47" s="3"/>
      <c r="BVP47" s="3"/>
      <c r="BVQ47" s="3"/>
      <c r="BVR47" s="3"/>
      <c r="BVS47" s="3"/>
      <c r="BVT47" s="3"/>
      <c r="BVU47" s="3"/>
      <c r="BVV47" s="3"/>
      <c r="BVW47" s="3"/>
      <c r="BVX47" s="3"/>
      <c r="BVY47" s="3"/>
      <c r="BVZ47" s="3"/>
      <c r="BWA47" s="3"/>
      <c r="BWB47" s="3"/>
      <c r="BWC47" s="3"/>
      <c r="BWD47" s="3"/>
      <c r="BWE47" s="3"/>
      <c r="BWF47" s="3"/>
      <c r="BWG47" s="3"/>
      <c r="BWH47" s="3"/>
      <c r="BWI47" s="3"/>
      <c r="BWJ47" s="3"/>
      <c r="BWK47" s="3"/>
      <c r="BWL47" s="3"/>
      <c r="BWM47" s="3"/>
      <c r="BWN47" s="3"/>
      <c r="BWO47" s="3"/>
      <c r="BWP47" s="3"/>
      <c r="BWQ47" s="3"/>
      <c r="BWR47" s="3"/>
      <c r="BWS47" s="3"/>
      <c r="BWT47" s="3"/>
      <c r="BWU47" s="3"/>
      <c r="BWV47" s="3"/>
      <c r="BWW47" s="3"/>
      <c r="BWX47" s="3"/>
      <c r="BWY47" s="3"/>
      <c r="BWZ47" s="3"/>
      <c r="BXA47" s="3"/>
      <c r="BXB47" s="3"/>
      <c r="BXC47" s="3"/>
      <c r="BXD47" s="3"/>
      <c r="BXE47" s="3"/>
      <c r="BXF47" s="3"/>
      <c r="BXG47" s="3"/>
      <c r="BXH47" s="3"/>
      <c r="BXI47" s="3"/>
      <c r="BXJ47" s="3"/>
      <c r="BXK47" s="3"/>
      <c r="BXL47" s="3"/>
      <c r="BXM47" s="3"/>
      <c r="BXN47" s="3"/>
      <c r="BXO47" s="3"/>
      <c r="BXP47" s="3"/>
      <c r="BXQ47" s="3"/>
      <c r="BXR47" s="3"/>
      <c r="BXS47" s="3"/>
      <c r="BXT47" s="3"/>
      <c r="BXU47" s="3"/>
      <c r="BXV47" s="3"/>
      <c r="BXW47" s="3"/>
      <c r="BXX47" s="3"/>
      <c r="BXY47" s="3"/>
      <c r="BXZ47" s="3"/>
      <c r="BYA47" s="3"/>
      <c r="BYB47" s="3"/>
      <c r="BYC47" s="3"/>
      <c r="BYD47" s="3"/>
      <c r="BYE47" s="3"/>
      <c r="BYF47" s="3"/>
      <c r="BYG47" s="3"/>
      <c r="BYH47" s="3"/>
      <c r="BYI47" s="3"/>
      <c r="BYJ47" s="3"/>
      <c r="BYK47" s="3"/>
      <c r="BYL47" s="3"/>
      <c r="BYM47" s="3"/>
      <c r="BYN47" s="3"/>
      <c r="BYO47" s="3"/>
      <c r="BYP47" s="3"/>
      <c r="BYQ47" s="3"/>
      <c r="BYR47" s="3"/>
      <c r="BYS47" s="3"/>
      <c r="BYT47" s="3"/>
      <c r="BYU47" s="3"/>
      <c r="BYV47" s="3"/>
      <c r="BYW47" s="3"/>
      <c r="BYX47" s="3"/>
      <c r="BYY47" s="3"/>
      <c r="BYZ47" s="3"/>
      <c r="BZA47" s="3"/>
      <c r="BZB47" s="3"/>
      <c r="BZC47" s="3"/>
      <c r="BZD47" s="3"/>
      <c r="BZE47" s="3"/>
      <c r="BZF47" s="3"/>
      <c r="BZG47" s="3"/>
      <c r="BZH47" s="3"/>
      <c r="BZI47" s="3"/>
      <c r="BZJ47" s="3"/>
      <c r="BZK47" s="3"/>
      <c r="BZL47" s="3"/>
      <c r="BZM47" s="3"/>
      <c r="BZN47" s="3"/>
      <c r="BZO47" s="3"/>
      <c r="BZP47" s="3"/>
      <c r="BZQ47" s="3"/>
      <c r="BZR47" s="3"/>
      <c r="BZS47" s="3"/>
      <c r="BZT47" s="3"/>
      <c r="BZU47" s="3"/>
      <c r="BZV47" s="3"/>
      <c r="BZW47" s="3"/>
      <c r="BZX47" s="3"/>
      <c r="BZY47" s="3"/>
      <c r="BZZ47" s="3"/>
      <c r="CAA47" s="3"/>
      <c r="CAB47" s="3"/>
      <c r="CAC47" s="3"/>
      <c r="CAD47" s="3"/>
      <c r="CAE47" s="3"/>
      <c r="CAF47" s="3"/>
      <c r="CAG47" s="3"/>
      <c r="CAH47" s="3"/>
      <c r="CAI47" s="3"/>
      <c r="CAJ47" s="3"/>
      <c r="CAK47" s="3"/>
      <c r="CAL47" s="3"/>
      <c r="CAM47" s="3"/>
      <c r="CAN47" s="3"/>
      <c r="CAO47" s="3"/>
      <c r="CAP47" s="3"/>
      <c r="CAQ47" s="3"/>
      <c r="CAR47" s="3"/>
      <c r="CAS47" s="3"/>
      <c r="CAT47" s="3"/>
      <c r="CAU47" s="3"/>
      <c r="CAV47" s="3"/>
      <c r="CAW47" s="3"/>
      <c r="CAX47" s="3"/>
      <c r="CAY47" s="3"/>
      <c r="CAZ47" s="3"/>
      <c r="CBA47" s="3"/>
      <c r="CBB47" s="3"/>
      <c r="CBC47" s="3"/>
      <c r="CBD47" s="3"/>
      <c r="CBE47" s="3"/>
      <c r="CBF47" s="3"/>
      <c r="CBG47" s="3"/>
      <c r="CBH47" s="3"/>
      <c r="CBI47" s="3"/>
      <c r="CBJ47" s="3"/>
      <c r="CBK47" s="3"/>
      <c r="CBL47" s="3"/>
      <c r="CBM47" s="3"/>
      <c r="CBN47" s="3"/>
      <c r="CBO47" s="3"/>
      <c r="CBP47" s="3"/>
      <c r="CBQ47" s="3"/>
      <c r="CBR47" s="3"/>
      <c r="CBS47" s="3"/>
      <c r="CBT47" s="3"/>
      <c r="CBU47" s="3"/>
      <c r="CBV47" s="3"/>
      <c r="CBW47" s="3"/>
      <c r="CBX47" s="3"/>
      <c r="CBY47" s="3"/>
      <c r="CBZ47" s="3"/>
      <c r="CCA47" s="3"/>
      <c r="CCB47" s="3"/>
      <c r="CCC47" s="3"/>
      <c r="CCD47" s="3"/>
      <c r="CCE47" s="3"/>
      <c r="CCF47" s="3"/>
      <c r="CCG47" s="3"/>
      <c r="CCH47" s="3"/>
      <c r="CCI47" s="3"/>
      <c r="CCJ47" s="3"/>
      <c r="CCK47" s="3"/>
      <c r="CCL47" s="3"/>
      <c r="CCM47" s="3"/>
      <c r="CCN47" s="3"/>
      <c r="CCO47" s="3"/>
      <c r="CCP47" s="3"/>
      <c r="CCQ47" s="3"/>
      <c r="CCR47" s="3"/>
      <c r="CCS47" s="3"/>
      <c r="CCT47" s="3"/>
      <c r="CCU47" s="3"/>
      <c r="CCV47" s="3"/>
      <c r="CCW47" s="3"/>
      <c r="CCX47" s="3"/>
      <c r="CCY47" s="3"/>
      <c r="CCZ47" s="3"/>
      <c r="CDA47" s="3"/>
      <c r="CDB47" s="3"/>
      <c r="CDC47" s="3"/>
      <c r="CDD47" s="3"/>
      <c r="CDE47" s="3"/>
      <c r="CDF47" s="3"/>
      <c r="CDG47" s="3"/>
      <c r="CDH47" s="3"/>
      <c r="CDI47" s="3"/>
      <c r="CDJ47" s="3"/>
      <c r="CDK47" s="3"/>
      <c r="CDL47" s="3"/>
      <c r="CDM47" s="3"/>
      <c r="CDN47" s="3"/>
      <c r="CDO47" s="3"/>
      <c r="CDP47" s="3"/>
      <c r="CDQ47" s="3"/>
      <c r="CDR47" s="3"/>
      <c r="CDS47" s="3"/>
      <c r="CDT47" s="3"/>
      <c r="CDU47" s="3"/>
      <c r="CDV47" s="3"/>
      <c r="CDW47" s="3"/>
      <c r="CDX47" s="3"/>
      <c r="CDY47" s="3"/>
      <c r="CDZ47" s="3"/>
      <c r="CEA47" s="3"/>
      <c r="CEB47" s="3"/>
      <c r="CEC47" s="3"/>
      <c r="CED47" s="3"/>
      <c r="CEE47" s="3"/>
      <c r="CEF47" s="3"/>
      <c r="CEG47" s="3"/>
      <c r="CEH47" s="3"/>
      <c r="CEI47" s="3"/>
      <c r="CEJ47" s="3"/>
      <c r="CEK47" s="3"/>
      <c r="CEL47" s="3"/>
      <c r="CEM47" s="3"/>
      <c r="CEN47" s="3"/>
      <c r="CEO47" s="3"/>
      <c r="CEP47" s="3"/>
      <c r="CEQ47" s="3"/>
      <c r="CER47" s="3"/>
      <c r="CES47" s="3"/>
      <c r="CET47" s="3"/>
      <c r="CEU47" s="3"/>
      <c r="CEV47" s="3"/>
      <c r="CEW47" s="3"/>
      <c r="CEX47" s="3"/>
      <c r="CEY47" s="3"/>
      <c r="CEZ47" s="3"/>
      <c r="CFA47" s="3"/>
      <c r="CFB47" s="3"/>
      <c r="CFC47" s="3"/>
      <c r="CFD47" s="3"/>
      <c r="CFE47" s="3"/>
      <c r="CFF47" s="3"/>
      <c r="CFG47" s="3"/>
      <c r="CFH47" s="3"/>
      <c r="CFI47" s="3"/>
      <c r="CFJ47" s="3"/>
      <c r="CFK47" s="3"/>
      <c r="CFL47" s="3"/>
      <c r="CFM47" s="3"/>
      <c r="CFN47" s="3"/>
      <c r="CFO47" s="3"/>
      <c r="CFP47" s="3"/>
      <c r="CFQ47" s="3"/>
      <c r="CFR47" s="3"/>
      <c r="CFS47" s="3"/>
      <c r="CFT47" s="3"/>
      <c r="CFU47" s="3"/>
      <c r="CFV47" s="3"/>
      <c r="CFW47" s="3"/>
      <c r="CFX47" s="3"/>
      <c r="CFY47" s="3"/>
      <c r="CFZ47" s="3"/>
      <c r="CGA47" s="3"/>
      <c r="CGB47" s="3"/>
      <c r="CGC47" s="3"/>
      <c r="CGD47" s="3"/>
      <c r="CGE47" s="3"/>
      <c r="CGF47" s="3"/>
      <c r="CGG47" s="3"/>
      <c r="CGH47" s="3"/>
      <c r="CGI47" s="3"/>
      <c r="CGJ47" s="3"/>
      <c r="CGK47" s="3"/>
      <c r="CGL47" s="3"/>
      <c r="CGM47" s="3"/>
      <c r="CGN47" s="3"/>
      <c r="CGO47" s="3"/>
      <c r="CGP47" s="3"/>
      <c r="CGQ47" s="3"/>
      <c r="CGR47" s="3"/>
      <c r="CGS47" s="3"/>
      <c r="CGT47" s="3"/>
      <c r="CGU47" s="3"/>
      <c r="CGV47" s="3"/>
      <c r="CGW47" s="3"/>
      <c r="CGX47" s="3"/>
      <c r="CGY47" s="3"/>
      <c r="CGZ47" s="3"/>
      <c r="CHA47" s="3"/>
      <c r="CHB47" s="3"/>
      <c r="CHC47" s="3"/>
      <c r="CHD47" s="3"/>
      <c r="CHE47" s="3"/>
      <c r="CHF47" s="3"/>
      <c r="CHG47" s="3"/>
      <c r="CHH47" s="3"/>
      <c r="CHI47" s="3"/>
      <c r="CHJ47" s="3"/>
      <c r="CHK47" s="3"/>
      <c r="CHL47" s="3"/>
      <c r="CHM47" s="3"/>
      <c r="CHN47" s="3"/>
      <c r="CHO47" s="3"/>
      <c r="CHP47" s="3"/>
      <c r="CHQ47" s="3"/>
      <c r="CHR47" s="3"/>
      <c r="CHS47" s="3"/>
      <c r="CHT47" s="3"/>
      <c r="CHU47" s="3"/>
      <c r="CHV47" s="3"/>
      <c r="CHW47" s="3"/>
      <c r="CHX47" s="3"/>
      <c r="CHY47" s="3"/>
      <c r="CHZ47" s="3"/>
      <c r="CIA47" s="3"/>
      <c r="CIB47" s="3"/>
      <c r="CIC47" s="3"/>
      <c r="CID47" s="3"/>
      <c r="CIE47" s="3"/>
      <c r="CIF47" s="3"/>
      <c r="CIG47" s="3"/>
      <c r="CIH47" s="3"/>
      <c r="CII47" s="3"/>
      <c r="CIJ47" s="3"/>
      <c r="CIK47" s="3"/>
      <c r="CIL47" s="3"/>
      <c r="CIM47" s="3"/>
      <c r="CIN47" s="3"/>
      <c r="CIO47" s="3"/>
      <c r="CIP47" s="3"/>
      <c r="CIQ47" s="3"/>
      <c r="CIR47" s="3"/>
      <c r="CIS47" s="3"/>
      <c r="CIT47" s="3"/>
      <c r="CIU47" s="3"/>
      <c r="CIV47" s="3"/>
      <c r="CIW47" s="3"/>
      <c r="CIX47" s="3"/>
      <c r="CIY47" s="3"/>
      <c r="CIZ47" s="3"/>
      <c r="CJA47" s="3"/>
      <c r="CJB47" s="3"/>
      <c r="CJC47" s="3"/>
      <c r="CJD47" s="3"/>
      <c r="CJE47" s="3"/>
      <c r="CJF47" s="3"/>
      <c r="CJG47" s="3"/>
      <c r="CJH47" s="3"/>
      <c r="CJI47" s="3"/>
      <c r="CJJ47" s="3"/>
      <c r="CJK47" s="3"/>
      <c r="CJL47" s="3"/>
      <c r="CJM47" s="3"/>
      <c r="CJN47" s="3"/>
      <c r="CJO47" s="3"/>
      <c r="CJP47" s="3"/>
      <c r="CJQ47" s="3"/>
      <c r="CJR47" s="3"/>
      <c r="CJS47" s="3"/>
      <c r="CJT47" s="3"/>
      <c r="CJU47" s="3"/>
      <c r="CJV47" s="3"/>
      <c r="CJW47" s="3"/>
      <c r="CJX47" s="3"/>
      <c r="CJY47" s="3"/>
      <c r="CJZ47" s="3"/>
      <c r="CKA47" s="3"/>
      <c r="CKB47" s="3"/>
      <c r="CKC47" s="3"/>
      <c r="CKD47" s="3"/>
      <c r="CKE47" s="3"/>
      <c r="CKF47" s="3"/>
      <c r="CKG47" s="3"/>
      <c r="CKH47" s="3"/>
      <c r="CKI47" s="3"/>
      <c r="CKJ47" s="3"/>
      <c r="CKK47" s="3"/>
      <c r="CKL47" s="3"/>
      <c r="CKM47" s="3"/>
      <c r="CKN47" s="3"/>
      <c r="CKO47" s="3"/>
      <c r="CKP47" s="3"/>
      <c r="CKQ47" s="3"/>
      <c r="CKR47" s="3"/>
      <c r="CKS47" s="3"/>
      <c r="CKT47" s="3"/>
      <c r="CKU47" s="3"/>
      <c r="CKV47" s="3"/>
      <c r="CKW47" s="3"/>
      <c r="CKX47" s="3"/>
      <c r="CKY47" s="3"/>
      <c r="CKZ47" s="3"/>
      <c r="CLA47" s="3"/>
      <c r="CLB47" s="3"/>
      <c r="CLC47" s="3"/>
      <c r="CLD47" s="3"/>
      <c r="CLE47" s="3"/>
      <c r="CLF47" s="3"/>
      <c r="CLG47" s="3"/>
      <c r="CLH47" s="3"/>
      <c r="CLI47" s="3"/>
      <c r="CLJ47" s="3"/>
      <c r="CLK47" s="3"/>
      <c r="CLL47" s="3"/>
      <c r="CLM47" s="3"/>
      <c r="CLN47" s="3"/>
      <c r="CLO47" s="3"/>
      <c r="CLP47" s="3"/>
      <c r="CLQ47" s="3"/>
      <c r="CLR47" s="3"/>
      <c r="CLS47" s="3"/>
      <c r="CLT47" s="3"/>
      <c r="CLU47" s="3"/>
      <c r="CLV47" s="3"/>
      <c r="CLW47" s="3"/>
      <c r="CLX47" s="3"/>
      <c r="CLY47" s="3"/>
      <c r="CLZ47" s="3"/>
      <c r="CMA47" s="3"/>
      <c r="CMB47" s="3"/>
      <c r="CMC47" s="3"/>
      <c r="CMD47" s="3"/>
      <c r="CME47" s="3"/>
      <c r="CMF47" s="3"/>
      <c r="CMG47" s="3"/>
      <c r="CMH47" s="3"/>
      <c r="CMI47" s="3"/>
      <c r="CMJ47" s="3"/>
      <c r="CMK47" s="3"/>
      <c r="CML47" s="3"/>
      <c r="CMM47" s="3"/>
      <c r="CMN47" s="3"/>
      <c r="CMO47" s="3"/>
      <c r="CMP47" s="3"/>
      <c r="CMQ47" s="3"/>
      <c r="CMR47" s="3"/>
      <c r="CMS47" s="3"/>
      <c r="CMT47" s="3"/>
      <c r="CMU47" s="3"/>
      <c r="CMV47" s="3"/>
      <c r="CMW47" s="3"/>
      <c r="CMX47" s="3"/>
      <c r="CMY47" s="3"/>
      <c r="CMZ47" s="3"/>
      <c r="CNA47" s="3"/>
      <c r="CNB47" s="3"/>
      <c r="CNC47" s="3"/>
      <c r="CND47" s="3"/>
      <c r="CNE47" s="3"/>
      <c r="CNF47" s="3"/>
      <c r="CNG47" s="3"/>
      <c r="CNH47" s="3"/>
      <c r="CNI47" s="3"/>
      <c r="CNJ47" s="3"/>
      <c r="CNK47" s="3"/>
      <c r="CNL47" s="3"/>
      <c r="CNM47" s="3"/>
      <c r="CNN47" s="3"/>
      <c r="CNO47" s="3"/>
      <c r="CNP47" s="3"/>
      <c r="CNQ47" s="3"/>
      <c r="CNR47" s="3"/>
      <c r="CNS47" s="3"/>
      <c r="CNT47" s="3"/>
      <c r="CNU47" s="3"/>
      <c r="CNV47" s="3"/>
      <c r="CNW47" s="3"/>
      <c r="CNX47" s="3"/>
      <c r="CNY47" s="3"/>
      <c r="CNZ47" s="3"/>
      <c r="COA47" s="3"/>
      <c r="COB47" s="3"/>
      <c r="COC47" s="3"/>
      <c r="COD47" s="3"/>
      <c r="COE47" s="3"/>
      <c r="COF47" s="3"/>
      <c r="COG47" s="3"/>
      <c r="COH47" s="3"/>
      <c r="COI47" s="3"/>
      <c r="COJ47" s="3"/>
      <c r="COK47" s="3"/>
      <c r="COL47" s="3"/>
      <c r="COM47" s="3"/>
      <c r="CON47" s="3"/>
      <c r="COO47" s="3"/>
      <c r="COP47" s="3"/>
      <c r="COQ47" s="3"/>
      <c r="COR47" s="3"/>
      <c r="COS47" s="3"/>
      <c r="COT47" s="3"/>
      <c r="COU47" s="3"/>
      <c r="COV47" s="3"/>
      <c r="COW47" s="3"/>
      <c r="COX47" s="3"/>
      <c r="COY47" s="3"/>
      <c r="COZ47" s="3"/>
      <c r="CPA47" s="3"/>
      <c r="CPB47" s="3"/>
      <c r="CPC47" s="3"/>
      <c r="CPD47" s="3"/>
      <c r="CPE47" s="3"/>
      <c r="CPF47" s="3"/>
      <c r="CPG47" s="3"/>
      <c r="CPH47" s="3"/>
      <c r="CPI47" s="3"/>
      <c r="CPJ47" s="3"/>
      <c r="CPK47" s="3"/>
      <c r="CPL47" s="3"/>
      <c r="CPM47" s="3"/>
      <c r="CPN47" s="3"/>
      <c r="CPO47" s="3"/>
      <c r="CPP47" s="3"/>
      <c r="CPQ47" s="3"/>
      <c r="CPR47" s="3"/>
      <c r="CPS47" s="3"/>
      <c r="CPT47" s="3"/>
      <c r="CPU47" s="3"/>
      <c r="CPV47" s="3"/>
      <c r="CPW47" s="3"/>
      <c r="CPX47" s="3"/>
      <c r="CPY47" s="3"/>
      <c r="CPZ47" s="3"/>
      <c r="CQA47" s="3"/>
      <c r="CQB47" s="3"/>
      <c r="CQC47" s="3"/>
      <c r="CQD47" s="3"/>
      <c r="CQE47" s="3"/>
      <c r="CQF47" s="3"/>
      <c r="CQG47" s="3"/>
      <c r="CQH47" s="3"/>
      <c r="CQI47" s="3"/>
      <c r="CQJ47" s="3"/>
      <c r="CQK47" s="3"/>
      <c r="CQL47" s="3"/>
      <c r="CQM47" s="3"/>
      <c r="CQN47" s="3"/>
      <c r="CQO47" s="3"/>
      <c r="CQP47" s="3"/>
      <c r="CQQ47" s="3"/>
      <c r="CQR47" s="3"/>
      <c r="CQS47" s="3"/>
      <c r="CQT47" s="3"/>
      <c r="CQU47" s="3"/>
      <c r="CQV47" s="3"/>
      <c r="CQW47" s="3"/>
      <c r="CQX47" s="3"/>
      <c r="CQY47" s="3"/>
      <c r="CQZ47" s="3"/>
      <c r="CRA47" s="3"/>
      <c r="CRB47" s="3"/>
      <c r="CRC47" s="3"/>
      <c r="CRD47" s="3"/>
      <c r="CRE47" s="3"/>
      <c r="CRF47" s="3"/>
      <c r="CRG47" s="3"/>
      <c r="CRH47" s="3"/>
      <c r="CRI47" s="3"/>
      <c r="CRJ47" s="3"/>
      <c r="CRK47" s="3"/>
      <c r="CRL47" s="3"/>
      <c r="CRM47" s="3"/>
      <c r="CRN47" s="3"/>
      <c r="CRO47" s="3"/>
      <c r="CRP47" s="3"/>
      <c r="CRQ47" s="3"/>
      <c r="CRR47" s="3"/>
      <c r="CRS47" s="3"/>
      <c r="CRT47" s="3"/>
      <c r="CRU47" s="3"/>
      <c r="CRV47" s="3"/>
      <c r="CRW47" s="3"/>
      <c r="CRX47" s="3"/>
      <c r="CRY47" s="3"/>
      <c r="CRZ47" s="3"/>
      <c r="CSA47" s="3"/>
      <c r="CSB47" s="3"/>
      <c r="CSC47" s="3"/>
      <c r="CSD47" s="3"/>
      <c r="CSE47" s="3"/>
      <c r="CSF47" s="3"/>
      <c r="CSG47" s="3"/>
      <c r="CSH47" s="3"/>
      <c r="CSI47" s="3"/>
      <c r="CSJ47" s="3"/>
      <c r="CSK47" s="3"/>
      <c r="CSL47" s="3"/>
      <c r="CSM47" s="3"/>
      <c r="CSN47" s="3"/>
      <c r="CSO47" s="3"/>
      <c r="CSP47" s="3"/>
      <c r="CSQ47" s="3"/>
      <c r="CSR47" s="3"/>
      <c r="CSS47" s="3"/>
      <c r="CST47" s="3"/>
      <c r="CSU47" s="3"/>
      <c r="CSV47" s="3"/>
      <c r="CSW47" s="3"/>
      <c r="CSX47" s="3"/>
      <c r="CSY47" s="3"/>
      <c r="CSZ47" s="3"/>
      <c r="CTA47" s="3"/>
      <c r="CTB47" s="3"/>
      <c r="CTC47" s="3"/>
      <c r="CTD47" s="3"/>
      <c r="CTE47" s="3"/>
      <c r="CTF47" s="3"/>
      <c r="CTG47" s="3"/>
      <c r="CTH47" s="3"/>
      <c r="CTI47" s="3"/>
      <c r="CTJ47" s="3"/>
      <c r="CTK47" s="3"/>
      <c r="CTL47" s="3"/>
      <c r="CTM47" s="3"/>
      <c r="CTN47" s="3"/>
      <c r="CTO47" s="3"/>
      <c r="CTP47" s="3"/>
      <c r="CTQ47" s="3"/>
      <c r="CTR47" s="3"/>
      <c r="CTS47" s="3"/>
      <c r="CTT47" s="3"/>
      <c r="CTU47" s="3"/>
      <c r="CTV47" s="3"/>
      <c r="CTW47" s="3"/>
      <c r="CTX47" s="3"/>
      <c r="CTY47" s="3"/>
      <c r="CTZ47" s="3"/>
      <c r="CUA47" s="3"/>
      <c r="CUB47" s="3"/>
      <c r="CUC47" s="3"/>
      <c r="CUD47" s="3"/>
      <c r="CUE47" s="3"/>
      <c r="CUF47" s="3"/>
      <c r="CUG47" s="3"/>
      <c r="CUH47" s="3"/>
      <c r="CUI47" s="3"/>
      <c r="CUJ47" s="3"/>
      <c r="CUK47" s="3"/>
      <c r="CUL47" s="3"/>
      <c r="CUM47" s="3"/>
      <c r="CUN47" s="3"/>
      <c r="CUO47" s="3"/>
      <c r="CUP47" s="3"/>
      <c r="CUQ47" s="3"/>
      <c r="CUR47" s="3"/>
      <c r="CUS47" s="3"/>
      <c r="CUT47" s="3"/>
      <c r="CUU47" s="3"/>
      <c r="CUV47" s="3"/>
      <c r="CUW47" s="3"/>
      <c r="CUX47" s="3"/>
      <c r="CUY47" s="3"/>
      <c r="CUZ47" s="3"/>
      <c r="CVA47" s="3"/>
      <c r="CVB47" s="3"/>
      <c r="CVC47" s="3"/>
      <c r="CVD47" s="3"/>
      <c r="CVE47" s="3"/>
      <c r="CVF47" s="3"/>
      <c r="CVG47" s="3"/>
      <c r="CVH47" s="3"/>
      <c r="CVI47" s="3"/>
      <c r="CVJ47" s="3"/>
      <c r="CVK47" s="3"/>
      <c r="CVL47" s="3"/>
      <c r="CVM47" s="3"/>
      <c r="CVN47" s="3"/>
      <c r="CVO47" s="3"/>
      <c r="CVP47" s="3"/>
      <c r="CVQ47" s="3"/>
      <c r="CVR47" s="3"/>
      <c r="CVS47" s="3"/>
      <c r="CVT47" s="3"/>
      <c r="CVU47" s="3"/>
      <c r="CVV47" s="3"/>
      <c r="CVW47" s="3"/>
      <c r="CVX47" s="3"/>
      <c r="CVY47" s="3"/>
      <c r="CVZ47" s="3"/>
      <c r="CWA47" s="3"/>
      <c r="CWB47" s="3"/>
      <c r="CWC47" s="3"/>
      <c r="CWD47" s="3"/>
      <c r="CWE47" s="3"/>
      <c r="CWF47" s="3"/>
      <c r="CWG47" s="3"/>
      <c r="CWH47" s="3"/>
      <c r="CWI47" s="3"/>
      <c r="CWJ47" s="3"/>
      <c r="CWK47" s="3"/>
      <c r="CWL47" s="3"/>
      <c r="CWM47" s="3"/>
      <c r="CWN47" s="3"/>
      <c r="CWO47" s="3"/>
      <c r="CWP47" s="3"/>
      <c r="CWQ47" s="3"/>
      <c r="CWR47" s="3"/>
      <c r="CWS47" s="3"/>
      <c r="CWT47" s="3"/>
      <c r="CWU47" s="3"/>
      <c r="CWV47" s="3"/>
      <c r="CWW47" s="3"/>
      <c r="CWX47" s="3"/>
      <c r="CWY47" s="3"/>
      <c r="CWZ47" s="3"/>
      <c r="CXA47" s="3"/>
      <c r="CXB47" s="3"/>
      <c r="CXC47" s="3"/>
      <c r="CXD47" s="3"/>
      <c r="CXE47" s="3"/>
      <c r="CXF47" s="3"/>
      <c r="CXG47" s="3"/>
      <c r="CXH47" s="3"/>
      <c r="CXI47" s="3"/>
      <c r="CXJ47" s="3"/>
      <c r="CXK47" s="3"/>
      <c r="CXL47" s="3"/>
      <c r="CXM47" s="3"/>
      <c r="CXN47" s="3"/>
      <c r="CXO47" s="3"/>
      <c r="CXP47" s="3"/>
      <c r="CXQ47" s="3"/>
      <c r="CXR47" s="3"/>
      <c r="CXS47" s="3"/>
      <c r="CXT47" s="3"/>
      <c r="CXU47" s="3"/>
      <c r="CXV47" s="3"/>
      <c r="CXW47" s="3"/>
      <c r="CXX47" s="3"/>
      <c r="CXY47" s="3"/>
      <c r="CXZ47" s="3"/>
      <c r="CYA47" s="3"/>
      <c r="CYB47" s="3"/>
      <c r="CYC47" s="3"/>
      <c r="CYD47" s="3"/>
      <c r="CYE47" s="3"/>
      <c r="CYF47" s="3"/>
      <c r="CYG47" s="3"/>
      <c r="CYH47" s="3"/>
      <c r="CYI47" s="3"/>
      <c r="CYJ47" s="3"/>
      <c r="CYK47" s="3"/>
      <c r="CYL47" s="3"/>
      <c r="CYM47" s="3"/>
      <c r="CYN47" s="3"/>
      <c r="CYO47" s="3"/>
      <c r="CYP47" s="3"/>
      <c r="CYQ47" s="3"/>
      <c r="CYR47" s="3"/>
      <c r="CYS47" s="3"/>
      <c r="CYT47" s="3"/>
      <c r="CYU47" s="3"/>
      <c r="CYV47" s="3"/>
      <c r="CYW47" s="3"/>
      <c r="CYX47" s="3"/>
      <c r="CYY47" s="3"/>
      <c r="CYZ47" s="3"/>
      <c r="CZA47" s="3"/>
      <c r="CZB47" s="3"/>
      <c r="CZC47" s="3"/>
      <c r="CZD47" s="3"/>
      <c r="CZE47" s="3"/>
      <c r="CZF47" s="3"/>
      <c r="CZG47" s="3"/>
      <c r="CZH47" s="3"/>
      <c r="CZI47" s="3"/>
      <c r="CZJ47" s="3"/>
      <c r="CZK47" s="3"/>
      <c r="CZL47" s="3"/>
      <c r="CZM47" s="3"/>
      <c r="CZN47" s="3"/>
      <c r="CZO47" s="3"/>
      <c r="CZP47" s="3"/>
      <c r="CZQ47" s="3"/>
      <c r="CZR47" s="3"/>
      <c r="CZS47" s="3"/>
      <c r="CZT47" s="3"/>
      <c r="CZU47" s="3"/>
      <c r="CZV47" s="3"/>
      <c r="CZW47" s="3"/>
      <c r="CZX47" s="3"/>
      <c r="CZY47" s="3"/>
      <c r="CZZ47" s="3"/>
      <c r="DAA47" s="3"/>
      <c r="DAB47" s="3"/>
      <c r="DAC47" s="3"/>
      <c r="DAD47" s="3"/>
      <c r="DAE47" s="3"/>
      <c r="DAF47" s="3"/>
      <c r="DAG47" s="3"/>
      <c r="DAH47" s="3"/>
      <c r="DAI47" s="3"/>
      <c r="DAJ47" s="3"/>
      <c r="DAK47" s="3"/>
      <c r="DAL47" s="3"/>
      <c r="DAM47" s="3"/>
      <c r="DAN47" s="3"/>
      <c r="DAO47" s="3"/>
      <c r="DAP47" s="3"/>
      <c r="DAQ47" s="3"/>
      <c r="DAR47" s="3"/>
      <c r="DAS47" s="3"/>
      <c r="DAT47" s="3"/>
      <c r="DAU47" s="3"/>
      <c r="DAV47" s="3"/>
      <c r="DAW47" s="3"/>
      <c r="DAX47" s="3"/>
      <c r="DAY47" s="3"/>
      <c r="DAZ47" s="3"/>
      <c r="DBA47" s="3"/>
      <c r="DBB47" s="3"/>
      <c r="DBC47" s="3"/>
      <c r="DBD47" s="3"/>
      <c r="DBE47" s="3"/>
      <c r="DBF47" s="3"/>
      <c r="DBG47" s="3"/>
      <c r="DBH47" s="3"/>
      <c r="DBI47" s="3"/>
      <c r="DBJ47" s="3"/>
      <c r="DBK47" s="3"/>
      <c r="DBL47" s="3"/>
      <c r="DBM47" s="3"/>
      <c r="DBN47" s="3"/>
      <c r="DBO47" s="3"/>
      <c r="DBP47" s="3"/>
      <c r="DBQ47" s="3"/>
      <c r="DBR47" s="3"/>
      <c r="DBS47" s="3"/>
      <c r="DBT47" s="3"/>
      <c r="DBU47" s="3"/>
      <c r="DBV47" s="3"/>
      <c r="DBW47" s="3"/>
      <c r="DBX47" s="3"/>
      <c r="DBY47" s="3"/>
      <c r="DBZ47" s="3"/>
      <c r="DCA47" s="3"/>
      <c r="DCB47" s="3"/>
      <c r="DCC47" s="3"/>
      <c r="DCD47" s="3"/>
      <c r="DCE47" s="3"/>
      <c r="DCF47" s="3"/>
      <c r="DCG47" s="3"/>
      <c r="DCH47" s="3"/>
      <c r="DCI47" s="3"/>
      <c r="DCJ47" s="3"/>
      <c r="DCK47" s="3"/>
      <c r="DCL47" s="3"/>
      <c r="DCM47" s="3"/>
      <c r="DCN47" s="3"/>
      <c r="DCO47" s="3"/>
      <c r="DCP47" s="3"/>
      <c r="DCQ47" s="3"/>
      <c r="DCR47" s="3"/>
      <c r="DCS47" s="3"/>
      <c r="DCT47" s="3"/>
      <c r="DCU47" s="3"/>
      <c r="DCV47" s="3"/>
      <c r="DCW47" s="3"/>
      <c r="DCX47" s="3"/>
      <c r="DCY47" s="3"/>
      <c r="DCZ47" s="3"/>
      <c r="DDA47" s="3"/>
      <c r="DDB47" s="3"/>
      <c r="DDC47" s="3"/>
      <c r="DDD47" s="3"/>
      <c r="DDE47" s="3"/>
      <c r="DDF47" s="3"/>
      <c r="DDG47" s="3"/>
      <c r="DDH47" s="3"/>
      <c r="DDI47" s="3"/>
      <c r="DDJ47" s="3"/>
      <c r="DDK47" s="3"/>
      <c r="DDL47" s="3"/>
      <c r="DDM47" s="3"/>
      <c r="DDN47" s="3"/>
      <c r="DDO47" s="3"/>
      <c r="DDP47" s="3"/>
      <c r="DDQ47" s="3"/>
      <c r="DDR47" s="3"/>
      <c r="DDS47" s="3"/>
      <c r="DDT47" s="3"/>
      <c r="DDU47" s="3"/>
      <c r="DDV47" s="3"/>
      <c r="DDW47" s="3"/>
      <c r="DDX47" s="3"/>
      <c r="DDY47" s="3"/>
      <c r="DDZ47" s="3"/>
      <c r="DEA47" s="3"/>
      <c r="DEB47" s="3"/>
      <c r="DEC47" s="3"/>
      <c r="DED47" s="3"/>
      <c r="DEE47" s="3"/>
      <c r="DEF47" s="3"/>
      <c r="DEG47" s="3"/>
      <c r="DEH47" s="3"/>
      <c r="DEI47" s="3"/>
      <c r="DEJ47" s="3"/>
      <c r="DEK47" s="3"/>
      <c r="DEL47" s="3"/>
      <c r="DEM47" s="3"/>
      <c r="DEN47" s="3"/>
      <c r="DEO47" s="3"/>
      <c r="DEP47" s="3"/>
      <c r="DEQ47" s="3"/>
      <c r="DER47" s="3"/>
      <c r="DES47" s="3"/>
      <c r="DET47" s="3"/>
      <c r="DEU47" s="3"/>
      <c r="DEV47" s="3"/>
      <c r="DEW47" s="3"/>
      <c r="DEX47" s="3"/>
      <c r="DEY47" s="3"/>
      <c r="DEZ47" s="3"/>
      <c r="DFA47" s="3"/>
      <c r="DFB47" s="3"/>
      <c r="DFC47" s="3"/>
      <c r="DFD47" s="3"/>
      <c r="DFE47" s="3"/>
      <c r="DFF47" s="3"/>
      <c r="DFG47" s="3"/>
      <c r="DFH47" s="3"/>
      <c r="DFI47" s="3"/>
      <c r="DFJ47" s="3"/>
      <c r="DFK47" s="3"/>
      <c r="DFL47" s="3"/>
      <c r="DFM47" s="3"/>
      <c r="DFN47" s="3"/>
      <c r="DFO47" s="3"/>
      <c r="DFP47" s="3"/>
      <c r="DFQ47" s="3"/>
      <c r="DFR47" s="3"/>
      <c r="DFS47" s="3"/>
      <c r="DFT47" s="3"/>
      <c r="DFU47" s="3"/>
      <c r="DFV47" s="3"/>
      <c r="DFW47" s="3"/>
      <c r="DFX47" s="3"/>
      <c r="DFY47" s="3"/>
      <c r="DFZ47" s="3"/>
      <c r="DGA47" s="3"/>
      <c r="DGB47" s="3"/>
      <c r="DGC47" s="3"/>
      <c r="DGD47" s="3"/>
      <c r="DGE47" s="3"/>
      <c r="DGF47" s="3"/>
      <c r="DGG47" s="3"/>
      <c r="DGH47" s="3"/>
      <c r="DGI47" s="3"/>
      <c r="DGJ47" s="3"/>
      <c r="DGK47" s="3"/>
      <c r="DGL47" s="3"/>
      <c r="DGM47" s="3"/>
      <c r="DGN47" s="3"/>
      <c r="DGO47" s="3"/>
      <c r="DGP47" s="3"/>
      <c r="DGQ47" s="3"/>
      <c r="DGR47" s="3"/>
      <c r="DGS47" s="3"/>
      <c r="DGT47" s="3"/>
      <c r="DGU47" s="3"/>
      <c r="DGV47" s="3"/>
      <c r="DGW47" s="3"/>
      <c r="DGX47" s="3"/>
      <c r="DGY47" s="3"/>
      <c r="DGZ47" s="3"/>
      <c r="DHA47" s="3"/>
      <c r="DHB47" s="3"/>
      <c r="DHC47" s="3"/>
      <c r="DHD47" s="3"/>
      <c r="DHE47" s="3"/>
      <c r="DHF47" s="3"/>
      <c r="DHG47" s="3"/>
      <c r="DHH47" s="3"/>
      <c r="DHI47" s="3"/>
      <c r="DHJ47" s="3"/>
      <c r="DHK47" s="3"/>
      <c r="DHL47" s="3"/>
      <c r="DHM47" s="3"/>
      <c r="DHN47" s="3"/>
      <c r="DHO47" s="3"/>
      <c r="DHP47" s="3"/>
      <c r="DHQ47" s="3"/>
      <c r="DHR47" s="3"/>
      <c r="DHS47" s="3"/>
      <c r="DHT47" s="3"/>
      <c r="DHU47" s="3"/>
      <c r="DHV47" s="3"/>
      <c r="DHW47" s="3"/>
      <c r="DHX47" s="3"/>
      <c r="DHY47" s="3"/>
      <c r="DHZ47" s="3"/>
      <c r="DIA47" s="3"/>
      <c r="DIB47" s="3"/>
      <c r="DIC47" s="3"/>
      <c r="DID47" s="3"/>
      <c r="DIE47" s="3"/>
      <c r="DIF47" s="3"/>
      <c r="DIG47" s="3"/>
      <c r="DIH47" s="3"/>
      <c r="DII47" s="3"/>
      <c r="DIJ47" s="3"/>
      <c r="DIK47" s="3"/>
      <c r="DIL47" s="3"/>
      <c r="DIM47" s="3"/>
      <c r="DIN47" s="3"/>
      <c r="DIO47" s="3"/>
      <c r="DIP47" s="3"/>
      <c r="DIQ47" s="3"/>
      <c r="DIR47" s="3"/>
      <c r="DIS47" s="3"/>
      <c r="DIT47" s="3"/>
      <c r="DIU47" s="3"/>
      <c r="DIV47" s="3"/>
      <c r="DIW47" s="3"/>
      <c r="DIX47" s="3"/>
      <c r="DIY47" s="3"/>
      <c r="DIZ47" s="3"/>
      <c r="DJA47" s="3"/>
      <c r="DJB47" s="3"/>
      <c r="DJC47" s="3"/>
      <c r="DJD47" s="3"/>
      <c r="DJE47" s="3"/>
      <c r="DJF47" s="3"/>
      <c r="DJG47" s="3"/>
      <c r="DJH47" s="3"/>
      <c r="DJI47" s="3"/>
      <c r="DJJ47" s="3"/>
      <c r="DJK47" s="3"/>
      <c r="DJL47" s="3"/>
      <c r="DJM47" s="3"/>
      <c r="DJN47" s="3"/>
      <c r="DJO47" s="3"/>
      <c r="DJP47" s="3"/>
      <c r="DJQ47" s="3"/>
      <c r="DJR47" s="3"/>
      <c r="DJS47" s="3"/>
      <c r="DJT47" s="3"/>
      <c r="DJU47" s="3"/>
      <c r="DJV47" s="3"/>
      <c r="DJW47" s="3"/>
      <c r="DJX47" s="3"/>
      <c r="DJY47" s="3"/>
      <c r="DJZ47" s="3"/>
      <c r="DKA47" s="3"/>
      <c r="DKB47" s="3"/>
      <c r="DKC47" s="3"/>
      <c r="DKD47" s="3"/>
      <c r="DKE47" s="3"/>
      <c r="DKF47" s="3"/>
      <c r="DKG47" s="3"/>
      <c r="DKH47" s="3"/>
      <c r="DKI47" s="3"/>
      <c r="DKJ47" s="3"/>
      <c r="DKK47" s="3"/>
      <c r="DKL47" s="3"/>
      <c r="DKM47" s="3"/>
      <c r="DKN47" s="3"/>
      <c r="DKO47" s="3"/>
      <c r="DKP47" s="3"/>
      <c r="DKQ47" s="3"/>
      <c r="DKR47" s="3"/>
      <c r="DKS47" s="3"/>
      <c r="DKT47" s="3"/>
      <c r="DKU47" s="3"/>
      <c r="DKV47" s="3"/>
      <c r="DKW47" s="3"/>
      <c r="DKX47" s="3"/>
      <c r="DKY47" s="3"/>
      <c r="DKZ47" s="3"/>
      <c r="DLA47" s="3"/>
      <c r="DLB47" s="3"/>
      <c r="DLC47" s="3"/>
      <c r="DLD47" s="3"/>
      <c r="DLE47" s="3"/>
      <c r="DLF47" s="3"/>
      <c r="DLG47" s="3"/>
      <c r="DLH47" s="3"/>
      <c r="DLI47" s="3"/>
      <c r="DLJ47" s="3"/>
      <c r="DLK47" s="3"/>
      <c r="DLL47" s="3"/>
      <c r="DLM47" s="3"/>
      <c r="DLN47" s="3"/>
      <c r="DLO47" s="3"/>
      <c r="DLP47" s="3"/>
      <c r="DLQ47" s="3"/>
      <c r="DLR47" s="3"/>
      <c r="DLS47" s="3"/>
      <c r="DLT47" s="3"/>
      <c r="DLU47" s="3"/>
      <c r="DLV47" s="3"/>
      <c r="DLW47" s="3"/>
      <c r="DLX47" s="3"/>
      <c r="DLY47" s="3"/>
      <c r="DLZ47" s="3"/>
      <c r="DMA47" s="3"/>
      <c r="DMB47" s="3"/>
      <c r="DMC47" s="3"/>
      <c r="DMD47" s="3"/>
      <c r="DME47" s="3"/>
      <c r="DMF47" s="3"/>
      <c r="DMG47" s="3"/>
      <c r="DMH47" s="3"/>
      <c r="DMI47" s="3"/>
      <c r="DMJ47" s="3"/>
      <c r="DMK47" s="3"/>
      <c r="DML47" s="3"/>
      <c r="DMM47" s="3"/>
      <c r="DMN47" s="3"/>
      <c r="DMO47" s="3"/>
      <c r="DMP47" s="3"/>
      <c r="DMQ47" s="3"/>
      <c r="DMR47" s="3"/>
      <c r="DMS47" s="3"/>
      <c r="DMT47" s="3"/>
      <c r="DMU47" s="3"/>
      <c r="DMV47" s="3"/>
      <c r="DMW47" s="3"/>
      <c r="DMX47" s="3"/>
      <c r="DMY47" s="3"/>
      <c r="DMZ47" s="3"/>
      <c r="DNA47" s="3"/>
      <c r="DNB47" s="3"/>
      <c r="DNC47" s="3"/>
      <c r="DND47" s="3"/>
      <c r="DNE47" s="3"/>
      <c r="DNF47" s="3"/>
      <c r="DNG47" s="3"/>
      <c r="DNH47" s="3"/>
      <c r="DNI47" s="3"/>
      <c r="DNJ47" s="3"/>
      <c r="DNK47" s="3"/>
      <c r="DNL47" s="3"/>
      <c r="DNM47" s="3"/>
      <c r="DNN47" s="3"/>
      <c r="DNO47" s="3"/>
      <c r="DNP47" s="3"/>
      <c r="DNQ47" s="3"/>
      <c r="DNR47" s="3"/>
      <c r="DNS47" s="3"/>
      <c r="DNT47" s="3"/>
      <c r="DNU47" s="3"/>
      <c r="DNV47" s="3"/>
      <c r="DNW47" s="3"/>
      <c r="DNX47" s="3"/>
      <c r="DNY47" s="3"/>
      <c r="DNZ47" s="3"/>
      <c r="DOA47" s="3"/>
      <c r="DOB47" s="3"/>
      <c r="DOC47" s="3"/>
      <c r="DOD47" s="3"/>
      <c r="DOE47" s="3"/>
      <c r="DOF47" s="3"/>
      <c r="DOG47" s="3"/>
      <c r="DOH47" s="3"/>
      <c r="DOI47" s="3"/>
      <c r="DOJ47" s="3"/>
      <c r="DOK47" s="3"/>
      <c r="DOL47" s="3"/>
      <c r="DOM47" s="3"/>
      <c r="DON47" s="3"/>
      <c r="DOO47" s="3"/>
      <c r="DOP47" s="3"/>
      <c r="DOQ47" s="3"/>
      <c r="DOR47" s="3"/>
      <c r="DOS47" s="3"/>
      <c r="DOT47" s="3"/>
      <c r="DOU47" s="3"/>
      <c r="DOV47" s="3"/>
      <c r="DOW47" s="3"/>
      <c r="DOX47" s="3"/>
      <c r="DOY47" s="3"/>
      <c r="DOZ47" s="3"/>
      <c r="DPA47" s="3"/>
      <c r="DPB47" s="3"/>
      <c r="DPC47" s="3"/>
      <c r="DPD47" s="3"/>
      <c r="DPE47" s="3"/>
      <c r="DPF47" s="3"/>
      <c r="DPG47" s="3"/>
      <c r="DPH47" s="3"/>
      <c r="DPI47" s="3"/>
      <c r="DPJ47" s="3"/>
      <c r="DPK47" s="3"/>
      <c r="DPL47" s="3"/>
      <c r="DPM47" s="3"/>
      <c r="DPN47" s="3"/>
      <c r="DPO47" s="3"/>
      <c r="DPP47" s="3"/>
      <c r="DPQ47" s="3"/>
      <c r="DPR47" s="3"/>
      <c r="DPS47" s="3"/>
      <c r="DPT47" s="3"/>
      <c r="DPU47" s="3"/>
      <c r="DPV47" s="3"/>
      <c r="DPW47" s="3"/>
      <c r="DPX47" s="3"/>
      <c r="DPY47" s="3"/>
      <c r="DPZ47" s="3"/>
      <c r="DQA47" s="3"/>
      <c r="DQB47" s="3"/>
      <c r="DQC47" s="3"/>
      <c r="DQD47" s="3"/>
      <c r="DQE47" s="3"/>
      <c r="DQF47" s="3"/>
      <c r="DQG47" s="3"/>
      <c r="DQH47" s="3"/>
      <c r="DQI47" s="3"/>
      <c r="DQJ47" s="3"/>
      <c r="DQK47" s="3"/>
      <c r="DQL47" s="3"/>
      <c r="DQM47" s="3"/>
      <c r="DQN47" s="3"/>
      <c r="DQO47" s="3"/>
      <c r="DQP47" s="3"/>
      <c r="DQQ47" s="3"/>
      <c r="DQR47" s="3"/>
      <c r="DQS47" s="3"/>
      <c r="DQT47" s="3"/>
      <c r="DQU47" s="3"/>
      <c r="DQV47" s="3"/>
      <c r="DQW47" s="3"/>
      <c r="DQX47" s="3"/>
      <c r="DQY47" s="3"/>
      <c r="DQZ47" s="3"/>
      <c r="DRA47" s="3"/>
      <c r="DRB47" s="3"/>
      <c r="DRC47" s="3"/>
      <c r="DRD47" s="3"/>
      <c r="DRE47" s="3"/>
      <c r="DRF47" s="3"/>
      <c r="DRG47" s="3"/>
      <c r="DRH47" s="3"/>
      <c r="DRI47" s="3"/>
      <c r="DRJ47" s="3"/>
      <c r="DRK47" s="3"/>
      <c r="DRL47" s="3"/>
      <c r="DRM47" s="3"/>
      <c r="DRN47" s="3"/>
      <c r="DRO47" s="3"/>
      <c r="DRP47" s="3"/>
      <c r="DRQ47" s="3"/>
      <c r="DRR47" s="3"/>
      <c r="DRS47" s="3"/>
      <c r="DRT47" s="3"/>
      <c r="DRU47" s="3"/>
      <c r="DRV47" s="3"/>
      <c r="DRW47" s="3"/>
      <c r="DRX47" s="3"/>
      <c r="DRY47" s="3"/>
      <c r="DRZ47" s="3"/>
      <c r="DSA47" s="3"/>
      <c r="DSB47" s="3"/>
      <c r="DSC47" s="3"/>
      <c r="DSD47" s="3"/>
      <c r="DSE47" s="3"/>
      <c r="DSF47" s="3"/>
      <c r="DSG47" s="3"/>
      <c r="DSH47" s="3"/>
      <c r="DSI47" s="3"/>
      <c r="DSJ47" s="3"/>
      <c r="DSK47" s="3"/>
      <c r="DSL47" s="3"/>
      <c r="DSM47" s="3"/>
      <c r="DSN47" s="3"/>
      <c r="DSO47" s="3"/>
      <c r="DSP47" s="3"/>
      <c r="DSQ47" s="3"/>
      <c r="DSR47" s="3"/>
      <c r="DSS47" s="3"/>
      <c r="DST47" s="3"/>
      <c r="DSU47" s="3"/>
      <c r="DSV47" s="3"/>
      <c r="DSW47" s="3"/>
      <c r="DSX47" s="3"/>
      <c r="DSY47" s="3"/>
      <c r="DSZ47" s="3"/>
      <c r="DTA47" s="3"/>
      <c r="DTB47" s="3"/>
      <c r="DTC47" s="3"/>
      <c r="DTD47" s="3"/>
      <c r="DTE47" s="3"/>
      <c r="DTF47" s="3"/>
      <c r="DTG47" s="3"/>
      <c r="DTH47" s="3"/>
      <c r="DTI47" s="3"/>
      <c r="DTJ47" s="3"/>
      <c r="DTK47" s="3"/>
      <c r="DTL47" s="3"/>
      <c r="DTM47" s="3"/>
      <c r="DTN47" s="3"/>
      <c r="DTO47" s="3"/>
      <c r="DTP47" s="3"/>
      <c r="DTQ47" s="3"/>
      <c r="DTR47" s="3"/>
      <c r="DTS47" s="3"/>
      <c r="DTT47" s="3"/>
      <c r="DTU47" s="3"/>
      <c r="DTV47" s="3"/>
      <c r="DTW47" s="3"/>
      <c r="DTX47" s="3"/>
      <c r="DTY47" s="3"/>
      <c r="DTZ47" s="3"/>
      <c r="DUA47" s="3"/>
      <c r="DUB47" s="3"/>
      <c r="DUC47" s="3"/>
      <c r="DUD47" s="3"/>
      <c r="DUE47" s="3"/>
      <c r="DUF47" s="3"/>
      <c r="DUG47" s="3"/>
      <c r="DUH47" s="3"/>
      <c r="DUI47" s="3"/>
      <c r="DUJ47" s="3"/>
      <c r="DUK47" s="3"/>
      <c r="DUL47" s="3"/>
      <c r="DUM47" s="3"/>
      <c r="DUN47" s="3"/>
      <c r="DUO47" s="3"/>
      <c r="DUP47" s="3"/>
      <c r="DUQ47" s="3"/>
      <c r="DUR47" s="3"/>
      <c r="DUS47" s="3"/>
      <c r="DUT47" s="3"/>
      <c r="DUU47" s="3"/>
      <c r="DUV47" s="3"/>
      <c r="DUW47" s="3"/>
      <c r="DUX47" s="3"/>
      <c r="DUY47" s="3"/>
      <c r="DUZ47" s="3"/>
      <c r="DVA47" s="3"/>
      <c r="DVB47" s="3"/>
      <c r="DVC47" s="3"/>
      <c r="DVD47" s="3"/>
      <c r="DVE47" s="3"/>
      <c r="DVF47" s="3"/>
      <c r="DVG47" s="3"/>
      <c r="DVH47" s="3"/>
      <c r="DVI47" s="3"/>
      <c r="DVJ47" s="3"/>
      <c r="DVK47" s="3"/>
      <c r="DVL47" s="3"/>
      <c r="DVM47" s="3"/>
      <c r="DVN47" s="3"/>
      <c r="DVO47" s="3"/>
      <c r="DVP47" s="3"/>
      <c r="DVQ47" s="3"/>
      <c r="DVR47" s="3"/>
      <c r="DVS47" s="3"/>
      <c r="DVT47" s="3"/>
      <c r="DVU47" s="3"/>
      <c r="DVV47" s="3"/>
      <c r="DVW47" s="3"/>
      <c r="DVX47" s="3"/>
      <c r="DVY47" s="3"/>
      <c r="DVZ47" s="3"/>
      <c r="DWA47" s="3"/>
      <c r="DWB47" s="3"/>
      <c r="DWC47" s="3"/>
      <c r="DWD47" s="3"/>
      <c r="DWE47" s="3"/>
      <c r="DWF47" s="3"/>
      <c r="DWG47" s="3"/>
      <c r="DWH47" s="3"/>
      <c r="DWI47" s="3"/>
      <c r="DWJ47" s="3"/>
      <c r="DWK47" s="3"/>
      <c r="DWL47" s="3"/>
      <c r="DWM47" s="3"/>
      <c r="DWN47" s="3"/>
      <c r="DWO47" s="3"/>
      <c r="DWP47" s="3"/>
      <c r="DWQ47" s="3"/>
      <c r="DWR47" s="3"/>
      <c r="DWS47" s="3"/>
      <c r="DWT47" s="3"/>
      <c r="DWU47" s="3"/>
      <c r="DWV47" s="3"/>
      <c r="DWW47" s="3"/>
      <c r="DWX47" s="3"/>
      <c r="DWY47" s="3"/>
      <c r="DWZ47" s="3"/>
      <c r="DXA47" s="3"/>
      <c r="DXB47" s="3"/>
      <c r="DXC47" s="3"/>
      <c r="DXD47" s="3"/>
      <c r="DXE47" s="3"/>
      <c r="DXF47" s="3"/>
      <c r="DXG47" s="3"/>
      <c r="DXH47" s="3"/>
      <c r="DXI47" s="3"/>
      <c r="DXJ47" s="3"/>
      <c r="DXK47" s="3"/>
      <c r="DXL47" s="3"/>
      <c r="DXM47" s="3"/>
      <c r="DXN47" s="3"/>
      <c r="DXO47" s="3"/>
      <c r="DXP47" s="3"/>
      <c r="DXQ47" s="3"/>
      <c r="DXR47" s="3"/>
      <c r="DXS47" s="3"/>
      <c r="DXT47" s="3"/>
      <c r="DXU47" s="3"/>
      <c r="DXV47" s="3"/>
      <c r="DXW47" s="3"/>
      <c r="DXX47" s="3"/>
      <c r="DXY47" s="3"/>
      <c r="DXZ47" s="3"/>
      <c r="DYA47" s="3"/>
      <c r="DYB47" s="3"/>
      <c r="DYC47" s="3"/>
      <c r="DYD47" s="3"/>
      <c r="DYE47" s="3"/>
      <c r="DYF47" s="3"/>
      <c r="DYG47" s="3"/>
      <c r="DYH47" s="3"/>
      <c r="DYI47" s="3"/>
      <c r="DYJ47" s="3"/>
      <c r="DYK47" s="3"/>
      <c r="DYL47" s="3"/>
      <c r="DYM47" s="3"/>
      <c r="DYN47" s="3"/>
      <c r="DYO47" s="3"/>
      <c r="DYP47" s="3"/>
      <c r="DYQ47" s="3"/>
      <c r="DYR47" s="3"/>
      <c r="DYS47" s="3"/>
      <c r="DYT47" s="3"/>
      <c r="DYU47" s="3"/>
      <c r="DYV47" s="3"/>
      <c r="DYW47" s="3"/>
      <c r="DYX47" s="3"/>
      <c r="DYY47" s="3"/>
      <c r="DYZ47" s="3"/>
      <c r="DZA47" s="3"/>
      <c r="DZB47" s="3"/>
      <c r="DZC47" s="3"/>
      <c r="DZD47" s="3"/>
      <c r="DZE47" s="3"/>
      <c r="DZF47" s="3"/>
      <c r="DZG47" s="3"/>
      <c r="DZH47" s="3"/>
      <c r="DZI47" s="3"/>
      <c r="DZJ47" s="3"/>
      <c r="DZK47" s="3"/>
      <c r="DZL47" s="3"/>
      <c r="DZM47" s="3"/>
      <c r="DZN47" s="3"/>
      <c r="DZO47" s="3"/>
      <c r="DZP47" s="3"/>
      <c r="DZQ47" s="3"/>
      <c r="DZR47" s="3"/>
      <c r="DZS47" s="3"/>
      <c r="DZT47" s="3"/>
      <c r="DZU47" s="3"/>
      <c r="DZV47" s="3"/>
      <c r="DZW47" s="3"/>
      <c r="DZX47" s="3"/>
      <c r="DZY47" s="3"/>
      <c r="DZZ47" s="3"/>
      <c r="EAA47" s="3"/>
      <c r="EAB47" s="3"/>
      <c r="EAC47" s="3"/>
      <c r="EAD47" s="3"/>
      <c r="EAE47" s="3"/>
      <c r="EAF47" s="3"/>
      <c r="EAG47" s="3"/>
      <c r="EAH47" s="3"/>
      <c r="EAI47" s="3"/>
      <c r="EAJ47" s="3"/>
      <c r="EAK47" s="3"/>
      <c r="EAL47" s="3"/>
      <c r="EAM47" s="3"/>
      <c r="EAN47" s="3"/>
      <c r="EAO47" s="3"/>
      <c r="EAP47" s="3"/>
      <c r="EAQ47" s="3"/>
      <c r="EAR47" s="3"/>
      <c r="EAS47" s="3"/>
      <c r="EAT47" s="3"/>
      <c r="EAU47" s="3"/>
      <c r="EAV47" s="3"/>
      <c r="EAW47" s="3"/>
      <c r="EAX47" s="3"/>
      <c r="EAY47" s="3"/>
      <c r="EAZ47" s="3"/>
      <c r="EBA47" s="3"/>
      <c r="EBB47" s="3"/>
      <c r="EBC47" s="3"/>
      <c r="EBD47" s="3"/>
      <c r="EBE47" s="3"/>
      <c r="EBF47" s="3"/>
      <c r="EBG47" s="3"/>
      <c r="EBH47" s="3"/>
      <c r="EBI47" s="3"/>
      <c r="EBJ47" s="3"/>
      <c r="EBK47" s="3"/>
      <c r="EBL47" s="3"/>
      <c r="EBM47" s="3"/>
      <c r="EBN47" s="3"/>
      <c r="EBO47" s="3"/>
      <c r="EBP47" s="3"/>
      <c r="EBQ47" s="3"/>
      <c r="EBR47" s="3"/>
      <c r="EBS47" s="3"/>
      <c r="EBT47" s="3"/>
      <c r="EBU47" s="3"/>
      <c r="EBV47" s="3"/>
      <c r="EBW47" s="3"/>
      <c r="EBX47" s="3"/>
      <c r="EBY47" s="3"/>
      <c r="EBZ47" s="3"/>
      <c r="ECA47" s="3"/>
      <c r="ECB47" s="3"/>
      <c r="ECC47" s="3"/>
      <c r="ECD47" s="3"/>
      <c r="ECE47" s="3"/>
      <c r="ECF47" s="3"/>
      <c r="ECG47" s="3"/>
      <c r="ECH47" s="3"/>
      <c r="ECI47" s="3"/>
      <c r="ECJ47" s="3"/>
      <c r="ECK47" s="3"/>
      <c r="ECL47" s="3"/>
      <c r="ECM47" s="3"/>
      <c r="ECN47" s="3"/>
      <c r="ECO47" s="3"/>
      <c r="ECP47" s="3"/>
      <c r="ECQ47" s="3"/>
      <c r="ECR47" s="3"/>
      <c r="ECS47" s="3"/>
      <c r="ECT47" s="3"/>
      <c r="ECU47" s="3"/>
      <c r="ECV47" s="3"/>
      <c r="ECW47" s="3"/>
      <c r="ECX47" s="3"/>
      <c r="ECY47" s="3"/>
      <c r="ECZ47" s="3"/>
      <c r="EDA47" s="3"/>
      <c r="EDB47" s="3"/>
      <c r="EDC47" s="3"/>
      <c r="EDD47" s="3"/>
      <c r="EDE47" s="3"/>
      <c r="EDF47" s="3"/>
      <c r="EDG47" s="3"/>
      <c r="EDH47" s="3"/>
      <c r="EDI47" s="3"/>
      <c r="EDJ47" s="3"/>
      <c r="EDK47" s="3"/>
      <c r="EDL47" s="3"/>
      <c r="EDM47" s="3"/>
      <c r="EDN47" s="3"/>
      <c r="EDO47" s="3"/>
      <c r="EDP47" s="3"/>
      <c r="EDQ47" s="3"/>
      <c r="EDR47" s="3"/>
      <c r="EDS47" s="3"/>
      <c r="EDT47" s="3"/>
      <c r="EDU47" s="3"/>
      <c r="EDV47" s="3"/>
      <c r="EDW47" s="3"/>
      <c r="EDX47" s="3"/>
      <c r="EDY47" s="3"/>
      <c r="EDZ47" s="3"/>
      <c r="EEA47" s="3"/>
      <c r="EEB47" s="3"/>
      <c r="EEC47" s="3"/>
      <c r="EED47" s="3"/>
      <c r="EEE47" s="3"/>
      <c r="EEF47" s="3"/>
      <c r="EEG47" s="3"/>
      <c r="EEH47" s="3"/>
      <c r="EEI47" s="3"/>
      <c r="EEJ47" s="3"/>
      <c r="EEK47" s="3"/>
      <c r="EEL47" s="3"/>
      <c r="EEM47" s="3"/>
      <c r="EEN47" s="3"/>
      <c r="EEO47" s="3"/>
      <c r="EEP47" s="3"/>
      <c r="EEQ47" s="3"/>
      <c r="EER47" s="3"/>
      <c r="EES47" s="3"/>
      <c r="EET47" s="3"/>
      <c r="EEU47" s="3"/>
      <c r="EEV47" s="3"/>
      <c r="EEW47" s="3"/>
      <c r="EEX47" s="3"/>
      <c r="EEY47" s="3"/>
      <c r="EEZ47" s="3"/>
      <c r="EFA47" s="3"/>
      <c r="EFB47" s="3"/>
      <c r="EFC47" s="3"/>
      <c r="EFD47" s="3"/>
      <c r="EFE47" s="3"/>
      <c r="EFF47" s="3"/>
      <c r="EFG47" s="3"/>
      <c r="EFH47" s="3"/>
      <c r="EFI47" s="3"/>
      <c r="EFJ47" s="3"/>
      <c r="EFK47" s="3"/>
      <c r="EFL47" s="3"/>
      <c r="EFM47" s="3"/>
      <c r="EFN47" s="3"/>
      <c r="EFO47" s="3"/>
      <c r="EFP47" s="3"/>
      <c r="EFQ47" s="3"/>
      <c r="EFR47" s="3"/>
      <c r="EFS47" s="3"/>
      <c r="EFT47" s="3"/>
      <c r="EFU47" s="3"/>
      <c r="EFV47" s="3"/>
      <c r="EFW47" s="3"/>
      <c r="EFX47" s="3"/>
      <c r="EFY47" s="3"/>
      <c r="EFZ47" s="3"/>
      <c r="EGA47" s="3"/>
      <c r="EGB47" s="3"/>
      <c r="EGC47" s="3"/>
      <c r="EGD47" s="3"/>
      <c r="EGE47" s="3"/>
      <c r="EGF47" s="3"/>
      <c r="EGG47" s="3"/>
      <c r="EGH47" s="3"/>
      <c r="EGI47" s="3"/>
      <c r="EGJ47" s="3"/>
      <c r="EGK47" s="3"/>
      <c r="EGL47" s="3"/>
      <c r="EGM47" s="3"/>
      <c r="EGN47" s="3"/>
      <c r="EGO47" s="3"/>
      <c r="EGP47" s="3"/>
      <c r="EGQ47" s="3"/>
      <c r="EGR47" s="3"/>
      <c r="EGS47" s="3"/>
      <c r="EGT47" s="3"/>
      <c r="EGU47" s="3"/>
      <c r="EGV47" s="3"/>
      <c r="EGW47" s="3"/>
      <c r="EGX47" s="3"/>
      <c r="EGY47" s="3"/>
      <c r="EGZ47" s="3"/>
      <c r="EHA47" s="3"/>
      <c r="EHB47" s="3"/>
      <c r="EHC47" s="3"/>
      <c r="EHD47" s="3"/>
      <c r="EHE47" s="3"/>
      <c r="EHF47" s="3"/>
      <c r="EHG47" s="3"/>
      <c r="EHH47" s="3"/>
      <c r="EHI47" s="3"/>
      <c r="EHJ47" s="3"/>
      <c r="EHK47" s="3"/>
      <c r="EHL47" s="3"/>
      <c r="EHM47" s="3"/>
      <c r="EHN47" s="3"/>
      <c r="EHO47" s="3"/>
      <c r="EHP47" s="3"/>
      <c r="EHQ47" s="3"/>
      <c r="EHR47" s="3"/>
      <c r="EHS47" s="3"/>
      <c r="EHT47" s="3"/>
      <c r="EHU47" s="3"/>
      <c r="EHV47" s="3"/>
      <c r="EHW47" s="3"/>
      <c r="EHX47" s="3"/>
      <c r="EHY47" s="3"/>
      <c r="EHZ47" s="3"/>
      <c r="EIA47" s="3"/>
      <c r="EIB47" s="3"/>
      <c r="EIC47" s="3"/>
      <c r="EID47" s="3"/>
      <c r="EIE47" s="3"/>
      <c r="EIF47" s="3"/>
      <c r="EIG47" s="3"/>
      <c r="EIH47" s="3"/>
      <c r="EII47" s="3"/>
      <c r="EIJ47" s="3"/>
      <c r="EIK47" s="3"/>
      <c r="EIL47" s="3"/>
      <c r="EIM47" s="3"/>
      <c r="EIN47" s="3"/>
      <c r="EIO47" s="3"/>
      <c r="EIP47" s="3"/>
      <c r="EIQ47" s="3"/>
      <c r="EIR47" s="3"/>
      <c r="EIS47" s="3"/>
      <c r="EIT47" s="3"/>
      <c r="EIU47" s="3"/>
      <c r="EIV47" s="3"/>
      <c r="EIW47" s="3"/>
      <c r="EIX47" s="3"/>
      <c r="EIY47" s="3"/>
      <c r="EIZ47" s="3"/>
      <c r="EJA47" s="3"/>
      <c r="EJB47" s="3"/>
      <c r="EJC47" s="3"/>
      <c r="EJD47" s="3"/>
      <c r="EJE47" s="3"/>
      <c r="EJF47" s="3"/>
      <c r="EJG47" s="3"/>
      <c r="EJH47" s="3"/>
      <c r="EJI47" s="3"/>
      <c r="EJJ47" s="3"/>
      <c r="EJK47" s="3"/>
      <c r="EJL47" s="3"/>
      <c r="EJM47" s="3"/>
      <c r="EJN47" s="3"/>
      <c r="EJO47" s="3"/>
      <c r="EJP47" s="3"/>
      <c r="EJQ47" s="3"/>
      <c r="EJR47" s="3"/>
      <c r="EJS47" s="3"/>
      <c r="EJT47" s="3"/>
      <c r="EJU47" s="3"/>
      <c r="EJV47" s="3"/>
      <c r="EJW47" s="3"/>
      <c r="EJX47" s="3"/>
      <c r="EJY47" s="3"/>
      <c r="EJZ47" s="3"/>
      <c r="EKA47" s="3"/>
      <c r="EKB47" s="3"/>
      <c r="EKC47" s="3"/>
      <c r="EKD47" s="3"/>
      <c r="EKE47" s="3"/>
      <c r="EKF47" s="3"/>
      <c r="EKG47" s="3"/>
      <c r="EKH47" s="3"/>
      <c r="EKI47" s="3"/>
      <c r="EKJ47" s="3"/>
      <c r="EKK47" s="3"/>
      <c r="EKL47" s="3"/>
      <c r="EKM47" s="3"/>
      <c r="EKN47" s="3"/>
      <c r="EKO47" s="3"/>
      <c r="EKP47" s="3"/>
      <c r="EKQ47" s="3"/>
      <c r="EKR47" s="3"/>
      <c r="EKS47" s="3"/>
      <c r="EKT47" s="3"/>
      <c r="EKU47" s="3"/>
      <c r="EKV47" s="3"/>
      <c r="EKW47" s="3"/>
      <c r="EKX47" s="3"/>
      <c r="EKY47" s="3"/>
      <c r="EKZ47" s="3"/>
      <c r="ELA47" s="3"/>
      <c r="ELB47" s="3"/>
      <c r="ELC47" s="3"/>
      <c r="ELD47" s="3"/>
      <c r="ELE47" s="3"/>
      <c r="ELF47" s="3"/>
      <c r="ELG47" s="3"/>
      <c r="ELH47" s="3"/>
      <c r="ELI47" s="3"/>
      <c r="ELJ47" s="3"/>
      <c r="ELK47" s="3"/>
      <c r="ELL47" s="3"/>
      <c r="ELM47" s="3"/>
      <c r="ELN47" s="3"/>
      <c r="ELO47" s="3"/>
      <c r="ELP47" s="3"/>
      <c r="ELQ47" s="3"/>
      <c r="ELR47" s="3"/>
      <c r="ELS47" s="3"/>
      <c r="ELT47" s="3"/>
      <c r="ELU47" s="3"/>
      <c r="ELV47" s="3"/>
      <c r="ELW47" s="3"/>
      <c r="ELX47" s="3"/>
      <c r="ELY47" s="3"/>
      <c r="ELZ47" s="3"/>
      <c r="EMA47" s="3"/>
      <c r="EMB47" s="3"/>
      <c r="EMC47" s="3"/>
      <c r="EMD47" s="3"/>
      <c r="EME47" s="3"/>
      <c r="EMF47" s="3"/>
      <c r="EMG47" s="3"/>
      <c r="EMH47" s="3"/>
      <c r="EMI47" s="3"/>
      <c r="EMJ47" s="3"/>
      <c r="EMK47" s="3"/>
      <c r="EML47" s="3"/>
      <c r="EMM47" s="3"/>
      <c r="EMN47" s="3"/>
      <c r="EMO47" s="3"/>
      <c r="EMP47" s="3"/>
      <c r="EMQ47" s="3"/>
      <c r="EMR47" s="3"/>
      <c r="EMS47" s="3"/>
      <c r="EMT47" s="3"/>
      <c r="EMU47" s="3"/>
      <c r="EMV47" s="3"/>
      <c r="EMW47" s="3"/>
      <c r="EMX47" s="3"/>
      <c r="EMY47" s="3"/>
      <c r="EMZ47" s="3"/>
      <c r="ENA47" s="3"/>
      <c r="ENB47" s="3"/>
      <c r="ENC47" s="3"/>
      <c r="END47" s="3"/>
      <c r="ENE47" s="3"/>
      <c r="ENF47" s="3"/>
      <c r="ENG47" s="3"/>
      <c r="ENH47" s="3"/>
      <c r="ENI47" s="3"/>
      <c r="ENJ47" s="3"/>
      <c r="ENK47" s="3"/>
      <c r="ENL47" s="3"/>
      <c r="ENM47" s="3"/>
      <c r="ENN47" s="3"/>
      <c r="ENO47" s="3"/>
      <c r="ENP47" s="3"/>
      <c r="ENQ47" s="3"/>
      <c r="ENR47" s="3"/>
      <c r="ENS47" s="3"/>
      <c r="ENT47" s="3"/>
      <c r="ENU47" s="3"/>
      <c r="ENV47" s="3"/>
      <c r="ENW47" s="3"/>
      <c r="ENX47" s="3"/>
      <c r="ENY47" s="3"/>
      <c r="ENZ47" s="3"/>
      <c r="EOA47" s="3"/>
      <c r="EOB47" s="3"/>
      <c r="EOC47" s="3"/>
      <c r="EOD47" s="3"/>
      <c r="EOE47" s="3"/>
      <c r="EOF47" s="3"/>
      <c r="EOG47" s="3"/>
      <c r="EOH47" s="3"/>
      <c r="EOI47" s="3"/>
      <c r="EOJ47" s="3"/>
      <c r="EOK47" s="3"/>
      <c r="EOL47" s="3"/>
      <c r="EOM47" s="3"/>
      <c r="EON47" s="3"/>
      <c r="EOO47" s="3"/>
      <c r="EOP47" s="3"/>
      <c r="EOQ47" s="3"/>
      <c r="EOR47" s="3"/>
      <c r="EOS47" s="3"/>
      <c r="EOT47" s="3"/>
      <c r="EOU47" s="3"/>
      <c r="EOV47" s="3"/>
      <c r="EOW47" s="3"/>
      <c r="EOX47" s="3"/>
      <c r="EOY47" s="3"/>
      <c r="EOZ47" s="3"/>
      <c r="EPA47" s="3"/>
      <c r="EPB47" s="3"/>
      <c r="EPC47" s="3"/>
      <c r="EPD47" s="3"/>
      <c r="EPE47" s="3"/>
      <c r="EPF47" s="3"/>
      <c r="EPG47" s="3"/>
      <c r="EPH47" s="3"/>
      <c r="EPI47" s="3"/>
      <c r="EPJ47" s="3"/>
      <c r="EPK47" s="3"/>
      <c r="EPL47" s="3"/>
      <c r="EPM47" s="3"/>
      <c r="EPN47" s="3"/>
      <c r="EPO47" s="3"/>
      <c r="EPP47" s="3"/>
      <c r="EPQ47" s="3"/>
      <c r="EPR47" s="3"/>
      <c r="EPS47" s="3"/>
      <c r="EPT47" s="3"/>
      <c r="EPU47" s="3"/>
      <c r="EPV47" s="3"/>
      <c r="EPW47" s="3"/>
      <c r="EPX47" s="3"/>
      <c r="EPY47" s="3"/>
      <c r="EPZ47" s="3"/>
      <c r="EQA47" s="3"/>
      <c r="EQB47" s="3"/>
      <c r="EQC47" s="3"/>
      <c r="EQD47" s="3"/>
      <c r="EQE47" s="3"/>
      <c r="EQF47" s="3"/>
      <c r="EQG47" s="3"/>
      <c r="EQH47" s="3"/>
      <c r="EQI47" s="3"/>
      <c r="EQJ47" s="3"/>
      <c r="EQK47" s="3"/>
      <c r="EQL47" s="3"/>
      <c r="EQM47" s="3"/>
      <c r="EQN47" s="3"/>
      <c r="EQO47" s="3"/>
      <c r="EQP47" s="3"/>
      <c r="EQQ47" s="3"/>
      <c r="EQR47" s="3"/>
      <c r="EQS47" s="3"/>
      <c r="EQT47" s="3"/>
      <c r="EQU47" s="3"/>
      <c r="EQV47" s="3"/>
      <c r="EQW47" s="3"/>
      <c r="EQX47" s="3"/>
      <c r="EQY47" s="3"/>
      <c r="EQZ47" s="3"/>
      <c r="ERA47" s="3"/>
      <c r="ERB47" s="3"/>
      <c r="ERC47" s="3"/>
      <c r="ERD47" s="3"/>
      <c r="ERE47" s="3"/>
      <c r="ERF47" s="3"/>
      <c r="ERG47" s="3"/>
      <c r="ERH47" s="3"/>
      <c r="ERI47" s="3"/>
      <c r="ERJ47" s="3"/>
      <c r="ERK47" s="3"/>
      <c r="ERL47" s="3"/>
      <c r="ERM47" s="3"/>
      <c r="ERN47" s="3"/>
      <c r="ERO47" s="3"/>
      <c r="ERP47" s="3"/>
      <c r="ERQ47" s="3"/>
      <c r="ERR47" s="3"/>
      <c r="ERS47" s="3"/>
      <c r="ERT47" s="3"/>
      <c r="ERU47" s="3"/>
      <c r="ERV47" s="3"/>
      <c r="ERW47" s="3"/>
      <c r="ERX47" s="3"/>
      <c r="ERY47" s="3"/>
      <c r="ERZ47" s="3"/>
      <c r="ESA47" s="3"/>
      <c r="ESB47" s="3"/>
      <c r="ESC47" s="3"/>
      <c r="ESD47" s="3"/>
      <c r="ESE47" s="3"/>
      <c r="ESF47" s="3"/>
      <c r="ESG47" s="3"/>
      <c r="ESH47" s="3"/>
      <c r="ESI47" s="3"/>
      <c r="ESJ47" s="3"/>
      <c r="ESK47" s="3"/>
      <c r="ESL47" s="3"/>
      <c r="ESM47" s="3"/>
      <c r="ESN47" s="3"/>
      <c r="ESO47" s="3"/>
      <c r="ESP47" s="3"/>
      <c r="ESQ47" s="3"/>
      <c r="ESR47" s="3"/>
      <c r="ESS47" s="3"/>
      <c r="EST47" s="3"/>
      <c r="ESU47" s="3"/>
      <c r="ESV47" s="3"/>
      <c r="ESW47" s="3"/>
      <c r="ESX47" s="3"/>
      <c r="ESY47" s="3"/>
      <c r="ESZ47" s="3"/>
      <c r="ETA47" s="3"/>
      <c r="ETB47" s="3"/>
      <c r="ETC47" s="3"/>
      <c r="ETD47" s="3"/>
      <c r="ETE47" s="3"/>
      <c r="ETF47" s="3"/>
      <c r="ETG47" s="3"/>
      <c r="ETH47" s="3"/>
      <c r="ETI47" s="3"/>
      <c r="ETJ47" s="3"/>
      <c r="ETK47" s="3"/>
      <c r="ETL47" s="3"/>
      <c r="ETM47" s="3"/>
      <c r="ETN47" s="3"/>
      <c r="ETO47" s="3"/>
      <c r="ETP47" s="3"/>
      <c r="ETQ47" s="3"/>
      <c r="ETR47" s="3"/>
      <c r="ETS47" s="3"/>
      <c r="ETT47" s="3"/>
      <c r="ETU47" s="3"/>
      <c r="ETV47" s="3"/>
      <c r="ETW47" s="3"/>
      <c r="ETX47" s="3"/>
      <c r="ETY47" s="3"/>
      <c r="ETZ47" s="3"/>
      <c r="EUA47" s="3"/>
      <c r="EUB47" s="3"/>
      <c r="EUC47" s="3"/>
      <c r="EUD47" s="3"/>
      <c r="EUE47" s="3"/>
      <c r="EUF47" s="3"/>
      <c r="EUG47" s="3"/>
      <c r="EUH47" s="3"/>
      <c r="EUI47" s="3"/>
      <c r="EUJ47" s="3"/>
      <c r="EUK47" s="3"/>
      <c r="EUL47" s="3"/>
      <c r="EUM47" s="3"/>
      <c r="EUN47" s="3"/>
      <c r="EUO47" s="3"/>
      <c r="EUP47" s="3"/>
      <c r="EUQ47" s="3"/>
      <c r="EUR47" s="3"/>
      <c r="EUS47" s="3"/>
      <c r="EUT47" s="3"/>
      <c r="EUU47" s="3"/>
      <c r="EUV47" s="3"/>
      <c r="EUW47" s="3"/>
      <c r="EUX47" s="3"/>
      <c r="EUY47" s="3"/>
      <c r="EUZ47" s="3"/>
      <c r="EVA47" s="3"/>
      <c r="EVB47" s="3"/>
      <c r="EVC47" s="3"/>
      <c r="EVD47" s="3"/>
      <c r="EVE47" s="3"/>
      <c r="EVF47" s="3"/>
      <c r="EVG47" s="3"/>
      <c r="EVH47" s="3"/>
      <c r="EVI47" s="3"/>
      <c r="EVJ47" s="3"/>
      <c r="EVK47" s="3"/>
      <c r="EVL47" s="3"/>
      <c r="EVM47" s="3"/>
      <c r="EVN47" s="3"/>
      <c r="EVO47" s="3"/>
      <c r="EVP47" s="3"/>
      <c r="EVQ47" s="3"/>
      <c r="EVR47" s="3"/>
      <c r="EVS47" s="3"/>
      <c r="EVT47" s="3"/>
      <c r="EVU47" s="3"/>
      <c r="EVV47" s="3"/>
      <c r="EVW47" s="3"/>
      <c r="EVX47" s="3"/>
      <c r="EVY47" s="3"/>
      <c r="EVZ47" s="3"/>
      <c r="EWA47" s="3"/>
      <c r="EWB47" s="3"/>
      <c r="EWC47" s="3"/>
      <c r="EWD47" s="3"/>
      <c r="EWE47" s="3"/>
      <c r="EWF47" s="3"/>
      <c r="EWG47" s="3"/>
      <c r="EWH47" s="3"/>
      <c r="EWI47" s="3"/>
      <c r="EWJ47" s="3"/>
      <c r="EWK47" s="3"/>
      <c r="EWL47" s="3"/>
      <c r="EWM47" s="3"/>
      <c r="EWN47" s="3"/>
      <c r="EWO47" s="3"/>
      <c r="EWP47" s="3"/>
      <c r="EWQ47" s="3"/>
      <c r="EWR47" s="3"/>
      <c r="EWS47" s="3"/>
      <c r="EWT47" s="3"/>
      <c r="EWU47" s="3"/>
      <c r="EWV47" s="3"/>
      <c r="EWW47" s="3"/>
      <c r="EWX47" s="3"/>
      <c r="EWY47" s="3"/>
      <c r="EWZ47" s="3"/>
      <c r="EXA47" s="3"/>
      <c r="EXB47" s="3"/>
      <c r="EXC47" s="3"/>
      <c r="EXD47" s="3"/>
      <c r="EXE47" s="3"/>
      <c r="EXF47" s="3"/>
      <c r="EXG47" s="3"/>
      <c r="EXH47" s="3"/>
      <c r="EXI47" s="3"/>
      <c r="EXJ47" s="3"/>
      <c r="EXK47" s="3"/>
      <c r="EXL47" s="3"/>
      <c r="EXM47" s="3"/>
      <c r="EXN47" s="3"/>
      <c r="EXO47" s="3"/>
      <c r="EXP47" s="3"/>
      <c r="EXQ47" s="3"/>
      <c r="EXR47" s="3"/>
      <c r="EXS47" s="3"/>
      <c r="EXT47" s="3"/>
      <c r="EXU47" s="3"/>
      <c r="EXV47" s="3"/>
      <c r="EXW47" s="3"/>
      <c r="EXX47" s="3"/>
      <c r="EXY47" s="3"/>
      <c r="EXZ47" s="3"/>
      <c r="EYA47" s="3"/>
      <c r="EYB47" s="3"/>
      <c r="EYC47" s="3"/>
      <c r="EYD47" s="3"/>
      <c r="EYE47" s="3"/>
      <c r="EYF47" s="3"/>
      <c r="EYG47" s="3"/>
      <c r="EYH47" s="3"/>
      <c r="EYI47" s="3"/>
      <c r="EYJ47" s="3"/>
      <c r="EYK47" s="3"/>
      <c r="EYL47" s="3"/>
      <c r="EYM47" s="3"/>
      <c r="EYN47" s="3"/>
      <c r="EYO47" s="3"/>
      <c r="EYP47" s="3"/>
      <c r="EYQ47" s="3"/>
      <c r="EYR47" s="3"/>
      <c r="EYS47" s="3"/>
      <c r="EYT47" s="3"/>
      <c r="EYU47" s="3"/>
      <c r="EYV47" s="3"/>
      <c r="EYW47" s="3"/>
      <c r="EYX47" s="3"/>
      <c r="EYY47" s="3"/>
      <c r="EYZ47" s="3"/>
      <c r="EZA47" s="3"/>
      <c r="EZB47" s="3"/>
      <c r="EZC47" s="3"/>
      <c r="EZD47" s="3"/>
      <c r="EZE47" s="3"/>
      <c r="EZF47" s="3"/>
      <c r="EZG47" s="3"/>
      <c r="EZH47" s="3"/>
      <c r="EZI47" s="3"/>
      <c r="EZJ47" s="3"/>
      <c r="EZK47" s="3"/>
      <c r="EZL47" s="3"/>
      <c r="EZM47" s="3"/>
      <c r="EZN47" s="3"/>
      <c r="EZO47" s="3"/>
      <c r="EZP47" s="3"/>
      <c r="EZQ47" s="3"/>
      <c r="EZR47" s="3"/>
      <c r="EZS47" s="3"/>
      <c r="EZT47" s="3"/>
      <c r="EZU47" s="3"/>
      <c r="EZV47" s="3"/>
      <c r="EZW47" s="3"/>
      <c r="EZX47" s="3"/>
      <c r="EZY47" s="3"/>
      <c r="EZZ47" s="3"/>
      <c r="FAA47" s="3"/>
      <c r="FAB47" s="3"/>
      <c r="FAC47" s="3"/>
      <c r="FAD47" s="3"/>
      <c r="FAE47" s="3"/>
      <c r="FAF47" s="3"/>
      <c r="FAG47" s="3"/>
      <c r="FAH47" s="3"/>
      <c r="FAI47" s="3"/>
      <c r="FAJ47" s="3"/>
      <c r="FAK47" s="3"/>
      <c r="FAL47" s="3"/>
      <c r="FAM47" s="3"/>
      <c r="FAN47" s="3"/>
      <c r="FAO47" s="3"/>
      <c r="FAP47" s="3"/>
      <c r="FAQ47" s="3"/>
      <c r="FAR47" s="3"/>
      <c r="FAS47" s="3"/>
      <c r="FAT47" s="3"/>
      <c r="FAU47" s="3"/>
      <c r="FAV47" s="3"/>
      <c r="FAW47" s="3"/>
      <c r="FAX47" s="3"/>
      <c r="FAY47" s="3"/>
      <c r="FAZ47" s="3"/>
      <c r="FBA47" s="3"/>
      <c r="FBB47" s="3"/>
      <c r="FBC47" s="3"/>
      <c r="FBD47" s="3"/>
      <c r="FBE47" s="3"/>
      <c r="FBF47" s="3"/>
      <c r="FBG47" s="3"/>
      <c r="FBH47" s="3"/>
      <c r="FBI47" s="3"/>
      <c r="FBJ47" s="3"/>
      <c r="FBK47" s="3"/>
      <c r="FBL47" s="3"/>
      <c r="FBM47" s="3"/>
      <c r="FBN47" s="3"/>
      <c r="FBO47" s="3"/>
      <c r="FBP47" s="3"/>
      <c r="FBQ47" s="3"/>
      <c r="FBR47" s="3"/>
      <c r="FBS47" s="3"/>
      <c r="FBT47" s="3"/>
      <c r="FBU47" s="3"/>
      <c r="FBV47" s="3"/>
      <c r="FBW47" s="3"/>
      <c r="FBX47" s="3"/>
      <c r="FBY47" s="3"/>
      <c r="FBZ47" s="3"/>
      <c r="FCA47" s="3"/>
      <c r="FCB47" s="3"/>
      <c r="FCC47" s="3"/>
      <c r="FCD47" s="3"/>
      <c r="FCE47" s="3"/>
      <c r="FCF47" s="3"/>
      <c r="FCG47" s="3"/>
      <c r="FCH47" s="3"/>
      <c r="FCI47" s="3"/>
      <c r="FCJ47" s="3"/>
      <c r="FCK47" s="3"/>
      <c r="FCL47" s="3"/>
      <c r="FCM47" s="3"/>
      <c r="FCN47" s="3"/>
      <c r="FCO47" s="3"/>
      <c r="FCP47" s="3"/>
      <c r="FCQ47" s="3"/>
      <c r="FCR47" s="3"/>
      <c r="FCS47" s="3"/>
      <c r="FCT47" s="3"/>
      <c r="FCU47" s="3"/>
      <c r="FCV47" s="3"/>
      <c r="FCW47" s="3"/>
      <c r="FCX47" s="3"/>
      <c r="FCY47" s="3"/>
      <c r="FCZ47" s="3"/>
      <c r="FDA47" s="3"/>
      <c r="FDB47" s="3"/>
      <c r="FDC47" s="3"/>
      <c r="FDD47" s="3"/>
      <c r="FDE47" s="3"/>
      <c r="FDF47" s="3"/>
      <c r="FDG47" s="3"/>
      <c r="FDH47" s="3"/>
      <c r="FDI47" s="3"/>
      <c r="FDJ47" s="3"/>
      <c r="FDK47" s="3"/>
      <c r="FDL47" s="3"/>
      <c r="FDM47" s="3"/>
      <c r="FDN47" s="3"/>
      <c r="FDO47" s="3"/>
      <c r="FDP47" s="3"/>
      <c r="FDQ47" s="3"/>
      <c r="FDR47" s="3"/>
      <c r="FDS47" s="3"/>
      <c r="FDT47" s="3"/>
      <c r="FDU47" s="3"/>
      <c r="FDV47" s="3"/>
      <c r="FDW47" s="3"/>
      <c r="FDX47" s="3"/>
      <c r="FDY47" s="3"/>
      <c r="FDZ47" s="3"/>
      <c r="FEA47" s="3"/>
      <c r="FEB47" s="3"/>
      <c r="FEC47" s="3"/>
      <c r="FED47" s="3"/>
      <c r="FEE47" s="3"/>
      <c r="FEF47" s="3"/>
      <c r="FEG47" s="3"/>
      <c r="FEH47" s="3"/>
      <c r="FEI47" s="3"/>
      <c r="FEJ47" s="3"/>
      <c r="FEK47" s="3"/>
      <c r="FEL47" s="3"/>
      <c r="FEM47" s="3"/>
      <c r="FEN47" s="3"/>
      <c r="FEO47" s="3"/>
      <c r="FEP47" s="3"/>
      <c r="FEQ47" s="3"/>
      <c r="FER47" s="3"/>
      <c r="FES47" s="3"/>
      <c r="FET47" s="3"/>
      <c r="FEU47" s="3"/>
      <c r="FEV47" s="3"/>
      <c r="FEW47" s="3"/>
      <c r="FEX47" s="3"/>
      <c r="FEY47" s="3"/>
      <c r="FEZ47" s="3"/>
      <c r="FFA47" s="3"/>
      <c r="FFB47" s="3"/>
      <c r="FFC47" s="3"/>
      <c r="FFD47" s="3"/>
      <c r="FFE47" s="3"/>
      <c r="FFF47" s="3"/>
      <c r="FFG47" s="3"/>
      <c r="FFH47" s="3"/>
      <c r="FFI47" s="3"/>
      <c r="FFJ47" s="3"/>
      <c r="FFK47" s="3"/>
      <c r="FFL47" s="3"/>
      <c r="FFM47" s="3"/>
      <c r="FFN47" s="3"/>
      <c r="FFO47" s="3"/>
      <c r="FFP47" s="3"/>
      <c r="FFQ47" s="3"/>
      <c r="FFR47" s="3"/>
      <c r="FFS47" s="3"/>
      <c r="FFT47" s="3"/>
      <c r="FFU47" s="3"/>
      <c r="FFV47" s="3"/>
      <c r="FFW47" s="3"/>
      <c r="FFX47" s="3"/>
      <c r="FFY47" s="3"/>
      <c r="FFZ47" s="3"/>
      <c r="FGA47" s="3"/>
      <c r="FGB47" s="3"/>
      <c r="FGC47" s="3"/>
      <c r="FGD47" s="3"/>
      <c r="FGE47" s="3"/>
      <c r="FGF47" s="3"/>
      <c r="FGG47" s="3"/>
      <c r="FGH47" s="3"/>
      <c r="FGI47" s="3"/>
      <c r="FGJ47" s="3"/>
      <c r="FGK47" s="3"/>
      <c r="FGL47" s="3"/>
      <c r="FGM47" s="3"/>
      <c r="FGN47" s="3"/>
      <c r="FGO47" s="3"/>
      <c r="FGP47" s="3"/>
      <c r="FGQ47" s="3"/>
      <c r="FGR47" s="3"/>
      <c r="FGS47" s="3"/>
      <c r="FGT47" s="3"/>
      <c r="FGU47" s="3"/>
      <c r="FGV47" s="3"/>
      <c r="FGW47" s="3"/>
      <c r="FGX47" s="3"/>
      <c r="FGY47" s="3"/>
      <c r="FGZ47" s="3"/>
      <c r="FHA47" s="3"/>
      <c r="FHB47" s="3"/>
      <c r="FHC47" s="3"/>
      <c r="FHD47" s="3"/>
      <c r="FHE47" s="3"/>
      <c r="FHF47" s="3"/>
      <c r="FHG47" s="3"/>
      <c r="FHH47" s="3"/>
      <c r="FHI47" s="3"/>
      <c r="FHJ47" s="3"/>
      <c r="FHK47" s="3"/>
      <c r="FHL47" s="3"/>
      <c r="FHM47" s="3"/>
      <c r="FHN47" s="3"/>
      <c r="FHO47" s="3"/>
      <c r="FHP47" s="3"/>
      <c r="FHQ47" s="3"/>
      <c r="FHR47" s="3"/>
      <c r="FHS47" s="3"/>
      <c r="FHT47" s="3"/>
      <c r="FHU47" s="3"/>
      <c r="FHV47" s="3"/>
      <c r="FHW47" s="3"/>
      <c r="FHX47" s="3"/>
      <c r="FHY47" s="3"/>
      <c r="FHZ47" s="3"/>
      <c r="FIA47" s="3"/>
      <c r="FIB47" s="3"/>
      <c r="FIC47" s="3"/>
      <c r="FID47" s="3"/>
      <c r="FIE47" s="3"/>
      <c r="FIF47" s="3"/>
      <c r="FIG47" s="3"/>
      <c r="FIH47" s="3"/>
      <c r="FII47" s="3"/>
      <c r="FIJ47" s="3"/>
      <c r="FIK47" s="3"/>
      <c r="FIL47" s="3"/>
      <c r="FIM47" s="3"/>
      <c r="FIN47" s="3"/>
      <c r="FIO47" s="3"/>
      <c r="FIP47" s="3"/>
      <c r="FIQ47" s="3"/>
      <c r="FIR47" s="3"/>
      <c r="FIS47" s="3"/>
      <c r="FIT47" s="3"/>
      <c r="FIU47" s="3"/>
      <c r="FIV47" s="3"/>
      <c r="FIW47" s="3"/>
      <c r="FIX47" s="3"/>
      <c r="FIY47" s="3"/>
      <c r="FIZ47" s="3"/>
      <c r="FJA47" s="3"/>
      <c r="FJB47" s="3"/>
      <c r="FJC47" s="3"/>
      <c r="FJD47" s="3"/>
      <c r="FJE47" s="3"/>
      <c r="FJF47" s="3"/>
      <c r="FJG47" s="3"/>
      <c r="FJH47" s="3"/>
      <c r="FJI47" s="3"/>
      <c r="FJJ47" s="3"/>
      <c r="FJK47" s="3"/>
      <c r="FJL47" s="3"/>
      <c r="FJM47" s="3"/>
      <c r="FJN47" s="3"/>
      <c r="FJO47" s="3"/>
      <c r="FJP47" s="3"/>
      <c r="FJQ47" s="3"/>
      <c r="FJR47" s="3"/>
      <c r="FJS47" s="3"/>
      <c r="FJT47" s="3"/>
      <c r="FJU47" s="3"/>
      <c r="FJV47" s="3"/>
      <c r="FJW47" s="3"/>
      <c r="FJX47" s="3"/>
      <c r="FJY47" s="3"/>
      <c r="FJZ47" s="3"/>
      <c r="FKA47" s="3"/>
      <c r="FKB47" s="3"/>
      <c r="FKC47" s="3"/>
      <c r="FKD47" s="3"/>
      <c r="FKE47" s="3"/>
      <c r="FKF47" s="3"/>
      <c r="FKG47" s="3"/>
      <c r="FKH47" s="3"/>
      <c r="FKI47" s="3"/>
      <c r="FKJ47" s="3"/>
      <c r="FKK47" s="3"/>
      <c r="FKL47" s="3"/>
      <c r="FKM47" s="3"/>
      <c r="FKN47" s="3"/>
      <c r="FKO47" s="3"/>
      <c r="FKP47" s="3"/>
      <c r="FKQ47" s="3"/>
      <c r="FKR47" s="3"/>
      <c r="FKS47" s="3"/>
      <c r="FKT47" s="3"/>
      <c r="FKU47" s="3"/>
      <c r="FKV47" s="3"/>
      <c r="FKW47" s="3"/>
      <c r="FKX47" s="3"/>
      <c r="FKY47" s="3"/>
      <c r="FKZ47" s="3"/>
      <c r="FLA47" s="3"/>
      <c r="FLB47" s="3"/>
      <c r="FLC47" s="3"/>
      <c r="FLD47" s="3"/>
      <c r="FLE47" s="3"/>
      <c r="FLF47" s="3"/>
      <c r="FLG47" s="3"/>
      <c r="FLH47" s="3"/>
      <c r="FLI47" s="3"/>
      <c r="FLJ47" s="3"/>
      <c r="FLK47" s="3"/>
      <c r="FLL47" s="3"/>
      <c r="FLM47" s="3"/>
      <c r="FLN47" s="3"/>
      <c r="FLO47" s="3"/>
      <c r="FLP47" s="3"/>
      <c r="FLQ47" s="3"/>
      <c r="FLR47" s="3"/>
      <c r="FLS47" s="3"/>
      <c r="FLT47" s="3"/>
      <c r="FLU47" s="3"/>
      <c r="FLV47" s="3"/>
      <c r="FLW47" s="3"/>
      <c r="FLX47" s="3"/>
      <c r="FLY47" s="3"/>
      <c r="FLZ47" s="3"/>
      <c r="FMA47" s="3"/>
      <c r="FMB47" s="3"/>
      <c r="FMC47" s="3"/>
      <c r="FMD47" s="3"/>
      <c r="FME47" s="3"/>
      <c r="FMF47" s="3"/>
      <c r="FMG47" s="3"/>
      <c r="FMH47" s="3"/>
      <c r="FMI47" s="3"/>
      <c r="FMJ47" s="3"/>
      <c r="FMK47" s="3"/>
      <c r="FML47" s="3"/>
      <c r="FMM47" s="3"/>
      <c r="FMN47" s="3"/>
      <c r="FMO47" s="3"/>
      <c r="FMP47" s="3"/>
      <c r="FMQ47" s="3"/>
      <c r="FMR47" s="3"/>
      <c r="FMS47" s="3"/>
      <c r="FMT47" s="3"/>
      <c r="FMU47" s="3"/>
      <c r="FMV47" s="3"/>
      <c r="FMW47" s="3"/>
      <c r="FMX47" s="3"/>
      <c r="FMY47" s="3"/>
      <c r="FMZ47" s="3"/>
      <c r="FNA47" s="3"/>
      <c r="FNB47" s="3"/>
      <c r="FNC47" s="3"/>
      <c r="FND47" s="3"/>
      <c r="FNE47" s="3"/>
      <c r="FNF47" s="3"/>
      <c r="FNG47" s="3"/>
      <c r="FNH47" s="3"/>
      <c r="FNI47" s="3"/>
      <c r="FNJ47" s="3"/>
      <c r="FNK47" s="3"/>
      <c r="FNL47" s="3"/>
      <c r="FNM47" s="3"/>
      <c r="FNN47" s="3"/>
      <c r="FNO47" s="3"/>
      <c r="FNP47" s="3"/>
      <c r="FNQ47" s="3"/>
      <c r="FNR47" s="3"/>
      <c r="FNS47" s="3"/>
      <c r="FNT47" s="3"/>
      <c r="FNU47" s="3"/>
      <c r="FNV47" s="3"/>
      <c r="FNW47" s="3"/>
      <c r="FNX47" s="3"/>
      <c r="FNY47" s="3"/>
      <c r="FNZ47" s="3"/>
      <c r="FOA47" s="3"/>
      <c r="FOB47" s="3"/>
      <c r="FOC47" s="3"/>
      <c r="FOD47" s="3"/>
      <c r="FOE47" s="3"/>
      <c r="FOF47" s="3"/>
      <c r="FOG47" s="3"/>
      <c r="FOH47" s="3"/>
      <c r="FOI47" s="3"/>
      <c r="FOJ47" s="3"/>
      <c r="FOK47" s="3"/>
      <c r="FOL47" s="3"/>
      <c r="FOM47" s="3"/>
      <c r="FON47" s="3"/>
      <c r="FOO47" s="3"/>
      <c r="FOP47" s="3"/>
      <c r="FOQ47" s="3"/>
      <c r="FOR47" s="3"/>
      <c r="FOS47" s="3"/>
      <c r="FOT47" s="3"/>
      <c r="FOU47" s="3"/>
      <c r="FOV47" s="3"/>
      <c r="FOW47" s="3"/>
      <c r="FOX47" s="3"/>
      <c r="FOY47" s="3"/>
      <c r="FOZ47" s="3"/>
      <c r="FPA47" s="3"/>
      <c r="FPB47" s="3"/>
      <c r="FPC47" s="3"/>
      <c r="FPD47" s="3"/>
      <c r="FPE47" s="3"/>
      <c r="FPF47" s="3"/>
      <c r="FPG47" s="3"/>
      <c r="FPH47" s="3"/>
      <c r="FPI47" s="3"/>
      <c r="FPJ47" s="3"/>
      <c r="FPK47" s="3"/>
      <c r="FPL47" s="3"/>
      <c r="FPM47" s="3"/>
      <c r="FPN47" s="3"/>
      <c r="FPO47" s="3"/>
      <c r="FPP47" s="3"/>
      <c r="FPQ47" s="3"/>
      <c r="FPR47" s="3"/>
      <c r="FPS47" s="3"/>
      <c r="FPT47" s="3"/>
      <c r="FPU47" s="3"/>
      <c r="FPV47" s="3"/>
      <c r="FPW47" s="3"/>
      <c r="FPX47" s="3"/>
      <c r="FPY47" s="3"/>
      <c r="FPZ47" s="3"/>
      <c r="FQA47" s="3"/>
      <c r="FQB47" s="3"/>
      <c r="FQC47" s="3"/>
      <c r="FQD47" s="3"/>
      <c r="FQE47" s="3"/>
      <c r="FQF47" s="3"/>
      <c r="FQG47" s="3"/>
      <c r="FQH47" s="3"/>
      <c r="FQI47" s="3"/>
      <c r="FQJ47" s="3"/>
      <c r="FQK47" s="3"/>
      <c r="FQL47" s="3"/>
      <c r="FQM47" s="3"/>
      <c r="FQN47" s="3"/>
      <c r="FQO47" s="3"/>
      <c r="FQP47" s="3"/>
      <c r="FQQ47" s="3"/>
      <c r="FQR47" s="3"/>
      <c r="FQS47" s="3"/>
      <c r="FQT47" s="3"/>
      <c r="FQU47" s="3"/>
      <c r="FQV47" s="3"/>
      <c r="FQW47" s="3"/>
      <c r="FQX47" s="3"/>
      <c r="FQY47" s="3"/>
      <c r="FQZ47" s="3"/>
      <c r="FRA47" s="3"/>
      <c r="FRB47" s="3"/>
      <c r="FRC47" s="3"/>
      <c r="FRD47" s="3"/>
      <c r="FRE47" s="3"/>
      <c r="FRF47" s="3"/>
      <c r="FRG47" s="3"/>
      <c r="FRH47" s="3"/>
      <c r="FRI47" s="3"/>
      <c r="FRJ47" s="3"/>
      <c r="FRK47" s="3"/>
      <c r="FRL47" s="3"/>
      <c r="FRM47" s="3"/>
      <c r="FRN47" s="3"/>
      <c r="FRO47" s="3"/>
      <c r="FRP47" s="3"/>
      <c r="FRQ47" s="3"/>
      <c r="FRR47" s="3"/>
      <c r="FRS47" s="3"/>
      <c r="FRT47" s="3"/>
      <c r="FRU47" s="3"/>
      <c r="FRV47" s="3"/>
      <c r="FRW47" s="3"/>
      <c r="FRX47" s="3"/>
      <c r="FRY47" s="3"/>
      <c r="FRZ47" s="3"/>
      <c r="FSA47" s="3"/>
      <c r="FSB47" s="3"/>
      <c r="FSC47" s="3"/>
      <c r="FSD47" s="3"/>
      <c r="FSE47" s="3"/>
      <c r="FSF47" s="3"/>
      <c r="FSG47" s="3"/>
      <c r="FSH47" s="3"/>
      <c r="FSI47" s="3"/>
      <c r="FSJ47" s="3"/>
      <c r="FSK47" s="3"/>
      <c r="FSL47" s="3"/>
      <c r="FSM47" s="3"/>
      <c r="FSN47" s="3"/>
      <c r="FSO47" s="3"/>
      <c r="FSP47" s="3"/>
      <c r="FSQ47" s="3"/>
      <c r="FSR47" s="3"/>
      <c r="FSS47" s="3"/>
      <c r="FST47" s="3"/>
      <c r="FSU47" s="3"/>
      <c r="FSV47" s="3"/>
      <c r="FSW47" s="3"/>
      <c r="FSX47" s="3"/>
      <c r="FSY47" s="3"/>
      <c r="FSZ47" s="3"/>
      <c r="FTA47" s="3"/>
      <c r="FTB47" s="3"/>
      <c r="FTC47" s="3"/>
      <c r="FTD47" s="3"/>
      <c r="FTE47" s="3"/>
      <c r="FTF47" s="3"/>
      <c r="FTG47" s="3"/>
      <c r="FTH47" s="3"/>
      <c r="FTI47" s="3"/>
      <c r="FTJ47" s="3"/>
      <c r="FTK47" s="3"/>
      <c r="FTL47" s="3"/>
      <c r="FTM47" s="3"/>
      <c r="FTN47" s="3"/>
      <c r="FTO47" s="3"/>
      <c r="FTP47" s="3"/>
      <c r="FTQ47" s="3"/>
      <c r="FTR47" s="3"/>
      <c r="FTS47" s="3"/>
      <c r="FTT47" s="3"/>
      <c r="FTU47" s="3"/>
      <c r="FTV47" s="3"/>
      <c r="FTW47" s="3"/>
      <c r="FTX47" s="3"/>
      <c r="FTY47" s="3"/>
      <c r="FTZ47" s="3"/>
      <c r="FUA47" s="3"/>
      <c r="FUB47" s="3"/>
      <c r="FUC47" s="3"/>
      <c r="FUD47" s="3"/>
      <c r="FUE47" s="3"/>
      <c r="FUF47" s="3"/>
      <c r="FUG47" s="3"/>
      <c r="FUH47" s="3"/>
      <c r="FUI47" s="3"/>
      <c r="FUJ47" s="3"/>
      <c r="FUK47" s="3"/>
      <c r="FUL47" s="3"/>
      <c r="FUM47" s="3"/>
      <c r="FUN47" s="3"/>
      <c r="FUO47" s="3"/>
      <c r="FUP47" s="3"/>
      <c r="FUQ47" s="3"/>
      <c r="FUR47" s="3"/>
      <c r="FUS47" s="3"/>
      <c r="FUT47" s="3"/>
      <c r="FUU47" s="3"/>
      <c r="FUV47" s="3"/>
      <c r="FUW47" s="3"/>
      <c r="FUX47" s="3"/>
      <c r="FUY47" s="3"/>
      <c r="FUZ47" s="3"/>
      <c r="FVA47" s="3"/>
      <c r="FVB47" s="3"/>
      <c r="FVC47" s="3"/>
      <c r="FVD47" s="3"/>
      <c r="FVE47" s="3"/>
      <c r="FVF47" s="3"/>
      <c r="FVG47" s="3"/>
      <c r="FVH47" s="3"/>
      <c r="FVI47" s="3"/>
      <c r="FVJ47" s="3"/>
      <c r="FVK47" s="3"/>
      <c r="FVL47" s="3"/>
      <c r="FVM47" s="3"/>
      <c r="FVN47" s="3"/>
      <c r="FVO47" s="3"/>
      <c r="FVP47" s="3"/>
      <c r="FVQ47" s="3"/>
      <c r="FVR47" s="3"/>
      <c r="FVS47" s="3"/>
      <c r="FVT47" s="3"/>
      <c r="FVU47" s="3"/>
      <c r="FVV47" s="3"/>
      <c r="FVW47" s="3"/>
      <c r="FVX47" s="3"/>
      <c r="FVY47" s="3"/>
      <c r="FVZ47" s="3"/>
      <c r="FWA47" s="3"/>
      <c r="FWB47" s="3"/>
      <c r="FWC47" s="3"/>
      <c r="FWD47" s="3"/>
      <c r="FWE47" s="3"/>
      <c r="FWF47" s="3"/>
      <c r="FWG47" s="3"/>
      <c r="FWH47" s="3"/>
      <c r="FWI47" s="3"/>
      <c r="FWJ47" s="3"/>
      <c r="FWK47" s="3"/>
      <c r="FWL47" s="3"/>
      <c r="FWM47" s="3"/>
      <c r="FWN47" s="3"/>
      <c r="FWO47" s="3"/>
      <c r="FWP47" s="3"/>
      <c r="FWQ47" s="3"/>
      <c r="FWR47" s="3"/>
      <c r="FWS47" s="3"/>
      <c r="FWT47" s="3"/>
      <c r="FWU47" s="3"/>
      <c r="FWV47" s="3"/>
      <c r="FWW47" s="3"/>
      <c r="FWX47" s="3"/>
      <c r="FWY47" s="3"/>
      <c r="FWZ47" s="3"/>
      <c r="FXA47" s="3"/>
      <c r="FXB47" s="3"/>
      <c r="FXC47" s="3"/>
      <c r="FXD47" s="3"/>
      <c r="FXE47" s="3"/>
      <c r="FXF47" s="3"/>
      <c r="FXG47" s="3"/>
      <c r="FXH47" s="3"/>
      <c r="FXI47" s="3"/>
      <c r="FXJ47" s="3"/>
      <c r="FXK47" s="3"/>
      <c r="FXL47" s="3"/>
      <c r="FXM47" s="3"/>
      <c r="FXN47" s="3"/>
      <c r="FXO47" s="3"/>
      <c r="FXP47" s="3"/>
      <c r="FXQ47" s="3"/>
      <c r="FXR47" s="3"/>
      <c r="FXS47" s="3"/>
      <c r="FXT47" s="3"/>
      <c r="FXU47" s="3"/>
      <c r="FXV47" s="3"/>
      <c r="FXW47" s="3"/>
      <c r="FXX47" s="3"/>
      <c r="FXY47" s="3"/>
      <c r="FXZ47" s="3"/>
      <c r="FYA47" s="3"/>
      <c r="FYB47" s="3"/>
      <c r="FYC47" s="3"/>
      <c r="FYD47" s="3"/>
      <c r="FYE47" s="3"/>
      <c r="FYF47" s="3"/>
      <c r="FYG47" s="3"/>
      <c r="FYH47" s="3"/>
      <c r="FYI47" s="3"/>
      <c r="FYJ47" s="3"/>
      <c r="FYK47" s="3"/>
      <c r="FYL47" s="3"/>
      <c r="FYM47" s="3"/>
      <c r="FYN47" s="3"/>
      <c r="FYO47" s="3"/>
      <c r="FYP47" s="3"/>
      <c r="FYQ47" s="3"/>
      <c r="FYR47" s="3"/>
      <c r="FYS47" s="3"/>
      <c r="FYT47" s="3"/>
      <c r="FYU47" s="3"/>
      <c r="FYV47" s="3"/>
      <c r="FYW47" s="3"/>
      <c r="FYX47" s="3"/>
      <c r="FYY47" s="3"/>
      <c r="FYZ47" s="3"/>
      <c r="FZA47" s="3"/>
      <c r="FZB47" s="3"/>
      <c r="FZC47" s="3"/>
      <c r="FZD47" s="3"/>
      <c r="FZE47" s="3"/>
      <c r="FZF47" s="3"/>
      <c r="FZG47" s="3"/>
      <c r="FZH47" s="3"/>
      <c r="FZI47" s="3"/>
      <c r="FZJ47" s="3"/>
      <c r="FZK47" s="3"/>
      <c r="FZL47" s="3"/>
      <c r="FZM47" s="3"/>
      <c r="FZN47" s="3"/>
      <c r="FZO47" s="3"/>
      <c r="FZP47" s="3"/>
      <c r="FZQ47" s="3"/>
      <c r="FZR47" s="3"/>
      <c r="FZS47" s="3"/>
      <c r="FZT47" s="3"/>
      <c r="FZU47" s="3"/>
      <c r="FZV47" s="3"/>
      <c r="FZW47" s="3"/>
      <c r="FZX47" s="3"/>
      <c r="FZY47" s="3"/>
      <c r="FZZ47" s="3"/>
      <c r="GAA47" s="3"/>
      <c r="GAB47" s="3"/>
      <c r="GAC47" s="3"/>
      <c r="GAD47" s="3"/>
      <c r="GAE47" s="3"/>
      <c r="GAF47" s="3"/>
      <c r="GAG47" s="3"/>
      <c r="GAH47" s="3"/>
      <c r="GAI47" s="3"/>
      <c r="GAJ47" s="3"/>
      <c r="GAK47" s="3"/>
      <c r="GAL47" s="3"/>
      <c r="GAM47" s="3"/>
      <c r="GAN47" s="3"/>
      <c r="GAO47" s="3"/>
      <c r="GAP47" s="3"/>
      <c r="GAQ47" s="3"/>
      <c r="GAR47" s="3"/>
      <c r="GAS47" s="3"/>
      <c r="GAT47" s="3"/>
      <c r="GAU47" s="3"/>
      <c r="GAV47" s="3"/>
      <c r="GAW47" s="3"/>
      <c r="GAX47" s="3"/>
      <c r="GAY47" s="3"/>
      <c r="GAZ47" s="3"/>
      <c r="GBA47" s="3"/>
      <c r="GBB47" s="3"/>
      <c r="GBC47" s="3"/>
      <c r="GBD47" s="3"/>
      <c r="GBE47" s="3"/>
      <c r="GBF47" s="3"/>
      <c r="GBG47" s="3"/>
      <c r="GBH47" s="3"/>
      <c r="GBI47" s="3"/>
      <c r="GBJ47" s="3"/>
      <c r="GBK47" s="3"/>
      <c r="GBL47" s="3"/>
      <c r="GBM47" s="3"/>
      <c r="GBN47" s="3"/>
      <c r="GBO47" s="3"/>
      <c r="GBP47" s="3"/>
      <c r="GBQ47" s="3"/>
      <c r="GBR47" s="3"/>
      <c r="GBS47" s="3"/>
      <c r="GBT47" s="3"/>
      <c r="GBU47" s="3"/>
      <c r="GBV47" s="3"/>
      <c r="GBW47" s="3"/>
      <c r="GBX47" s="3"/>
      <c r="GBY47" s="3"/>
      <c r="GBZ47" s="3"/>
      <c r="GCA47" s="3"/>
      <c r="GCB47" s="3"/>
      <c r="GCC47" s="3"/>
      <c r="GCD47" s="3"/>
      <c r="GCE47" s="3"/>
      <c r="GCF47" s="3"/>
      <c r="GCG47" s="3"/>
      <c r="GCH47" s="3"/>
      <c r="GCI47" s="3"/>
      <c r="GCJ47" s="3"/>
      <c r="GCK47" s="3"/>
      <c r="GCL47" s="3"/>
      <c r="GCM47" s="3"/>
      <c r="GCN47" s="3"/>
      <c r="GCO47" s="3"/>
      <c r="GCP47" s="3"/>
      <c r="GCQ47" s="3"/>
      <c r="GCR47" s="3"/>
      <c r="GCS47" s="3"/>
      <c r="GCT47" s="3"/>
      <c r="GCU47" s="3"/>
      <c r="GCV47" s="3"/>
      <c r="GCW47" s="3"/>
      <c r="GCX47" s="3"/>
      <c r="GCY47" s="3"/>
      <c r="GCZ47" s="3"/>
      <c r="GDA47" s="3"/>
      <c r="GDB47" s="3"/>
      <c r="GDC47" s="3"/>
      <c r="GDD47" s="3"/>
      <c r="GDE47" s="3"/>
      <c r="GDF47" s="3"/>
      <c r="GDG47" s="3"/>
      <c r="GDH47" s="3"/>
      <c r="GDI47" s="3"/>
      <c r="GDJ47" s="3"/>
      <c r="GDK47" s="3"/>
      <c r="GDL47" s="3"/>
      <c r="GDM47" s="3"/>
      <c r="GDN47" s="3"/>
      <c r="GDO47" s="3"/>
      <c r="GDP47" s="3"/>
      <c r="GDQ47" s="3"/>
      <c r="GDR47" s="3"/>
      <c r="GDS47" s="3"/>
      <c r="GDT47" s="3"/>
      <c r="GDU47" s="3"/>
      <c r="GDV47" s="3"/>
      <c r="GDW47" s="3"/>
      <c r="GDX47" s="3"/>
      <c r="GDY47" s="3"/>
      <c r="GDZ47" s="3"/>
      <c r="GEA47" s="3"/>
      <c r="GEB47" s="3"/>
      <c r="GEC47" s="3"/>
      <c r="GED47" s="3"/>
      <c r="GEE47" s="3"/>
      <c r="GEF47" s="3"/>
      <c r="GEG47" s="3"/>
      <c r="GEH47" s="3"/>
      <c r="GEI47" s="3"/>
      <c r="GEJ47" s="3"/>
      <c r="GEK47" s="3"/>
      <c r="GEL47" s="3"/>
      <c r="GEM47" s="3"/>
      <c r="GEN47" s="3"/>
      <c r="GEO47" s="3"/>
      <c r="GEP47" s="3"/>
      <c r="GEQ47" s="3"/>
      <c r="GER47" s="3"/>
      <c r="GES47" s="3"/>
      <c r="GET47" s="3"/>
      <c r="GEU47" s="3"/>
      <c r="GEV47" s="3"/>
      <c r="GEW47" s="3"/>
      <c r="GEX47" s="3"/>
      <c r="GEY47" s="3"/>
      <c r="GEZ47" s="3"/>
      <c r="GFA47" s="3"/>
      <c r="GFB47" s="3"/>
      <c r="GFC47" s="3"/>
      <c r="GFD47" s="3"/>
      <c r="GFE47" s="3"/>
      <c r="GFF47" s="3"/>
      <c r="GFG47" s="3"/>
      <c r="GFH47" s="3"/>
      <c r="GFI47" s="3"/>
      <c r="GFJ47" s="3"/>
      <c r="GFK47" s="3"/>
      <c r="GFL47" s="3"/>
      <c r="GFM47" s="3"/>
      <c r="GFN47" s="3"/>
      <c r="GFO47" s="3"/>
      <c r="GFP47" s="3"/>
      <c r="GFQ47" s="3"/>
      <c r="GFR47" s="3"/>
      <c r="GFS47" s="3"/>
      <c r="GFT47" s="3"/>
      <c r="GFU47" s="3"/>
      <c r="GFV47" s="3"/>
      <c r="GFW47" s="3"/>
      <c r="GFX47" s="3"/>
      <c r="GFY47" s="3"/>
      <c r="GFZ47" s="3"/>
      <c r="GGA47" s="3"/>
      <c r="GGB47" s="3"/>
      <c r="GGC47" s="3"/>
      <c r="GGD47" s="3"/>
      <c r="GGE47" s="3"/>
      <c r="GGF47" s="3"/>
      <c r="GGG47" s="3"/>
      <c r="GGH47" s="3"/>
      <c r="GGI47" s="3"/>
      <c r="GGJ47" s="3"/>
      <c r="GGK47" s="3"/>
      <c r="GGL47" s="3"/>
      <c r="GGM47" s="3"/>
      <c r="GGN47" s="3"/>
      <c r="GGO47" s="3"/>
      <c r="GGP47" s="3"/>
      <c r="GGQ47" s="3"/>
      <c r="GGR47" s="3"/>
      <c r="GGS47" s="3"/>
      <c r="GGT47" s="3"/>
      <c r="GGU47" s="3"/>
      <c r="GGV47" s="3"/>
      <c r="GGW47" s="3"/>
      <c r="GGX47" s="3"/>
      <c r="GGY47" s="3"/>
      <c r="GGZ47" s="3"/>
      <c r="GHA47" s="3"/>
      <c r="GHB47" s="3"/>
      <c r="GHC47" s="3"/>
      <c r="GHD47" s="3"/>
      <c r="GHE47" s="3"/>
      <c r="GHF47" s="3"/>
      <c r="GHG47" s="3"/>
      <c r="GHH47" s="3"/>
      <c r="GHI47" s="3"/>
      <c r="GHJ47" s="3"/>
      <c r="GHK47" s="3"/>
      <c r="GHL47" s="3"/>
      <c r="GHM47" s="3"/>
      <c r="GHN47" s="3"/>
      <c r="GHO47" s="3"/>
      <c r="GHP47" s="3"/>
      <c r="GHQ47" s="3"/>
      <c r="GHR47" s="3"/>
      <c r="GHS47" s="3"/>
      <c r="GHT47" s="3"/>
      <c r="GHU47" s="3"/>
      <c r="GHV47" s="3"/>
      <c r="GHW47" s="3"/>
      <c r="GHX47" s="3"/>
      <c r="GHY47" s="3"/>
      <c r="GHZ47" s="3"/>
      <c r="GIA47" s="3"/>
      <c r="GIB47" s="3"/>
      <c r="GIC47" s="3"/>
      <c r="GID47" s="3"/>
      <c r="GIE47" s="3"/>
      <c r="GIF47" s="3"/>
      <c r="GIG47" s="3"/>
      <c r="GIH47" s="3"/>
      <c r="GII47" s="3"/>
      <c r="GIJ47" s="3"/>
      <c r="GIK47" s="3"/>
      <c r="GIL47" s="3"/>
      <c r="GIM47" s="3"/>
      <c r="GIN47" s="3"/>
      <c r="GIO47" s="3"/>
      <c r="GIP47" s="3"/>
      <c r="GIQ47" s="3"/>
      <c r="GIR47" s="3"/>
      <c r="GIS47" s="3"/>
      <c r="GIT47" s="3"/>
      <c r="GIU47" s="3"/>
      <c r="GIV47" s="3"/>
      <c r="GIW47" s="3"/>
      <c r="GIX47" s="3"/>
      <c r="GIY47" s="3"/>
      <c r="GIZ47" s="3"/>
      <c r="GJA47" s="3"/>
      <c r="GJB47" s="3"/>
      <c r="GJC47" s="3"/>
      <c r="GJD47" s="3"/>
      <c r="GJE47" s="3"/>
      <c r="GJF47" s="3"/>
      <c r="GJG47" s="3"/>
      <c r="GJH47" s="3"/>
      <c r="GJI47" s="3"/>
      <c r="GJJ47" s="3"/>
      <c r="GJK47" s="3"/>
      <c r="GJL47" s="3"/>
      <c r="GJM47" s="3"/>
      <c r="GJN47" s="3"/>
      <c r="GJO47" s="3"/>
      <c r="GJP47" s="3"/>
      <c r="GJQ47" s="3"/>
      <c r="GJR47" s="3"/>
      <c r="GJS47" s="3"/>
      <c r="GJT47" s="3"/>
      <c r="GJU47" s="3"/>
      <c r="GJV47" s="3"/>
      <c r="GJW47" s="3"/>
      <c r="GJX47" s="3"/>
      <c r="GJY47" s="3"/>
      <c r="GJZ47" s="3"/>
      <c r="GKA47" s="3"/>
      <c r="GKB47" s="3"/>
      <c r="GKC47" s="3"/>
      <c r="GKD47" s="3"/>
      <c r="GKE47" s="3"/>
      <c r="GKF47" s="3"/>
      <c r="GKG47" s="3"/>
      <c r="GKH47" s="3"/>
      <c r="GKI47" s="3"/>
      <c r="GKJ47" s="3"/>
      <c r="GKK47" s="3"/>
      <c r="GKL47" s="3"/>
      <c r="GKM47" s="3"/>
      <c r="GKN47" s="3"/>
      <c r="GKO47" s="3"/>
      <c r="GKP47" s="3"/>
      <c r="GKQ47" s="3"/>
      <c r="GKR47" s="3"/>
      <c r="GKS47" s="3"/>
      <c r="GKT47" s="3"/>
      <c r="GKU47" s="3"/>
      <c r="GKV47" s="3"/>
      <c r="GKW47" s="3"/>
      <c r="GKX47" s="3"/>
      <c r="GKY47" s="3"/>
      <c r="GKZ47" s="3"/>
      <c r="GLA47" s="3"/>
      <c r="GLB47" s="3"/>
      <c r="GLC47" s="3"/>
      <c r="GLD47" s="3"/>
      <c r="GLE47" s="3"/>
      <c r="GLF47" s="3"/>
      <c r="GLG47" s="3"/>
      <c r="GLH47" s="3"/>
      <c r="GLI47" s="3"/>
      <c r="GLJ47" s="3"/>
      <c r="GLK47" s="3"/>
      <c r="GLL47" s="3"/>
      <c r="GLM47" s="3"/>
      <c r="GLN47" s="3"/>
      <c r="GLO47" s="3"/>
      <c r="GLP47" s="3"/>
      <c r="GLQ47" s="3"/>
      <c r="GLR47" s="3"/>
      <c r="GLS47" s="3"/>
      <c r="GLT47" s="3"/>
      <c r="GLU47" s="3"/>
      <c r="GLV47" s="3"/>
      <c r="GLW47" s="3"/>
      <c r="GLX47" s="3"/>
      <c r="GLY47" s="3"/>
      <c r="GLZ47" s="3"/>
      <c r="GMA47" s="3"/>
      <c r="GMB47" s="3"/>
      <c r="GMC47" s="3"/>
      <c r="GMD47" s="3"/>
      <c r="GME47" s="3"/>
      <c r="GMF47" s="3"/>
      <c r="GMG47" s="3"/>
      <c r="GMH47" s="3"/>
      <c r="GMI47" s="3"/>
      <c r="GMJ47" s="3"/>
      <c r="GMK47" s="3"/>
      <c r="GML47" s="3"/>
      <c r="GMM47" s="3"/>
      <c r="GMN47" s="3"/>
      <c r="GMO47" s="3"/>
      <c r="GMP47" s="3"/>
      <c r="GMQ47" s="3"/>
      <c r="GMR47" s="3"/>
      <c r="GMS47" s="3"/>
      <c r="GMT47" s="3"/>
      <c r="GMU47" s="3"/>
      <c r="GMV47" s="3"/>
      <c r="GMW47" s="3"/>
      <c r="GMX47" s="3"/>
      <c r="GMY47" s="3"/>
      <c r="GMZ47" s="3"/>
      <c r="GNA47" s="3"/>
      <c r="GNB47" s="3"/>
      <c r="GNC47" s="3"/>
      <c r="GND47" s="3"/>
      <c r="GNE47" s="3"/>
      <c r="GNF47" s="3"/>
      <c r="GNG47" s="3"/>
      <c r="GNH47" s="3"/>
      <c r="GNI47" s="3"/>
      <c r="GNJ47" s="3"/>
      <c r="GNK47" s="3"/>
      <c r="GNL47" s="3"/>
      <c r="GNM47" s="3"/>
      <c r="GNN47" s="3"/>
      <c r="GNO47" s="3"/>
      <c r="GNP47" s="3"/>
      <c r="GNQ47" s="3"/>
      <c r="GNR47" s="3"/>
      <c r="GNS47" s="3"/>
      <c r="GNT47" s="3"/>
      <c r="GNU47" s="3"/>
      <c r="GNV47" s="3"/>
      <c r="GNW47" s="3"/>
      <c r="GNX47" s="3"/>
      <c r="GNY47" s="3"/>
      <c r="GNZ47" s="3"/>
      <c r="GOA47" s="3"/>
      <c r="GOB47" s="3"/>
      <c r="GOC47" s="3"/>
      <c r="GOD47" s="3"/>
      <c r="GOE47" s="3"/>
      <c r="GOF47" s="3"/>
      <c r="GOG47" s="3"/>
      <c r="GOH47" s="3"/>
      <c r="GOI47" s="3"/>
      <c r="GOJ47" s="3"/>
      <c r="GOK47" s="3"/>
      <c r="GOL47" s="3"/>
      <c r="GOM47" s="3"/>
      <c r="GON47" s="3"/>
      <c r="GOO47" s="3"/>
      <c r="GOP47" s="3"/>
      <c r="GOQ47" s="3"/>
      <c r="GOR47" s="3"/>
      <c r="GOS47" s="3"/>
      <c r="GOT47" s="3"/>
      <c r="GOU47" s="3"/>
      <c r="GOV47" s="3"/>
      <c r="GOW47" s="3"/>
      <c r="GOX47" s="3"/>
      <c r="GOY47" s="3"/>
      <c r="GOZ47" s="3"/>
      <c r="GPA47" s="3"/>
      <c r="GPB47" s="3"/>
      <c r="GPC47" s="3"/>
      <c r="GPD47" s="3"/>
      <c r="GPE47" s="3"/>
      <c r="GPF47" s="3"/>
      <c r="GPG47" s="3"/>
      <c r="GPH47" s="3"/>
      <c r="GPI47" s="3"/>
      <c r="GPJ47" s="3"/>
      <c r="GPK47" s="3"/>
      <c r="GPL47" s="3"/>
      <c r="GPM47" s="3"/>
      <c r="GPN47" s="3"/>
      <c r="GPO47" s="3"/>
      <c r="GPP47" s="3"/>
      <c r="GPQ47" s="3"/>
      <c r="GPR47" s="3"/>
      <c r="GPS47" s="3"/>
      <c r="GPT47" s="3"/>
      <c r="GPU47" s="3"/>
      <c r="GPV47" s="3"/>
      <c r="GPW47" s="3"/>
      <c r="GPX47" s="3"/>
      <c r="GPY47" s="3"/>
      <c r="GPZ47" s="3"/>
      <c r="GQA47" s="3"/>
      <c r="GQB47" s="3"/>
      <c r="GQC47" s="3"/>
      <c r="GQD47" s="3"/>
      <c r="GQE47" s="3"/>
      <c r="GQF47" s="3"/>
      <c r="GQG47" s="3"/>
      <c r="GQH47" s="3"/>
      <c r="GQI47" s="3"/>
      <c r="GQJ47" s="3"/>
      <c r="GQK47" s="3"/>
      <c r="GQL47" s="3"/>
      <c r="GQM47" s="3"/>
      <c r="GQN47" s="3"/>
      <c r="GQO47" s="3"/>
      <c r="GQP47" s="3"/>
      <c r="GQQ47" s="3"/>
      <c r="GQR47" s="3"/>
      <c r="GQS47" s="3"/>
      <c r="GQT47" s="3"/>
      <c r="GQU47" s="3"/>
      <c r="GQV47" s="3"/>
      <c r="GQW47" s="3"/>
      <c r="GQX47" s="3"/>
      <c r="GQY47" s="3"/>
      <c r="GQZ47" s="3"/>
      <c r="GRA47" s="3"/>
      <c r="GRB47" s="3"/>
      <c r="GRC47" s="3"/>
      <c r="GRD47" s="3"/>
      <c r="GRE47" s="3"/>
      <c r="GRF47" s="3"/>
      <c r="GRG47" s="3"/>
      <c r="GRH47" s="3"/>
      <c r="GRI47" s="3"/>
      <c r="GRJ47" s="3"/>
      <c r="GRK47" s="3"/>
      <c r="GRL47" s="3"/>
      <c r="GRM47" s="3"/>
      <c r="GRN47" s="3"/>
      <c r="GRO47" s="3"/>
      <c r="GRP47" s="3"/>
      <c r="GRQ47" s="3"/>
      <c r="GRR47" s="3"/>
      <c r="GRS47" s="3"/>
      <c r="GRT47" s="3"/>
      <c r="GRU47" s="3"/>
      <c r="GRV47" s="3"/>
      <c r="GRW47" s="3"/>
      <c r="GRX47" s="3"/>
      <c r="GRY47" s="3"/>
      <c r="GRZ47" s="3"/>
      <c r="GSA47" s="3"/>
      <c r="GSB47" s="3"/>
      <c r="GSC47" s="3"/>
      <c r="GSD47" s="3"/>
      <c r="GSE47" s="3"/>
      <c r="GSF47" s="3"/>
      <c r="GSG47" s="3"/>
      <c r="GSH47" s="3"/>
      <c r="GSI47" s="3"/>
      <c r="GSJ47" s="3"/>
      <c r="GSK47" s="3"/>
      <c r="GSL47" s="3"/>
      <c r="GSM47" s="3"/>
      <c r="GSN47" s="3"/>
      <c r="GSO47" s="3"/>
      <c r="GSP47" s="3"/>
      <c r="GSQ47" s="3"/>
      <c r="GSR47" s="3"/>
      <c r="GSS47" s="3"/>
      <c r="GST47" s="3"/>
      <c r="GSU47" s="3"/>
      <c r="GSV47" s="3"/>
      <c r="GSW47" s="3"/>
      <c r="GSX47" s="3"/>
      <c r="GSY47" s="3"/>
      <c r="GSZ47" s="3"/>
      <c r="GTA47" s="3"/>
      <c r="GTB47" s="3"/>
      <c r="GTC47" s="3"/>
      <c r="GTD47" s="3"/>
      <c r="GTE47" s="3"/>
      <c r="GTF47" s="3"/>
      <c r="GTG47" s="3"/>
      <c r="GTH47" s="3"/>
      <c r="GTI47" s="3"/>
      <c r="GTJ47" s="3"/>
      <c r="GTK47" s="3"/>
      <c r="GTL47" s="3"/>
      <c r="GTM47" s="3"/>
      <c r="GTN47" s="3"/>
      <c r="GTO47" s="3"/>
      <c r="GTP47" s="3"/>
      <c r="GTQ47" s="3"/>
      <c r="GTR47" s="3"/>
      <c r="GTS47" s="3"/>
      <c r="GTT47" s="3"/>
      <c r="GTU47" s="3"/>
      <c r="GTV47" s="3"/>
      <c r="GTW47" s="3"/>
      <c r="GTX47" s="3"/>
      <c r="GTY47" s="3"/>
      <c r="GTZ47" s="3"/>
      <c r="GUA47" s="3"/>
      <c r="GUB47" s="3"/>
      <c r="GUC47" s="3"/>
      <c r="GUD47" s="3"/>
      <c r="GUE47" s="3"/>
      <c r="GUF47" s="3"/>
      <c r="GUG47" s="3"/>
      <c r="GUH47" s="3"/>
      <c r="GUI47" s="3"/>
      <c r="GUJ47" s="3"/>
      <c r="GUK47" s="3"/>
      <c r="GUL47" s="3"/>
      <c r="GUM47" s="3"/>
      <c r="GUN47" s="3"/>
      <c r="GUO47" s="3"/>
      <c r="GUP47" s="3"/>
      <c r="GUQ47" s="3"/>
      <c r="GUR47" s="3"/>
      <c r="GUS47" s="3"/>
      <c r="GUT47" s="3"/>
      <c r="GUU47" s="3"/>
      <c r="GUV47" s="3"/>
      <c r="GUW47" s="3"/>
      <c r="GUX47" s="3"/>
      <c r="GUY47" s="3"/>
      <c r="GUZ47" s="3"/>
      <c r="GVA47" s="3"/>
      <c r="GVB47" s="3"/>
      <c r="GVC47" s="3"/>
      <c r="GVD47" s="3"/>
      <c r="GVE47" s="3"/>
      <c r="GVF47" s="3"/>
      <c r="GVG47" s="3"/>
      <c r="GVH47" s="3"/>
      <c r="GVI47" s="3"/>
      <c r="GVJ47" s="3"/>
      <c r="GVK47" s="3"/>
      <c r="GVL47" s="3"/>
      <c r="GVM47" s="3"/>
      <c r="GVN47" s="3"/>
      <c r="GVO47" s="3"/>
      <c r="GVP47" s="3"/>
      <c r="GVQ47" s="3"/>
      <c r="GVR47" s="3"/>
      <c r="GVS47" s="3"/>
      <c r="GVT47" s="3"/>
      <c r="GVU47" s="3"/>
      <c r="GVV47" s="3"/>
      <c r="GVW47" s="3"/>
      <c r="GVX47" s="3"/>
      <c r="GVY47" s="3"/>
      <c r="GVZ47" s="3"/>
      <c r="GWA47" s="3"/>
      <c r="GWB47" s="3"/>
      <c r="GWC47" s="3"/>
      <c r="GWD47" s="3"/>
      <c r="GWE47" s="3"/>
      <c r="GWF47" s="3"/>
      <c r="GWG47" s="3"/>
      <c r="GWH47" s="3"/>
      <c r="GWI47" s="3"/>
      <c r="GWJ47" s="3"/>
      <c r="GWK47" s="3"/>
      <c r="GWL47" s="3"/>
      <c r="GWM47" s="3"/>
      <c r="GWN47" s="3"/>
      <c r="GWO47" s="3"/>
      <c r="GWP47" s="3"/>
      <c r="GWQ47" s="3"/>
      <c r="GWR47" s="3"/>
      <c r="GWS47" s="3"/>
      <c r="GWT47" s="3"/>
      <c r="GWU47" s="3"/>
      <c r="GWV47" s="3"/>
      <c r="GWW47" s="3"/>
      <c r="GWX47" s="3"/>
      <c r="GWY47" s="3"/>
      <c r="GWZ47" s="3"/>
      <c r="GXA47" s="3"/>
      <c r="GXB47" s="3"/>
      <c r="GXC47" s="3"/>
      <c r="GXD47" s="3"/>
      <c r="GXE47" s="3"/>
      <c r="GXF47" s="3"/>
      <c r="GXG47" s="3"/>
      <c r="GXH47" s="3"/>
      <c r="GXI47" s="3"/>
      <c r="GXJ47" s="3"/>
      <c r="GXK47" s="3"/>
      <c r="GXL47" s="3"/>
      <c r="GXM47" s="3"/>
      <c r="GXN47" s="3"/>
      <c r="GXO47" s="3"/>
      <c r="GXP47" s="3"/>
      <c r="GXQ47" s="3"/>
      <c r="GXR47" s="3"/>
      <c r="GXS47" s="3"/>
      <c r="GXT47" s="3"/>
      <c r="GXU47" s="3"/>
      <c r="GXV47" s="3"/>
      <c r="GXW47" s="3"/>
      <c r="GXX47" s="3"/>
      <c r="GXY47" s="3"/>
      <c r="GXZ47" s="3"/>
      <c r="GYA47" s="3"/>
      <c r="GYB47" s="3"/>
      <c r="GYC47" s="3"/>
      <c r="GYD47" s="3"/>
      <c r="GYE47" s="3"/>
      <c r="GYF47" s="3"/>
      <c r="GYG47" s="3"/>
      <c r="GYH47" s="3"/>
      <c r="GYI47" s="3"/>
      <c r="GYJ47" s="3"/>
      <c r="GYK47" s="3"/>
      <c r="GYL47" s="3"/>
      <c r="GYM47" s="3"/>
      <c r="GYN47" s="3"/>
      <c r="GYO47" s="3"/>
      <c r="GYP47" s="3"/>
      <c r="GYQ47" s="3"/>
      <c r="GYR47" s="3"/>
      <c r="GYS47" s="3"/>
      <c r="GYT47" s="3"/>
      <c r="GYU47" s="3"/>
      <c r="GYV47" s="3"/>
      <c r="GYW47" s="3"/>
      <c r="GYX47" s="3"/>
      <c r="GYY47" s="3"/>
      <c r="GYZ47" s="3"/>
      <c r="GZA47" s="3"/>
      <c r="GZB47" s="3"/>
      <c r="GZC47" s="3"/>
      <c r="GZD47" s="3"/>
      <c r="GZE47" s="3"/>
      <c r="GZF47" s="3"/>
      <c r="GZG47" s="3"/>
      <c r="GZH47" s="3"/>
      <c r="GZI47" s="3"/>
      <c r="GZJ47" s="3"/>
      <c r="GZK47" s="3"/>
      <c r="GZL47" s="3"/>
      <c r="GZM47" s="3"/>
      <c r="GZN47" s="3"/>
      <c r="GZO47" s="3"/>
      <c r="GZP47" s="3"/>
      <c r="GZQ47" s="3"/>
      <c r="GZR47" s="3"/>
      <c r="GZS47" s="3"/>
      <c r="GZT47" s="3"/>
      <c r="GZU47" s="3"/>
      <c r="GZV47" s="3"/>
      <c r="GZW47" s="3"/>
      <c r="GZX47" s="3"/>
      <c r="GZY47" s="3"/>
      <c r="GZZ47" s="3"/>
      <c r="HAA47" s="3"/>
      <c r="HAB47" s="3"/>
      <c r="HAC47" s="3"/>
      <c r="HAD47" s="3"/>
      <c r="HAE47" s="3"/>
      <c r="HAF47" s="3"/>
      <c r="HAG47" s="3"/>
      <c r="HAH47" s="3"/>
      <c r="HAI47" s="3"/>
      <c r="HAJ47" s="3"/>
      <c r="HAK47" s="3"/>
      <c r="HAL47" s="3"/>
      <c r="HAM47" s="3"/>
      <c r="HAN47" s="3"/>
      <c r="HAO47" s="3"/>
      <c r="HAP47" s="3"/>
      <c r="HAQ47" s="3"/>
      <c r="HAR47" s="3"/>
      <c r="HAS47" s="3"/>
      <c r="HAT47" s="3"/>
      <c r="HAU47" s="3"/>
      <c r="HAV47" s="3"/>
      <c r="HAW47" s="3"/>
      <c r="HAX47" s="3"/>
      <c r="HAY47" s="3"/>
      <c r="HAZ47" s="3"/>
      <c r="HBA47" s="3"/>
      <c r="HBB47" s="3"/>
      <c r="HBC47" s="3"/>
      <c r="HBD47" s="3"/>
      <c r="HBE47" s="3"/>
      <c r="HBF47" s="3"/>
      <c r="HBG47" s="3"/>
      <c r="HBH47" s="3"/>
      <c r="HBI47" s="3"/>
      <c r="HBJ47" s="3"/>
      <c r="HBK47" s="3"/>
      <c r="HBL47" s="3"/>
      <c r="HBM47" s="3"/>
      <c r="HBN47" s="3"/>
      <c r="HBO47" s="3"/>
      <c r="HBP47" s="3"/>
      <c r="HBQ47" s="3"/>
      <c r="HBR47" s="3"/>
      <c r="HBS47" s="3"/>
      <c r="HBT47" s="3"/>
      <c r="HBU47" s="3"/>
      <c r="HBV47" s="3"/>
      <c r="HBW47" s="3"/>
      <c r="HBX47" s="3"/>
      <c r="HBY47" s="3"/>
      <c r="HBZ47" s="3"/>
      <c r="HCA47" s="3"/>
      <c r="HCB47" s="3"/>
      <c r="HCC47" s="3"/>
      <c r="HCD47" s="3"/>
      <c r="HCE47" s="3"/>
      <c r="HCF47" s="3"/>
      <c r="HCG47" s="3"/>
      <c r="HCH47" s="3"/>
      <c r="HCI47" s="3"/>
      <c r="HCJ47" s="3"/>
      <c r="HCK47" s="3"/>
      <c r="HCL47" s="3"/>
      <c r="HCM47" s="3"/>
      <c r="HCN47" s="3"/>
      <c r="HCO47" s="3"/>
      <c r="HCP47" s="3"/>
      <c r="HCQ47" s="3"/>
      <c r="HCR47" s="3"/>
      <c r="HCS47" s="3"/>
      <c r="HCT47" s="3"/>
      <c r="HCU47" s="3"/>
      <c r="HCV47" s="3"/>
      <c r="HCW47" s="3"/>
      <c r="HCX47" s="3"/>
      <c r="HCY47" s="3"/>
      <c r="HCZ47" s="3"/>
      <c r="HDA47" s="3"/>
      <c r="HDB47" s="3"/>
      <c r="HDC47" s="3"/>
      <c r="HDD47" s="3"/>
      <c r="HDE47" s="3"/>
      <c r="HDF47" s="3"/>
      <c r="HDG47" s="3"/>
      <c r="HDH47" s="3"/>
      <c r="HDI47" s="3"/>
      <c r="HDJ47" s="3"/>
      <c r="HDK47" s="3"/>
      <c r="HDL47" s="3"/>
      <c r="HDM47" s="3"/>
      <c r="HDN47" s="3"/>
      <c r="HDO47" s="3"/>
      <c r="HDP47" s="3"/>
      <c r="HDQ47" s="3"/>
      <c r="HDR47" s="3"/>
      <c r="HDS47" s="3"/>
      <c r="HDT47" s="3"/>
      <c r="HDU47" s="3"/>
      <c r="HDV47" s="3"/>
      <c r="HDW47" s="3"/>
      <c r="HDX47" s="3"/>
      <c r="HDY47" s="3"/>
      <c r="HDZ47" s="3"/>
      <c r="HEA47" s="3"/>
      <c r="HEB47" s="3"/>
      <c r="HEC47" s="3"/>
      <c r="HED47" s="3"/>
      <c r="HEE47" s="3"/>
      <c r="HEF47" s="3"/>
      <c r="HEG47" s="3"/>
      <c r="HEH47" s="3"/>
      <c r="HEI47" s="3"/>
      <c r="HEJ47" s="3"/>
      <c r="HEK47" s="3"/>
      <c r="HEL47" s="3"/>
      <c r="HEM47" s="3"/>
      <c r="HEN47" s="3"/>
      <c r="HEO47" s="3"/>
      <c r="HEP47" s="3"/>
      <c r="HEQ47" s="3"/>
      <c r="HER47" s="3"/>
      <c r="HES47" s="3"/>
      <c r="HET47" s="3"/>
      <c r="HEU47" s="3"/>
      <c r="HEV47" s="3"/>
      <c r="HEW47" s="3"/>
      <c r="HEX47" s="3"/>
      <c r="HEY47" s="3"/>
      <c r="HEZ47" s="3"/>
      <c r="HFA47" s="3"/>
      <c r="HFB47" s="3"/>
      <c r="HFC47" s="3"/>
      <c r="HFD47" s="3"/>
      <c r="HFE47" s="3"/>
      <c r="HFF47" s="3"/>
      <c r="HFG47" s="3"/>
      <c r="HFH47" s="3"/>
      <c r="HFI47" s="3"/>
      <c r="HFJ47" s="3"/>
      <c r="HFK47" s="3"/>
      <c r="HFL47" s="3"/>
      <c r="HFM47" s="3"/>
      <c r="HFN47" s="3"/>
      <c r="HFO47" s="3"/>
      <c r="HFP47" s="3"/>
      <c r="HFQ47" s="3"/>
      <c r="HFR47" s="3"/>
      <c r="HFS47" s="3"/>
      <c r="HFT47" s="3"/>
      <c r="HFU47" s="3"/>
      <c r="HFV47" s="3"/>
      <c r="HFW47" s="3"/>
      <c r="HFX47" s="3"/>
      <c r="HFY47" s="3"/>
      <c r="HFZ47" s="3"/>
      <c r="HGA47" s="3"/>
      <c r="HGB47" s="3"/>
      <c r="HGC47" s="3"/>
      <c r="HGD47" s="3"/>
      <c r="HGE47" s="3"/>
      <c r="HGF47" s="3"/>
      <c r="HGG47" s="3"/>
      <c r="HGH47" s="3"/>
      <c r="HGI47" s="3"/>
      <c r="HGJ47" s="3"/>
      <c r="HGK47" s="3"/>
      <c r="HGL47" s="3"/>
      <c r="HGM47" s="3"/>
      <c r="HGN47" s="3"/>
      <c r="HGO47" s="3"/>
      <c r="HGP47" s="3"/>
      <c r="HGQ47" s="3"/>
      <c r="HGR47" s="3"/>
      <c r="HGS47" s="3"/>
      <c r="HGT47" s="3"/>
      <c r="HGU47" s="3"/>
      <c r="HGV47" s="3"/>
      <c r="HGW47" s="3"/>
      <c r="HGX47" s="3"/>
      <c r="HGY47" s="3"/>
      <c r="HGZ47" s="3"/>
      <c r="HHA47" s="3"/>
      <c r="HHB47" s="3"/>
      <c r="HHC47" s="3"/>
      <c r="HHD47" s="3"/>
      <c r="HHE47" s="3"/>
      <c r="HHF47" s="3"/>
      <c r="HHG47" s="3"/>
      <c r="HHH47" s="3"/>
      <c r="HHI47" s="3"/>
      <c r="HHJ47" s="3"/>
      <c r="HHK47" s="3"/>
      <c r="HHL47" s="3"/>
      <c r="HHM47" s="3"/>
      <c r="HHN47" s="3"/>
      <c r="HHO47" s="3"/>
      <c r="HHP47" s="3"/>
      <c r="HHQ47" s="3"/>
      <c r="HHR47" s="3"/>
      <c r="HHS47" s="3"/>
      <c r="HHT47" s="3"/>
      <c r="HHU47" s="3"/>
      <c r="HHV47" s="3"/>
      <c r="HHW47" s="3"/>
      <c r="HHX47" s="3"/>
      <c r="HHY47" s="3"/>
      <c r="HHZ47" s="3"/>
      <c r="HIA47" s="3"/>
      <c r="HIB47" s="3"/>
      <c r="HIC47" s="3"/>
      <c r="HID47" s="3"/>
      <c r="HIE47" s="3"/>
      <c r="HIF47" s="3"/>
      <c r="HIG47" s="3"/>
      <c r="HIH47" s="3"/>
      <c r="HII47" s="3"/>
      <c r="HIJ47" s="3"/>
      <c r="HIK47" s="3"/>
      <c r="HIL47" s="3"/>
      <c r="HIM47" s="3"/>
      <c r="HIN47" s="3"/>
      <c r="HIO47" s="3"/>
      <c r="HIP47" s="3"/>
      <c r="HIQ47" s="3"/>
      <c r="HIR47" s="3"/>
      <c r="HIS47" s="3"/>
      <c r="HIT47" s="3"/>
      <c r="HIU47" s="3"/>
      <c r="HIV47" s="3"/>
      <c r="HIW47" s="3"/>
      <c r="HIX47" s="3"/>
      <c r="HIY47" s="3"/>
      <c r="HIZ47" s="3"/>
      <c r="HJA47" s="3"/>
      <c r="HJB47" s="3"/>
      <c r="HJC47" s="3"/>
      <c r="HJD47" s="3"/>
      <c r="HJE47" s="3"/>
      <c r="HJF47" s="3"/>
      <c r="HJG47" s="3"/>
      <c r="HJH47" s="3"/>
      <c r="HJI47" s="3"/>
      <c r="HJJ47" s="3"/>
      <c r="HJK47" s="3"/>
      <c r="HJL47" s="3"/>
      <c r="HJM47" s="3"/>
      <c r="HJN47" s="3"/>
      <c r="HJO47" s="3"/>
      <c r="HJP47" s="3"/>
      <c r="HJQ47" s="3"/>
      <c r="HJR47" s="3"/>
      <c r="HJS47" s="3"/>
      <c r="HJT47" s="3"/>
      <c r="HJU47" s="3"/>
      <c r="HJV47" s="3"/>
      <c r="HJW47" s="3"/>
      <c r="HJX47" s="3"/>
      <c r="HJY47" s="3"/>
      <c r="HJZ47" s="3"/>
      <c r="HKA47" s="3"/>
      <c r="HKB47" s="3"/>
      <c r="HKC47" s="3"/>
      <c r="HKD47" s="3"/>
      <c r="HKE47" s="3"/>
      <c r="HKF47" s="3"/>
      <c r="HKG47" s="3"/>
      <c r="HKH47" s="3"/>
      <c r="HKI47" s="3"/>
      <c r="HKJ47" s="3"/>
      <c r="HKK47" s="3"/>
      <c r="HKL47" s="3"/>
      <c r="HKM47" s="3"/>
      <c r="HKN47" s="3"/>
      <c r="HKO47" s="3"/>
      <c r="HKP47" s="3"/>
      <c r="HKQ47" s="3"/>
      <c r="HKR47" s="3"/>
      <c r="HKS47" s="3"/>
      <c r="HKT47" s="3"/>
      <c r="HKU47" s="3"/>
      <c r="HKV47" s="3"/>
      <c r="HKW47" s="3"/>
      <c r="HKX47" s="3"/>
      <c r="HKY47" s="3"/>
      <c r="HKZ47" s="3"/>
      <c r="HLA47" s="3"/>
      <c r="HLB47" s="3"/>
      <c r="HLC47" s="3"/>
      <c r="HLD47" s="3"/>
      <c r="HLE47" s="3"/>
      <c r="HLF47" s="3"/>
      <c r="HLG47" s="3"/>
      <c r="HLH47" s="3"/>
      <c r="HLI47" s="3"/>
      <c r="HLJ47" s="3"/>
      <c r="HLK47" s="3"/>
      <c r="HLL47" s="3"/>
      <c r="HLM47" s="3"/>
      <c r="HLN47" s="3"/>
      <c r="HLO47" s="3"/>
      <c r="HLP47" s="3"/>
      <c r="HLQ47" s="3"/>
      <c r="HLR47" s="3"/>
      <c r="HLS47" s="3"/>
      <c r="HLT47" s="3"/>
      <c r="HLU47" s="3"/>
      <c r="HLV47" s="3"/>
      <c r="HLW47" s="3"/>
      <c r="HLX47" s="3"/>
      <c r="HLY47" s="3"/>
      <c r="HLZ47" s="3"/>
      <c r="HMA47" s="3"/>
      <c r="HMB47" s="3"/>
      <c r="HMC47" s="3"/>
      <c r="HMD47" s="3"/>
      <c r="HME47" s="3"/>
      <c r="HMF47" s="3"/>
      <c r="HMG47" s="3"/>
      <c r="HMH47" s="3"/>
      <c r="HMI47" s="3"/>
      <c r="HMJ47" s="3"/>
      <c r="HMK47" s="3"/>
      <c r="HML47" s="3"/>
      <c r="HMM47" s="3"/>
      <c r="HMN47" s="3"/>
      <c r="HMO47" s="3"/>
      <c r="HMP47" s="3"/>
      <c r="HMQ47" s="3"/>
      <c r="HMR47" s="3"/>
      <c r="HMS47" s="3"/>
      <c r="HMT47" s="3"/>
      <c r="HMU47" s="3"/>
      <c r="HMV47" s="3"/>
      <c r="HMW47" s="3"/>
      <c r="HMX47" s="3"/>
      <c r="HMY47" s="3"/>
      <c r="HMZ47" s="3"/>
      <c r="HNA47" s="3"/>
      <c r="HNB47" s="3"/>
      <c r="HNC47" s="3"/>
      <c r="HND47" s="3"/>
      <c r="HNE47" s="3"/>
      <c r="HNF47" s="3"/>
      <c r="HNG47" s="3"/>
      <c r="HNH47" s="3"/>
      <c r="HNI47" s="3"/>
      <c r="HNJ47" s="3"/>
      <c r="HNK47" s="3"/>
      <c r="HNL47" s="3"/>
      <c r="HNM47" s="3"/>
      <c r="HNN47" s="3"/>
      <c r="HNO47" s="3"/>
      <c r="HNP47" s="3"/>
      <c r="HNQ47" s="3"/>
      <c r="HNR47" s="3"/>
      <c r="HNS47" s="3"/>
      <c r="HNT47" s="3"/>
      <c r="HNU47" s="3"/>
      <c r="HNV47" s="3"/>
      <c r="HNW47" s="3"/>
      <c r="HNX47" s="3"/>
      <c r="HNY47" s="3"/>
      <c r="HNZ47" s="3"/>
      <c r="HOA47" s="3"/>
      <c r="HOB47" s="3"/>
      <c r="HOC47" s="3"/>
      <c r="HOD47" s="3"/>
      <c r="HOE47" s="3"/>
      <c r="HOF47" s="3"/>
      <c r="HOG47" s="3"/>
      <c r="HOH47" s="3"/>
      <c r="HOI47" s="3"/>
      <c r="HOJ47" s="3"/>
      <c r="HOK47" s="3"/>
      <c r="HOL47" s="3"/>
      <c r="HOM47" s="3"/>
      <c r="HON47" s="3"/>
      <c r="HOO47" s="3"/>
      <c r="HOP47" s="3"/>
      <c r="HOQ47" s="3"/>
      <c r="HOR47" s="3"/>
      <c r="HOS47" s="3"/>
      <c r="HOT47" s="3"/>
      <c r="HOU47" s="3"/>
      <c r="HOV47" s="3"/>
      <c r="HOW47" s="3"/>
      <c r="HOX47" s="3"/>
      <c r="HOY47" s="3"/>
      <c r="HOZ47" s="3"/>
      <c r="HPA47" s="3"/>
      <c r="HPB47" s="3"/>
      <c r="HPC47" s="3"/>
      <c r="HPD47" s="3"/>
      <c r="HPE47" s="3"/>
      <c r="HPF47" s="3"/>
      <c r="HPG47" s="3"/>
      <c r="HPH47" s="3"/>
      <c r="HPI47" s="3"/>
      <c r="HPJ47" s="3"/>
      <c r="HPK47" s="3"/>
      <c r="HPL47" s="3"/>
      <c r="HPM47" s="3"/>
      <c r="HPN47" s="3"/>
      <c r="HPO47" s="3"/>
      <c r="HPP47" s="3"/>
      <c r="HPQ47" s="3"/>
      <c r="HPR47" s="3"/>
      <c r="HPS47" s="3"/>
      <c r="HPT47" s="3"/>
      <c r="HPU47" s="3"/>
      <c r="HPV47" s="3"/>
      <c r="HPW47" s="3"/>
      <c r="HPX47" s="3"/>
      <c r="HPY47" s="3"/>
      <c r="HPZ47" s="3"/>
      <c r="HQA47" s="3"/>
      <c r="HQB47" s="3"/>
      <c r="HQC47" s="3"/>
      <c r="HQD47" s="3"/>
      <c r="HQE47" s="3"/>
      <c r="HQF47" s="3"/>
      <c r="HQG47" s="3"/>
      <c r="HQH47" s="3"/>
      <c r="HQI47" s="3"/>
      <c r="HQJ47" s="3"/>
      <c r="HQK47" s="3"/>
      <c r="HQL47" s="3"/>
      <c r="HQM47" s="3"/>
      <c r="HQN47" s="3"/>
      <c r="HQO47" s="3"/>
      <c r="HQP47" s="3"/>
      <c r="HQQ47" s="3"/>
      <c r="HQR47" s="3"/>
      <c r="HQS47" s="3"/>
      <c r="HQT47" s="3"/>
      <c r="HQU47" s="3"/>
      <c r="HQV47" s="3"/>
      <c r="HQW47" s="3"/>
      <c r="HQX47" s="3"/>
      <c r="HQY47" s="3"/>
      <c r="HQZ47" s="3"/>
      <c r="HRA47" s="3"/>
      <c r="HRB47" s="3"/>
      <c r="HRC47" s="3"/>
      <c r="HRD47" s="3"/>
      <c r="HRE47" s="3"/>
      <c r="HRF47" s="3"/>
      <c r="HRG47" s="3"/>
      <c r="HRH47" s="3"/>
      <c r="HRI47" s="3"/>
      <c r="HRJ47" s="3"/>
      <c r="HRK47" s="3"/>
      <c r="HRL47" s="3"/>
      <c r="HRM47" s="3"/>
      <c r="HRN47" s="3"/>
      <c r="HRO47" s="3"/>
      <c r="HRP47" s="3"/>
      <c r="HRQ47" s="3"/>
      <c r="HRR47" s="3"/>
      <c r="HRS47" s="3"/>
      <c r="HRT47" s="3"/>
      <c r="HRU47" s="3"/>
      <c r="HRV47" s="3"/>
      <c r="HRW47" s="3"/>
      <c r="HRX47" s="3"/>
      <c r="HRY47" s="3"/>
      <c r="HRZ47" s="3"/>
      <c r="HSA47" s="3"/>
      <c r="HSB47" s="3"/>
      <c r="HSC47" s="3"/>
      <c r="HSD47" s="3"/>
      <c r="HSE47" s="3"/>
      <c r="HSF47" s="3"/>
      <c r="HSG47" s="3"/>
      <c r="HSH47" s="3"/>
      <c r="HSI47" s="3"/>
      <c r="HSJ47" s="3"/>
      <c r="HSK47" s="3"/>
      <c r="HSL47" s="3"/>
      <c r="HSM47" s="3"/>
      <c r="HSN47" s="3"/>
      <c r="HSO47" s="3"/>
      <c r="HSP47" s="3"/>
      <c r="HSQ47" s="3"/>
      <c r="HSR47" s="3"/>
      <c r="HSS47" s="3"/>
      <c r="HST47" s="3"/>
      <c r="HSU47" s="3"/>
      <c r="HSV47" s="3"/>
      <c r="HSW47" s="3"/>
      <c r="HSX47" s="3"/>
      <c r="HSY47" s="3"/>
      <c r="HSZ47" s="3"/>
      <c r="HTA47" s="3"/>
      <c r="HTB47" s="3"/>
      <c r="HTC47" s="3"/>
      <c r="HTD47" s="3"/>
      <c r="HTE47" s="3"/>
      <c r="HTF47" s="3"/>
      <c r="HTG47" s="3"/>
      <c r="HTH47" s="3"/>
      <c r="HTI47" s="3"/>
      <c r="HTJ47" s="3"/>
      <c r="HTK47" s="3"/>
      <c r="HTL47" s="3"/>
      <c r="HTM47" s="3"/>
      <c r="HTN47" s="3"/>
      <c r="HTO47" s="3"/>
      <c r="HTP47" s="3"/>
      <c r="HTQ47" s="3"/>
      <c r="HTR47" s="3"/>
      <c r="HTS47" s="3"/>
      <c r="HTT47" s="3"/>
      <c r="HTU47" s="3"/>
      <c r="HTV47" s="3"/>
      <c r="HTW47" s="3"/>
      <c r="HTX47" s="3"/>
      <c r="HTY47" s="3"/>
      <c r="HTZ47" s="3"/>
      <c r="HUA47" s="3"/>
      <c r="HUB47" s="3"/>
      <c r="HUC47" s="3"/>
      <c r="HUD47" s="3"/>
      <c r="HUE47" s="3"/>
      <c r="HUF47" s="3"/>
      <c r="HUG47" s="3"/>
      <c r="HUH47" s="3"/>
      <c r="HUI47" s="3"/>
      <c r="HUJ47" s="3"/>
      <c r="HUK47" s="3"/>
      <c r="HUL47" s="3"/>
      <c r="HUM47" s="3"/>
      <c r="HUN47" s="3"/>
      <c r="HUO47" s="3"/>
      <c r="HUP47" s="3"/>
      <c r="HUQ47" s="3"/>
      <c r="HUR47" s="3"/>
      <c r="HUS47" s="3"/>
      <c r="HUT47" s="3"/>
      <c r="HUU47" s="3"/>
      <c r="HUV47" s="3"/>
      <c r="HUW47" s="3"/>
      <c r="HUX47" s="3"/>
      <c r="HUY47" s="3"/>
      <c r="HUZ47" s="3"/>
      <c r="HVA47" s="3"/>
      <c r="HVB47" s="3"/>
      <c r="HVC47" s="3"/>
      <c r="HVD47" s="3"/>
      <c r="HVE47" s="3"/>
      <c r="HVF47" s="3"/>
      <c r="HVG47" s="3"/>
      <c r="HVH47" s="3"/>
      <c r="HVI47" s="3"/>
      <c r="HVJ47" s="3"/>
      <c r="HVK47" s="3"/>
      <c r="HVL47" s="3"/>
      <c r="HVM47" s="3"/>
      <c r="HVN47" s="3"/>
      <c r="HVO47" s="3"/>
      <c r="HVP47" s="3"/>
      <c r="HVQ47" s="3"/>
      <c r="HVR47" s="3"/>
      <c r="HVS47" s="3"/>
      <c r="HVT47" s="3"/>
      <c r="HVU47" s="3"/>
      <c r="HVV47" s="3"/>
      <c r="HVW47" s="3"/>
      <c r="HVX47" s="3"/>
      <c r="HVY47" s="3"/>
      <c r="HVZ47" s="3"/>
      <c r="HWA47" s="3"/>
      <c r="HWB47" s="3"/>
      <c r="HWC47" s="3"/>
      <c r="HWD47" s="3"/>
      <c r="HWE47" s="3"/>
      <c r="HWF47" s="3"/>
      <c r="HWG47" s="3"/>
      <c r="HWH47" s="3"/>
      <c r="HWI47" s="3"/>
      <c r="HWJ47" s="3"/>
      <c r="HWK47" s="3"/>
      <c r="HWL47" s="3"/>
      <c r="HWM47" s="3"/>
      <c r="HWN47" s="3"/>
      <c r="HWO47" s="3"/>
      <c r="HWP47" s="3"/>
      <c r="HWQ47" s="3"/>
      <c r="HWR47" s="3"/>
      <c r="HWS47" s="3"/>
      <c r="HWT47" s="3"/>
      <c r="HWU47" s="3"/>
      <c r="HWV47" s="3"/>
      <c r="HWW47" s="3"/>
      <c r="HWX47" s="3"/>
      <c r="HWY47" s="3"/>
      <c r="HWZ47" s="3"/>
      <c r="HXA47" s="3"/>
      <c r="HXB47" s="3"/>
      <c r="HXC47" s="3"/>
      <c r="HXD47" s="3"/>
      <c r="HXE47" s="3"/>
      <c r="HXF47" s="3"/>
      <c r="HXG47" s="3"/>
      <c r="HXH47" s="3"/>
      <c r="HXI47" s="3"/>
      <c r="HXJ47" s="3"/>
      <c r="HXK47" s="3"/>
      <c r="HXL47" s="3"/>
      <c r="HXM47" s="3"/>
      <c r="HXN47" s="3"/>
      <c r="HXO47" s="3"/>
      <c r="HXP47" s="3"/>
      <c r="HXQ47" s="3"/>
      <c r="HXR47" s="3"/>
      <c r="HXS47" s="3"/>
      <c r="HXT47" s="3"/>
      <c r="HXU47" s="3"/>
      <c r="HXV47" s="3"/>
      <c r="HXW47" s="3"/>
      <c r="HXX47" s="3"/>
      <c r="HXY47" s="3"/>
      <c r="HXZ47" s="3"/>
      <c r="HYA47" s="3"/>
      <c r="HYB47" s="3"/>
      <c r="HYC47" s="3"/>
      <c r="HYD47" s="3"/>
      <c r="HYE47" s="3"/>
      <c r="HYF47" s="3"/>
      <c r="HYG47" s="3"/>
      <c r="HYH47" s="3"/>
      <c r="HYI47" s="3"/>
      <c r="HYJ47" s="3"/>
      <c r="HYK47" s="3"/>
      <c r="HYL47" s="3"/>
      <c r="HYM47" s="3"/>
      <c r="HYN47" s="3"/>
      <c r="HYO47" s="3"/>
      <c r="HYP47" s="3"/>
      <c r="HYQ47" s="3"/>
      <c r="HYR47" s="3"/>
      <c r="HYS47" s="3"/>
      <c r="HYT47" s="3"/>
      <c r="HYU47" s="3"/>
      <c r="HYV47" s="3"/>
      <c r="HYW47" s="3"/>
      <c r="HYX47" s="3"/>
      <c r="HYY47" s="3"/>
      <c r="HYZ47" s="3"/>
      <c r="HZA47" s="3"/>
      <c r="HZB47" s="3"/>
      <c r="HZC47" s="3"/>
      <c r="HZD47" s="3"/>
      <c r="HZE47" s="3"/>
      <c r="HZF47" s="3"/>
      <c r="HZG47" s="3"/>
      <c r="HZH47" s="3"/>
      <c r="HZI47" s="3"/>
      <c r="HZJ47" s="3"/>
      <c r="HZK47" s="3"/>
      <c r="HZL47" s="3"/>
      <c r="HZM47" s="3"/>
      <c r="HZN47" s="3"/>
      <c r="HZO47" s="3"/>
      <c r="HZP47" s="3"/>
      <c r="HZQ47" s="3"/>
      <c r="HZR47" s="3"/>
      <c r="HZS47" s="3"/>
      <c r="HZT47" s="3"/>
      <c r="HZU47" s="3"/>
      <c r="HZV47" s="3"/>
      <c r="HZW47" s="3"/>
      <c r="HZX47" s="3"/>
      <c r="HZY47" s="3"/>
      <c r="HZZ47" s="3"/>
      <c r="IAA47" s="3"/>
      <c r="IAB47" s="3"/>
      <c r="IAC47" s="3"/>
      <c r="IAD47" s="3"/>
      <c r="IAE47" s="3"/>
      <c r="IAF47" s="3"/>
      <c r="IAG47" s="3"/>
      <c r="IAH47" s="3"/>
      <c r="IAI47" s="3"/>
      <c r="IAJ47" s="3"/>
      <c r="IAK47" s="3"/>
      <c r="IAL47" s="3"/>
      <c r="IAM47" s="3"/>
      <c r="IAN47" s="3"/>
      <c r="IAO47" s="3"/>
      <c r="IAP47" s="3"/>
      <c r="IAQ47" s="3"/>
      <c r="IAR47" s="3"/>
      <c r="IAS47" s="3"/>
      <c r="IAT47" s="3"/>
      <c r="IAU47" s="3"/>
      <c r="IAV47" s="3"/>
      <c r="IAW47" s="3"/>
      <c r="IAX47" s="3"/>
      <c r="IAY47" s="3"/>
      <c r="IAZ47" s="3"/>
      <c r="IBA47" s="3"/>
      <c r="IBB47" s="3"/>
      <c r="IBC47" s="3"/>
      <c r="IBD47" s="3"/>
      <c r="IBE47" s="3"/>
      <c r="IBF47" s="3"/>
      <c r="IBG47" s="3"/>
      <c r="IBH47" s="3"/>
      <c r="IBI47" s="3"/>
      <c r="IBJ47" s="3"/>
      <c r="IBK47" s="3"/>
      <c r="IBL47" s="3"/>
      <c r="IBM47" s="3"/>
      <c r="IBN47" s="3"/>
      <c r="IBO47" s="3"/>
      <c r="IBP47" s="3"/>
      <c r="IBQ47" s="3"/>
      <c r="IBR47" s="3"/>
      <c r="IBS47" s="3"/>
      <c r="IBT47" s="3"/>
      <c r="IBU47" s="3"/>
      <c r="IBV47" s="3"/>
      <c r="IBW47" s="3"/>
      <c r="IBX47" s="3"/>
      <c r="IBY47" s="3"/>
      <c r="IBZ47" s="3"/>
      <c r="ICA47" s="3"/>
      <c r="ICB47" s="3"/>
      <c r="ICC47" s="3"/>
      <c r="ICD47" s="3"/>
      <c r="ICE47" s="3"/>
      <c r="ICF47" s="3"/>
      <c r="ICG47" s="3"/>
      <c r="ICH47" s="3"/>
      <c r="ICI47" s="3"/>
      <c r="ICJ47" s="3"/>
      <c r="ICK47" s="3"/>
      <c r="ICL47" s="3"/>
      <c r="ICM47" s="3"/>
      <c r="ICN47" s="3"/>
      <c r="ICO47" s="3"/>
      <c r="ICP47" s="3"/>
      <c r="ICQ47" s="3"/>
      <c r="ICR47" s="3"/>
      <c r="ICS47" s="3"/>
      <c r="ICT47" s="3"/>
      <c r="ICU47" s="3"/>
      <c r="ICV47" s="3"/>
      <c r="ICW47" s="3"/>
      <c r="ICX47" s="3"/>
      <c r="ICY47" s="3"/>
      <c r="ICZ47" s="3"/>
      <c r="IDA47" s="3"/>
      <c r="IDB47" s="3"/>
      <c r="IDC47" s="3"/>
      <c r="IDD47" s="3"/>
      <c r="IDE47" s="3"/>
      <c r="IDF47" s="3"/>
      <c r="IDG47" s="3"/>
      <c r="IDH47" s="3"/>
      <c r="IDI47" s="3"/>
      <c r="IDJ47" s="3"/>
      <c r="IDK47" s="3"/>
      <c r="IDL47" s="3"/>
      <c r="IDM47" s="3"/>
      <c r="IDN47" s="3"/>
      <c r="IDO47" s="3"/>
      <c r="IDP47" s="3"/>
      <c r="IDQ47" s="3"/>
      <c r="IDR47" s="3"/>
      <c r="IDS47" s="3"/>
      <c r="IDT47" s="3"/>
      <c r="IDU47" s="3"/>
      <c r="IDV47" s="3"/>
      <c r="IDW47" s="3"/>
      <c r="IDX47" s="3"/>
      <c r="IDY47" s="3"/>
      <c r="IDZ47" s="3"/>
      <c r="IEA47" s="3"/>
      <c r="IEB47" s="3"/>
      <c r="IEC47" s="3"/>
      <c r="IED47" s="3"/>
      <c r="IEE47" s="3"/>
      <c r="IEF47" s="3"/>
      <c r="IEG47" s="3"/>
      <c r="IEH47" s="3"/>
      <c r="IEI47" s="3"/>
      <c r="IEJ47" s="3"/>
      <c r="IEK47" s="3"/>
      <c r="IEL47" s="3"/>
      <c r="IEM47" s="3"/>
      <c r="IEN47" s="3"/>
      <c r="IEO47" s="3"/>
      <c r="IEP47" s="3"/>
      <c r="IEQ47" s="3"/>
      <c r="IER47" s="3"/>
      <c r="IES47" s="3"/>
      <c r="IET47" s="3"/>
      <c r="IEU47" s="3"/>
      <c r="IEV47" s="3"/>
      <c r="IEW47" s="3"/>
      <c r="IEX47" s="3"/>
      <c r="IEY47" s="3"/>
      <c r="IEZ47" s="3"/>
      <c r="IFA47" s="3"/>
      <c r="IFB47" s="3"/>
      <c r="IFC47" s="3"/>
      <c r="IFD47" s="3"/>
      <c r="IFE47" s="3"/>
      <c r="IFF47" s="3"/>
      <c r="IFG47" s="3"/>
      <c r="IFH47" s="3"/>
      <c r="IFI47" s="3"/>
      <c r="IFJ47" s="3"/>
      <c r="IFK47" s="3"/>
      <c r="IFL47" s="3"/>
      <c r="IFM47" s="3"/>
      <c r="IFN47" s="3"/>
      <c r="IFO47" s="3"/>
      <c r="IFP47" s="3"/>
      <c r="IFQ47" s="3"/>
      <c r="IFR47" s="3"/>
      <c r="IFS47" s="3"/>
      <c r="IFT47" s="3"/>
      <c r="IFU47" s="3"/>
      <c r="IFV47" s="3"/>
      <c r="IFW47" s="3"/>
      <c r="IFX47" s="3"/>
      <c r="IFY47" s="3"/>
      <c r="IFZ47" s="3"/>
      <c r="IGA47" s="3"/>
      <c r="IGB47" s="3"/>
      <c r="IGC47" s="3"/>
      <c r="IGD47" s="3"/>
      <c r="IGE47" s="3"/>
      <c r="IGF47" s="3"/>
      <c r="IGG47" s="3"/>
      <c r="IGH47" s="3"/>
      <c r="IGI47" s="3"/>
      <c r="IGJ47" s="3"/>
      <c r="IGK47" s="3"/>
      <c r="IGL47" s="3"/>
      <c r="IGM47" s="3"/>
      <c r="IGN47" s="3"/>
      <c r="IGO47" s="3"/>
      <c r="IGP47" s="3"/>
      <c r="IGQ47" s="3"/>
      <c r="IGR47" s="3"/>
      <c r="IGS47" s="3"/>
      <c r="IGT47" s="3"/>
      <c r="IGU47" s="3"/>
      <c r="IGV47" s="3"/>
      <c r="IGW47" s="3"/>
      <c r="IGX47" s="3"/>
      <c r="IGY47" s="3"/>
      <c r="IGZ47" s="3"/>
      <c r="IHA47" s="3"/>
      <c r="IHB47" s="3"/>
      <c r="IHC47" s="3"/>
      <c r="IHD47" s="3"/>
      <c r="IHE47" s="3"/>
      <c r="IHF47" s="3"/>
      <c r="IHG47" s="3"/>
      <c r="IHH47" s="3"/>
      <c r="IHI47" s="3"/>
      <c r="IHJ47" s="3"/>
      <c r="IHK47" s="3"/>
      <c r="IHL47" s="3"/>
      <c r="IHM47" s="3"/>
      <c r="IHN47" s="3"/>
      <c r="IHO47" s="3"/>
      <c r="IHP47" s="3"/>
      <c r="IHQ47" s="3"/>
      <c r="IHR47" s="3"/>
      <c r="IHS47" s="3"/>
      <c r="IHT47" s="3"/>
      <c r="IHU47" s="3"/>
      <c r="IHV47" s="3"/>
      <c r="IHW47" s="3"/>
      <c r="IHX47" s="3"/>
      <c r="IHY47" s="3"/>
      <c r="IHZ47" s="3"/>
      <c r="IIA47" s="3"/>
      <c r="IIB47" s="3"/>
      <c r="IIC47" s="3"/>
      <c r="IID47" s="3"/>
      <c r="IIE47" s="3"/>
      <c r="IIF47" s="3"/>
      <c r="IIG47" s="3"/>
      <c r="IIH47" s="3"/>
      <c r="III47" s="3"/>
      <c r="IIJ47" s="3"/>
      <c r="IIK47" s="3"/>
      <c r="IIL47" s="3"/>
      <c r="IIM47" s="3"/>
      <c r="IIN47" s="3"/>
      <c r="IIO47" s="3"/>
      <c r="IIP47" s="3"/>
      <c r="IIQ47" s="3"/>
      <c r="IIR47" s="3"/>
      <c r="IIS47" s="3"/>
      <c r="IIT47" s="3"/>
      <c r="IIU47" s="3"/>
      <c r="IIV47" s="3"/>
      <c r="IIW47" s="3"/>
      <c r="IIX47" s="3"/>
      <c r="IIY47" s="3"/>
      <c r="IIZ47" s="3"/>
      <c r="IJA47" s="3"/>
      <c r="IJB47" s="3"/>
      <c r="IJC47" s="3"/>
      <c r="IJD47" s="3"/>
      <c r="IJE47" s="3"/>
      <c r="IJF47" s="3"/>
      <c r="IJG47" s="3"/>
      <c r="IJH47" s="3"/>
      <c r="IJI47" s="3"/>
      <c r="IJJ47" s="3"/>
      <c r="IJK47" s="3"/>
      <c r="IJL47" s="3"/>
      <c r="IJM47" s="3"/>
      <c r="IJN47" s="3"/>
      <c r="IJO47" s="3"/>
      <c r="IJP47" s="3"/>
      <c r="IJQ47" s="3"/>
      <c r="IJR47" s="3"/>
      <c r="IJS47" s="3"/>
      <c r="IJT47" s="3"/>
      <c r="IJU47" s="3"/>
      <c r="IJV47" s="3"/>
      <c r="IJW47" s="3"/>
      <c r="IJX47" s="3"/>
      <c r="IJY47" s="3"/>
      <c r="IJZ47" s="3"/>
      <c r="IKA47" s="3"/>
      <c r="IKB47" s="3"/>
      <c r="IKC47" s="3"/>
      <c r="IKD47" s="3"/>
      <c r="IKE47" s="3"/>
      <c r="IKF47" s="3"/>
      <c r="IKG47" s="3"/>
      <c r="IKH47" s="3"/>
      <c r="IKI47" s="3"/>
      <c r="IKJ47" s="3"/>
      <c r="IKK47" s="3"/>
      <c r="IKL47" s="3"/>
      <c r="IKM47" s="3"/>
      <c r="IKN47" s="3"/>
      <c r="IKO47" s="3"/>
      <c r="IKP47" s="3"/>
      <c r="IKQ47" s="3"/>
      <c r="IKR47" s="3"/>
      <c r="IKS47" s="3"/>
      <c r="IKT47" s="3"/>
      <c r="IKU47" s="3"/>
      <c r="IKV47" s="3"/>
      <c r="IKW47" s="3"/>
      <c r="IKX47" s="3"/>
      <c r="IKY47" s="3"/>
      <c r="IKZ47" s="3"/>
      <c r="ILA47" s="3"/>
      <c r="ILB47" s="3"/>
      <c r="ILC47" s="3"/>
      <c r="ILD47" s="3"/>
      <c r="ILE47" s="3"/>
      <c r="ILF47" s="3"/>
      <c r="ILG47" s="3"/>
      <c r="ILH47" s="3"/>
      <c r="ILI47" s="3"/>
      <c r="ILJ47" s="3"/>
      <c r="ILK47" s="3"/>
      <c r="ILL47" s="3"/>
      <c r="ILM47" s="3"/>
      <c r="ILN47" s="3"/>
      <c r="ILO47" s="3"/>
      <c r="ILP47" s="3"/>
      <c r="ILQ47" s="3"/>
      <c r="ILR47" s="3"/>
      <c r="ILS47" s="3"/>
      <c r="ILT47" s="3"/>
      <c r="ILU47" s="3"/>
      <c r="ILV47" s="3"/>
      <c r="ILW47" s="3"/>
      <c r="ILX47" s="3"/>
      <c r="ILY47" s="3"/>
      <c r="ILZ47" s="3"/>
      <c r="IMA47" s="3"/>
      <c r="IMB47" s="3"/>
      <c r="IMC47" s="3"/>
      <c r="IMD47" s="3"/>
      <c r="IME47" s="3"/>
      <c r="IMF47" s="3"/>
      <c r="IMG47" s="3"/>
      <c r="IMH47" s="3"/>
      <c r="IMI47" s="3"/>
      <c r="IMJ47" s="3"/>
      <c r="IMK47" s="3"/>
      <c r="IML47" s="3"/>
      <c r="IMM47" s="3"/>
      <c r="IMN47" s="3"/>
      <c r="IMO47" s="3"/>
      <c r="IMP47" s="3"/>
      <c r="IMQ47" s="3"/>
      <c r="IMR47" s="3"/>
      <c r="IMS47" s="3"/>
      <c r="IMT47" s="3"/>
      <c r="IMU47" s="3"/>
      <c r="IMV47" s="3"/>
      <c r="IMW47" s="3"/>
      <c r="IMX47" s="3"/>
      <c r="IMY47" s="3"/>
      <c r="IMZ47" s="3"/>
      <c r="INA47" s="3"/>
      <c r="INB47" s="3"/>
      <c r="INC47" s="3"/>
      <c r="IND47" s="3"/>
      <c r="INE47" s="3"/>
      <c r="INF47" s="3"/>
      <c r="ING47" s="3"/>
      <c r="INH47" s="3"/>
      <c r="INI47" s="3"/>
      <c r="INJ47" s="3"/>
      <c r="INK47" s="3"/>
      <c r="INL47" s="3"/>
      <c r="INM47" s="3"/>
      <c r="INN47" s="3"/>
      <c r="INO47" s="3"/>
      <c r="INP47" s="3"/>
      <c r="INQ47" s="3"/>
      <c r="INR47" s="3"/>
      <c r="INS47" s="3"/>
      <c r="INT47" s="3"/>
      <c r="INU47" s="3"/>
      <c r="INV47" s="3"/>
      <c r="INW47" s="3"/>
      <c r="INX47" s="3"/>
      <c r="INY47" s="3"/>
      <c r="INZ47" s="3"/>
      <c r="IOA47" s="3"/>
      <c r="IOB47" s="3"/>
      <c r="IOC47" s="3"/>
      <c r="IOD47" s="3"/>
      <c r="IOE47" s="3"/>
      <c r="IOF47" s="3"/>
      <c r="IOG47" s="3"/>
      <c r="IOH47" s="3"/>
      <c r="IOI47" s="3"/>
      <c r="IOJ47" s="3"/>
      <c r="IOK47" s="3"/>
      <c r="IOL47" s="3"/>
      <c r="IOM47" s="3"/>
      <c r="ION47" s="3"/>
      <c r="IOO47" s="3"/>
      <c r="IOP47" s="3"/>
      <c r="IOQ47" s="3"/>
      <c r="IOR47" s="3"/>
      <c r="IOS47" s="3"/>
      <c r="IOT47" s="3"/>
      <c r="IOU47" s="3"/>
      <c r="IOV47" s="3"/>
      <c r="IOW47" s="3"/>
      <c r="IOX47" s="3"/>
      <c r="IOY47" s="3"/>
      <c r="IOZ47" s="3"/>
      <c r="IPA47" s="3"/>
      <c r="IPB47" s="3"/>
      <c r="IPC47" s="3"/>
      <c r="IPD47" s="3"/>
      <c r="IPE47" s="3"/>
      <c r="IPF47" s="3"/>
      <c r="IPG47" s="3"/>
      <c r="IPH47" s="3"/>
      <c r="IPI47" s="3"/>
      <c r="IPJ47" s="3"/>
      <c r="IPK47" s="3"/>
      <c r="IPL47" s="3"/>
      <c r="IPM47" s="3"/>
      <c r="IPN47" s="3"/>
      <c r="IPO47" s="3"/>
      <c r="IPP47" s="3"/>
      <c r="IPQ47" s="3"/>
      <c r="IPR47" s="3"/>
      <c r="IPS47" s="3"/>
      <c r="IPT47" s="3"/>
      <c r="IPU47" s="3"/>
      <c r="IPV47" s="3"/>
      <c r="IPW47" s="3"/>
      <c r="IPX47" s="3"/>
      <c r="IPY47" s="3"/>
      <c r="IPZ47" s="3"/>
      <c r="IQA47" s="3"/>
      <c r="IQB47" s="3"/>
      <c r="IQC47" s="3"/>
      <c r="IQD47" s="3"/>
      <c r="IQE47" s="3"/>
      <c r="IQF47" s="3"/>
      <c r="IQG47" s="3"/>
      <c r="IQH47" s="3"/>
      <c r="IQI47" s="3"/>
      <c r="IQJ47" s="3"/>
      <c r="IQK47" s="3"/>
      <c r="IQL47" s="3"/>
      <c r="IQM47" s="3"/>
      <c r="IQN47" s="3"/>
      <c r="IQO47" s="3"/>
      <c r="IQP47" s="3"/>
      <c r="IQQ47" s="3"/>
      <c r="IQR47" s="3"/>
      <c r="IQS47" s="3"/>
      <c r="IQT47" s="3"/>
      <c r="IQU47" s="3"/>
      <c r="IQV47" s="3"/>
      <c r="IQW47" s="3"/>
      <c r="IQX47" s="3"/>
      <c r="IQY47" s="3"/>
      <c r="IQZ47" s="3"/>
      <c r="IRA47" s="3"/>
      <c r="IRB47" s="3"/>
      <c r="IRC47" s="3"/>
      <c r="IRD47" s="3"/>
      <c r="IRE47" s="3"/>
      <c r="IRF47" s="3"/>
      <c r="IRG47" s="3"/>
      <c r="IRH47" s="3"/>
      <c r="IRI47" s="3"/>
      <c r="IRJ47" s="3"/>
      <c r="IRK47" s="3"/>
      <c r="IRL47" s="3"/>
      <c r="IRM47" s="3"/>
      <c r="IRN47" s="3"/>
      <c r="IRO47" s="3"/>
      <c r="IRP47" s="3"/>
      <c r="IRQ47" s="3"/>
      <c r="IRR47" s="3"/>
      <c r="IRS47" s="3"/>
      <c r="IRT47" s="3"/>
      <c r="IRU47" s="3"/>
      <c r="IRV47" s="3"/>
      <c r="IRW47" s="3"/>
      <c r="IRX47" s="3"/>
      <c r="IRY47" s="3"/>
      <c r="IRZ47" s="3"/>
      <c r="ISA47" s="3"/>
      <c r="ISB47" s="3"/>
      <c r="ISC47" s="3"/>
      <c r="ISD47" s="3"/>
      <c r="ISE47" s="3"/>
      <c r="ISF47" s="3"/>
      <c r="ISG47" s="3"/>
      <c r="ISH47" s="3"/>
      <c r="ISI47" s="3"/>
      <c r="ISJ47" s="3"/>
      <c r="ISK47" s="3"/>
      <c r="ISL47" s="3"/>
      <c r="ISM47" s="3"/>
      <c r="ISN47" s="3"/>
      <c r="ISO47" s="3"/>
      <c r="ISP47" s="3"/>
      <c r="ISQ47" s="3"/>
      <c r="ISR47" s="3"/>
      <c r="ISS47" s="3"/>
      <c r="IST47" s="3"/>
      <c r="ISU47" s="3"/>
      <c r="ISV47" s="3"/>
      <c r="ISW47" s="3"/>
      <c r="ISX47" s="3"/>
      <c r="ISY47" s="3"/>
      <c r="ISZ47" s="3"/>
      <c r="ITA47" s="3"/>
      <c r="ITB47" s="3"/>
      <c r="ITC47" s="3"/>
      <c r="ITD47" s="3"/>
      <c r="ITE47" s="3"/>
      <c r="ITF47" s="3"/>
      <c r="ITG47" s="3"/>
      <c r="ITH47" s="3"/>
      <c r="ITI47" s="3"/>
      <c r="ITJ47" s="3"/>
      <c r="ITK47" s="3"/>
      <c r="ITL47" s="3"/>
      <c r="ITM47" s="3"/>
      <c r="ITN47" s="3"/>
      <c r="ITO47" s="3"/>
      <c r="ITP47" s="3"/>
      <c r="ITQ47" s="3"/>
      <c r="ITR47" s="3"/>
      <c r="ITS47" s="3"/>
      <c r="ITT47" s="3"/>
      <c r="ITU47" s="3"/>
      <c r="ITV47" s="3"/>
      <c r="ITW47" s="3"/>
      <c r="ITX47" s="3"/>
      <c r="ITY47" s="3"/>
      <c r="ITZ47" s="3"/>
      <c r="IUA47" s="3"/>
      <c r="IUB47" s="3"/>
      <c r="IUC47" s="3"/>
      <c r="IUD47" s="3"/>
      <c r="IUE47" s="3"/>
      <c r="IUF47" s="3"/>
      <c r="IUG47" s="3"/>
      <c r="IUH47" s="3"/>
      <c r="IUI47" s="3"/>
      <c r="IUJ47" s="3"/>
      <c r="IUK47" s="3"/>
      <c r="IUL47" s="3"/>
      <c r="IUM47" s="3"/>
      <c r="IUN47" s="3"/>
      <c r="IUO47" s="3"/>
      <c r="IUP47" s="3"/>
      <c r="IUQ47" s="3"/>
      <c r="IUR47" s="3"/>
      <c r="IUS47" s="3"/>
      <c r="IUT47" s="3"/>
      <c r="IUU47" s="3"/>
      <c r="IUV47" s="3"/>
      <c r="IUW47" s="3"/>
      <c r="IUX47" s="3"/>
      <c r="IUY47" s="3"/>
      <c r="IUZ47" s="3"/>
      <c r="IVA47" s="3"/>
      <c r="IVB47" s="3"/>
      <c r="IVC47" s="3"/>
      <c r="IVD47" s="3"/>
      <c r="IVE47" s="3"/>
      <c r="IVF47" s="3"/>
      <c r="IVG47" s="3"/>
      <c r="IVH47" s="3"/>
      <c r="IVI47" s="3"/>
      <c r="IVJ47" s="3"/>
      <c r="IVK47" s="3"/>
      <c r="IVL47" s="3"/>
      <c r="IVM47" s="3"/>
      <c r="IVN47" s="3"/>
      <c r="IVO47" s="3"/>
      <c r="IVP47" s="3"/>
      <c r="IVQ47" s="3"/>
      <c r="IVR47" s="3"/>
      <c r="IVS47" s="3"/>
      <c r="IVT47" s="3"/>
      <c r="IVU47" s="3"/>
      <c r="IVV47" s="3"/>
      <c r="IVW47" s="3"/>
      <c r="IVX47" s="3"/>
      <c r="IVY47" s="3"/>
      <c r="IVZ47" s="3"/>
      <c r="IWA47" s="3"/>
      <c r="IWB47" s="3"/>
      <c r="IWC47" s="3"/>
      <c r="IWD47" s="3"/>
      <c r="IWE47" s="3"/>
      <c r="IWF47" s="3"/>
      <c r="IWG47" s="3"/>
      <c r="IWH47" s="3"/>
      <c r="IWI47" s="3"/>
      <c r="IWJ47" s="3"/>
      <c r="IWK47" s="3"/>
      <c r="IWL47" s="3"/>
      <c r="IWM47" s="3"/>
      <c r="IWN47" s="3"/>
      <c r="IWO47" s="3"/>
      <c r="IWP47" s="3"/>
      <c r="IWQ47" s="3"/>
      <c r="IWR47" s="3"/>
      <c r="IWS47" s="3"/>
      <c r="IWT47" s="3"/>
      <c r="IWU47" s="3"/>
      <c r="IWV47" s="3"/>
      <c r="IWW47" s="3"/>
      <c r="IWX47" s="3"/>
      <c r="IWY47" s="3"/>
      <c r="IWZ47" s="3"/>
      <c r="IXA47" s="3"/>
      <c r="IXB47" s="3"/>
      <c r="IXC47" s="3"/>
      <c r="IXD47" s="3"/>
      <c r="IXE47" s="3"/>
      <c r="IXF47" s="3"/>
      <c r="IXG47" s="3"/>
      <c r="IXH47" s="3"/>
      <c r="IXI47" s="3"/>
      <c r="IXJ47" s="3"/>
      <c r="IXK47" s="3"/>
      <c r="IXL47" s="3"/>
      <c r="IXM47" s="3"/>
      <c r="IXN47" s="3"/>
      <c r="IXO47" s="3"/>
      <c r="IXP47" s="3"/>
      <c r="IXQ47" s="3"/>
      <c r="IXR47" s="3"/>
      <c r="IXS47" s="3"/>
      <c r="IXT47" s="3"/>
      <c r="IXU47" s="3"/>
      <c r="IXV47" s="3"/>
      <c r="IXW47" s="3"/>
      <c r="IXX47" s="3"/>
      <c r="IXY47" s="3"/>
      <c r="IXZ47" s="3"/>
      <c r="IYA47" s="3"/>
      <c r="IYB47" s="3"/>
      <c r="IYC47" s="3"/>
      <c r="IYD47" s="3"/>
      <c r="IYE47" s="3"/>
      <c r="IYF47" s="3"/>
      <c r="IYG47" s="3"/>
      <c r="IYH47" s="3"/>
      <c r="IYI47" s="3"/>
      <c r="IYJ47" s="3"/>
      <c r="IYK47" s="3"/>
      <c r="IYL47" s="3"/>
      <c r="IYM47" s="3"/>
      <c r="IYN47" s="3"/>
      <c r="IYO47" s="3"/>
      <c r="IYP47" s="3"/>
      <c r="IYQ47" s="3"/>
      <c r="IYR47" s="3"/>
      <c r="IYS47" s="3"/>
      <c r="IYT47" s="3"/>
      <c r="IYU47" s="3"/>
      <c r="IYV47" s="3"/>
      <c r="IYW47" s="3"/>
      <c r="IYX47" s="3"/>
      <c r="IYY47" s="3"/>
      <c r="IYZ47" s="3"/>
      <c r="IZA47" s="3"/>
      <c r="IZB47" s="3"/>
      <c r="IZC47" s="3"/>
      <c r="IZD47" s="3"/>
      <c r="IZE47" s="3"/>
      <c r="IZF47" s="3"/>
      <c r="IZG47" s="3"/>
      <c r="IZH47" s="3"/>
      <c r="IZI47" s="3"/>
      <c r="IZJ47" s="3"/>
      <c r="IZK47" s="3"/>
      <c r="IZL47" s="3"/>
      <c r="IZM47" s="3"/>
      <c r="IZN47" s="3"/>
      <c r="IZO47" s="3"/>
      <c r="IZP47" s="3"/>
      <c r="IZQ47" s="3"/>
      <c r="IZR47" s="3"/>
      <c r="IZS47" s="3"/>
      <c r="IZT47" s="3"/>
      <c r="IZU47" s="3"/>
      <c r="IZV47" s="3"/>
      <c r="IZW47" s="3"/>
      <c r="IZX47" s="3"/>
      <c r="IZY47" s="3"/>
      <c r="IZZ47" s="3"/>
      <c r="JAA47" s="3"/>
      <c r="JAB47" s="3"/>
      <c r="JAC47" s="3"/>
      <c r="JAD47" s="3"/>
      <c r="JAE47" s="3"/>
      <c r="JAF47" s="3"/>
      <c r="JAG47" s="3"/>
      <c r="JAH47" s="3"/>
      <c r="JAI47" s="3"/>
      <c r="JAJ47" s="3"/>
      <c r="JAK47" s="3"/>
      <c r="JAL47" s="3"/>
      <c r="JAM47" s="3"/>
      <c r="JAN47" s="3"/>
      <c r="JAO47" s="3"/>
      <c r="JAP47" s="3"/>
      <c r="JAQ47" s="3"/>
      <c r="JAR47" s="3"/>
      <c r="JAS47" s="3"/>
      <c r="JAT47" s="3"/>
      <c r="JAU47" s="3"/>
      <c r="JAV47" s="3"/>
      <c r="JAW47" s="3"/>
      <c r="JAX47" s="3"/>
      <c r="JAY47" s="3"/>
      <c r="JAZ47" s="3"/>
      <c r="JBA47" s="3"/>
      <c r="JBB47" s="3"/>
      <c r="JBC47" s="3"/>
      <c r="JBD47" s="3"/>
      <c r="JBE47" s="3"/>
      <c r="JBF47" s="3"/>
      <c r="JBG47" s="3"/>
      <c r="JBH47" s="3"/>
      <c r="JBI47" s="3"/>
      <c r="JBJ47" s="3"/>
      <c r="JBK47" s="3"/>
      <c r="JBL47" s="3"/>
      <c r="JBM47" s="3"/>
      <c r="JBN47" s="3"/>
      <c r="JBO47" s="3"/>
      <c r="JBP47" s="3"/>
      <c r="JBQ47" s="3"/>
      <c r="JBR47" s="3"/>
      <c r="JBS47" s="3"/>
      <c r="JBT47" s="3"/>
      <c r="JBU47" s="3"/>
      <c r="JBV47" s="3"/>
      <c r="JBW47" s="3"/>
      <c r="JBX47" s="3"/>
      <c r="JBY47" s="3"/>
      <c r="JBZ47" s="3"/>
      <c r="JCA47" s="3"/>
      <c r="JCB47" s="3"/>
      <c r="JCC47" s="3"/>
      <c r="JCD47" s="3"/>
      <c r="JCE47" s="3"/>
      <c r="JCF47" s="3"/>
      <c r="JCG47" s="3"/>
      <c r="JCH47" s="3"/>
      <c r="JCI47" s="3"/>
      <c r="JCJ47" s="3"/>
      <c r="JCK47" s="3"/>
      <c r="JCL47" s="3"/>
      <c r="JCM47" s="3"/>
      <c r="JCN47" s="3"/>
      <c r="JCO47" s="3"/>
      <c r="JCP47" s="3"/>
      <c r="JCQ47" s="3"/>
      <c r="JCR47" s="3"/>
      <c r="JCS47" s="3"/>
      <c r="JCT47" s="3"/>
      <c r="JCU47" s="3"/>
      <c r="JCV47" s="3"/>
      <c r="JCW47" s="3"/>
      <c r="JCX47" s="3"/>
      <c r="JCY47" s="3"/>
      <c r="JCZ47" s="3"/>
      <c r="JDA47" s="3"/>
      <c r="JDB47" s="3"/>
      <c r="JDC47" s="3"/>
      <c r="JDD47" s="3"/>
      <c r="JDE47" s="3"/>
      <c r="JDF47" s="3"/>
      <c r="JDG47" s="3"/>
      <c r="JDH47" s="3"/>
      <c r="JDI47" s="3"/>
      <c r="JDJ47" s="3"/>
      <c r="JDK47" s="3"/>
      <c r="JDL47" s="3"/>
      <c r="JDM47" s="3"/>
      <c r="JDN47" s="3"/>
      <c r="JDO47" s="3"/>
      <c r="JDP47" s="3"/>
      <c r="JDQ47" s="3"/>
      <c r="JDR47" s="3"/>
      <c r="JDS47" s="3"/>
      <c r="JDT47" s="3"/>
      <c r="JDU47" s="3"/>
      <c r="JDV47" s="3"/>
      <c r="JDW47" s="3"/>
      <c r="JDX47" s="3"/>
      <c r="JDY47" s="3"/>
      <c r="JDZ47" s="3"/>
      <c r="JEA47" s="3"/>
      <c r="JEB47" s="3"/>
      <c r="JEC47" s="3"/>
      <c r="JED47" s="3"/>
      <c r="JEE47" s="3"/>
      <c r="JEF47" s="3"/>
      <c r="JEG47" s="3"/>
      <c r="JEH47" s="3"/>
      <c r="JEI47" s="3"/>
      <c r="JEJ47" s="3"/>
      <c r="JEK47" s="3"/>
      <c r="JEL47" s="3"/>
      <c r="JEM47" s="3"/>
      <c r="JEN47" s="3"/>
      <c r="JEO47" s="3"/>
      <c r="JEP47" s="3"/>
      <c r="JEQ47" s="3"/>
      <c r="JER47" s="3"/>
      <c r="JES47" s="3"/>
      <c r="JET47" s="3"/>
      <c r="JEU47" s="3"/>
      <c r="JEV47" s="3"/>
      <c r="JEW47" s="3"/>
      <c r="JEX47" s="3"/>
      <c r="JEY47" s="3"/>
      <c r="JEZ47" s="3"/>
      <c r="JFA47" s="3"/>
      <c r="JFB47" s="3"/>
      <c r="JFC47" s="3"/>
      <c r="JFD47" s="3"/>
      <c r="JFE47" s="3"/>
      <c r="JFF47" s="3"/>
      <c r="JFG47" s="3"/>
      <c r="JFH47" s="3"/>
      <c r="JFI47" s="3"/>
      <c r="JFJ47" s="3"/>
      <c r="JFK47" s="3"/>
      <c r="JFL47" s="3"/>
      <c r="JFM47" s="3"/>
      <c r="JFN47" s="3"/>
      <c r="JFO47" s="3"/>
      <c r="JFP47" s="3"/>
      <c r="JFQ47" s="3"/>
      <c r="JFR47" s="3"/>
      <c r="JFS47" s="3"/>
      <c r="JFT47" s="3"/>
      <c r="JFU47" s="3"/>
      <c r="JFV47" s="3"/>
      <c r="JFW47" s="3"/>
      <c r="JFX47" s="3"/>
      <c r="JFY47" s="3"/>
      <c r="JFZ47" s="3"/>
      <c r="JGA47" s="3"/>
      <c r="JGB47" s="3"/>
      <c r="JGC47" s="3"/>
      <c r="JGD47" s="3"/>
      <c r="JGE47" s="3"/>
      <c r="JGF47" s="3"/>
      <c r="JGG47" s="3"/>
      <c r="JGH47" s="3"/>
      <c r="JGI47" s="3"/>
      <c r="JGJ47" s="3"/>
      <c r="JGK47" s="3"/>
      <c r="JGL47" s="3"/>
      <c r="JGM47" s="3"/>
      <c r="JGN47" s="3"/>
      <c r="JGO47" s="3"/>
      <c r="JGP47" s="3"/>
      <c r="JGQ47" s="3"/>
      <c r="JGR47" s="3"/>
      <c r="JGS47" s="3"/>
      <c r="JGT47" s="3"/>
      <c r="JGU47" s="3"/>
      <c r="JGV47" s="3"/>
      <c r="JGW47" s="3"/>
      <c r="JGX47" s="3"/>
      <c r="JGY47" s="3"/>
      <c r="JGZ47" s="3"/>
      <c r="JHA47" s="3"/>
      <c r="JHB47" s="3"/>
      <c r="JHC47" s="3"/>
      <c r="JHD47" s="3"/>
      <c r="JHE47" s="3"/>
      <c r="JHF47" s="3"/>
      <c r="JHG47" s="3"/>
      <c r="JHH47" s="3"/>
      <c r="JHI47" s="3"/>
      <c r="JHJ47" s="3"/>
      <c r="JHK47" s="3"/>
      <c r="JHL47" s="3"/>
      <c r="JHM47" s="3"/>
      <c r="JHN47" s="3"/>
      <c r="JHO47" s="3"/>
      <c r="JHP47" s="3"/>
      <c r="JHQ47" s="3"/>
      <c r="JHR47" s="3"/>
      <c r="JHS47" s="3"/>
      <c r="JHT47" s="3"/>
      <c r="JHU47" s="3"/>
      <c r="JHV47" s="3"/>
      <c r="JHW47" s="3"/>
      <c r="JHX47" s="3"/>
      <c r="JHY47" s="3"/>
      <c r="JHZ47" s="3"/>
      <c r="JIA47" s="3"/>
      <c r="JIB47" s="3"/>
      <c r="JIC47" s="3"/>
      <c r="JID47" s="3"/>
      <c r="JIE47" s="3"/>
      <c r="JIF47" s="3"/>
      <c r="JIG47" s="3"/>
      <c r="JIH47" s="3"/>
      <c r="JII47" s="3"/>
      <c r="JIJ47" s="3"/>
      <c r="JIK47" s="3"/>
      <c r="JIL47" s="3"/>
      <c r="JIM47" s="3"/>
      <c r="JIN47" s="3"/>
      <c r="JIO47" s="3"/>
      <c r="JIP47" s="3"/>
      <c r="JIQ47" s="3"/>
      <c r="JIR47" s="3"/>
      <c r="JIS47" s="3"/>
      <c r="JIT47" s="3"/>
      <c r="JIU47" s="3"/>
      <c r="JIV47" s="3"/>
      <c r="JIW47" s="3"/>
      <c r="JIX47" s="3"/>
      <c r="JIY47" s="3"/>
      <c r="JIZ47" s="3"/>
      <c r="JJA47" s="3"/>
      <c r="JJB47" s="3"/>
      <c r="JJC47" s="3"/>
      <c r="JJD47" s="3"/>
      <c r="JJE47" s="3"/>
      <c r="JJF47" s="3"/>
      <c r="JJG47" s="3"/>
      <c r="JJH47" s="3"/>
      <c r="JJI47" s="3"/>
      <c r="JJJ47" s="3"/>
      <c r="JJK47" s="3"/>
      <c r="JJL47" s="3"/>
      <c r="JJM47" s="3"/>
      <c r="JJN47" s="3"/>
      <c r="JJO47" s="3"/>
      <c r="JJP47" s="3"/>
      <c r="JJQ47" s="3"/>
      <c r="JJR47" s="3"/>
      <c r="JJS47" s="3"/>
      <c r="JJT47" s="3"/>
      <c r="JJU47" s="3"/>
      <c r="JJV47" s="3"/>
      <c r="JJW47" s="3"/>
      <c r="JJX47" s="3"/>
      <c r="JJY47" s="3"/>
      <c r="JJZ47" s="3"/>
      <c r="JKA47" s="3"/>
      <c r="JKB47" s="3"/>
      <c r="JKC47" s="3"/>
      <c r="JKD47" s="3"/>
      <c r="JKE47" s="3"/>
      <c r="JKF47" s="3"/>
      <c r="JKG47" s="3"/>
      <c r="JKH47" s="3"/>
      <c r="JKI47" s="3"/>
      <c r="JKJ47" s="3"/>
      <c r="JKK47" s="3"/>
      <c r="JKL47" s="3"/>
      <c r="JKM47" s="3"/>
      <c r="JKN47" s="3"/>
      <c r="JKO47" s="3"/>
      <c r="JKP47" s="3"/>
      <c r="JKQ47" s="3"/>
      <c r="JKR47" s="3"/>
      <c r="JKS47" s="3"/>
      <c r="JKT47" s="3"/>
      <c r="JKU47" s="3"/>
      <c r="JKV47" s="3"/>
      <c r="JKW47" s="3"/>
      <c r="JKX47" s="3"/>
      <c r="JKY47" s="3"/>
      <c r="JKZ47" s="3"/>
      <c r="JLA47" s="3"/>
      <c r="JLB47" s="3"/>
      <c r="JLC47" s="3"/>
      <c r="JLD47" s="3"/>
      <c r="JLE47" s="3"/>
      <c r="JLF47" s="3"/>
      <c r="JLG47" s="3"/>
      <c r="JLH47" s="3"/>
      <c r="JLI47" s="3"/>
      <c r="JLJ47" s="3"/>
      <c r="JLK47" s="3"/>
      <c r="JLL47" s="3"/>
      <c r="JLM47" s="3"/>
      <c r="JLN47" s="3"/>
      <c r="JLO47" s="3"/>
      <c r="JLP47" s="3"/>
      <c r="JLQ47" s="3"/>
      <c r="JLR47" s="3"/>
      <c r="JLS47" s="3"/>
      <c r="JLT47" s="3"/>
      <c r="JLU47" s="3"/>
      <c r="JLV47" s="3"/>
      <c r="JLW47" s="3"/>
      <c r="JLX47" s="3"/>
      <c r="JLY47" s="3"/>
      <c r="JLZ47" s="3"/>
      <c r="JMA47" s="3"/>
      <c r="JMB47" s="3"/>
      <c r="JMC47" s="3"/>
      <c r="JMD47" s="3"/>
      <c r="JME47" s="3"/>
      <c r="JMF47" s="3"/>
      <c r="JMG47" s="3"/>
      <c r="JMH47" s="3"/>
      <c r="JMI47" s="3"/>
      <c r="JMJ47" s="3"/>
      <c r="JMK47" s="3"/>
      <c r="JML47" s="3"/>
      <c r="JMM47" s="3"/>
      <c r="JMN47" s="3"/>
      <c r="JMO47" s="3"/>
      <c r="JMP47" s="3"/>
      <c r="JMQ47" s="3"/>
      <c r="JMR47" s="3"/>
      <c r="JMS47" s="3"/>
      <c r="JMT47" s="3"/>
      <c r="JMU47" s="3"/>
      <c r="JMV47" s="3"/>
      <c r="JMW47" s="3"/>
      <c r="JMX47" s="3"/>
      <c r="JMY47" s="3"/>
      <c r="JMZ47" s="3"/>
      <c r="JNA47" s="3"/>
      <c r="JNB47" s="3"/>
      <c r="JNC47" s="3"/>
      <c r="JND47" s="3"/>
      <c r="JNE47" s="3"/>
      <c r="JNF47" s="3"/>
      <c r="JNG47" s="3"/>
      <c r="JNH47" s="3"/>
      <c r="JNI47" s="3"/>
      <c r="JNJ47" s="3"/>
      <c r="JNK47" s="3"/>
      <c r="JNL47" s="3"/>
      <c r="JNM47" s="3"/>
      <c r="JNN47" s="3"/>
      <c r="JNO47" s="3"/>
      <c r="JNP47" s="3"/>
      <c r="JNQ47" s="3"/>
      <c r="JNR47" s="3"/>
      <c r="JNS47" s="3"/>
      <c r="JNT47" s="3"/>
      <c r="JNU47" s="3"/>
      <c r="JNV47" s="3"/>
      <c r="JNW47" s="3"/>
      <c r="JNX47" s="3"/>
      <c r="JNY47" s="3"/>
      <c r="JNZ47" s="3"/>
      <c r="JOA47" s="3"/>
      <c r="JOB47" s="3"/>
      <c r="JOC47" s="3"/>
      <c r="JOD47" s="3"/>
      <c r="JOE47" s="3"/>
      <c r="JOF47" s="3"/>
      <c r="JOG47" s="3"/>
      <c r="JOH47" s="3"/>
      <c r="JOI47" s="3"/>
      <c r="JOJ47" s="3"/>
      <c r="JOK47" s="3"/>
      <c r="JOL47" s="3"/>
      <c r="JOM47" s="3"/>
      <c r="JON47" s="3"/>
      <c r="JOO47" s="3"/>
      <c r="JOP47" s="3"/>
      <c r="JOQ47" s="3"/>
      <c r="JOR47" s="3"/>
      <c r="JOS47" s="3"/>
      <c r="JOT47" s="3"/>
      <c r="JOU47" s="3"/>
      <c r="JOV47" s="3"/>
      <c r="JOW47" s="3"/>
      <c r="JOX47" s="3"/>
      <c r="JOY47" s="3"/>
      <c r="JOZ47" s="3"/>
      <c r="JPA47" s="3"/>
      <c r="JPB47" s="3"/>
      <c r="JPC47" s="3"/>
      <c r="JPD47" s="3"/>
      <c r="JPE47" s="3"/>
      <c r="JPF47" s="3"/>
      <c r="JPG47" s="3"/>
      <c r="JPH47" s="3"/>
      <c r="JPI47" s="3"/>
      <c r="JPJ47" s="3"/>
      <c r="JPK47" s="3"/>
      <c r="JPL47" s="3"/>
      <c r="JPM47" s="3"/>
      <c r="JPN47" s="3"/>
      <c r="JPO47" s="3"/>
      <c r="JPP47" s="3"/>
      <c r="JPQ47" s="3"/>
      <c r="JPR47" s="3"/>
      <c r="JPS47" s="3"/>
      <c r="JPT47" s="3"/>
      <c r="JPU47" s="3"/>
      <c r="JPV47" s="3"/>
      <c r="JPW47" s="3"/>
      <c r="JPX47" s="3"/>
      <c r="JPY47" s="3"/>
      <c r="JPZ47" s="3"/>
      <c r="JQA47" s="3"/>
      <c r="JQB47" s="3"/>
      <c r="JQC47" s="3"/>
      <c r="JQD47" s="3"/>
      <c r="JQE47" s="3"/>
      <c r="JQF47" s="3"/>
      <c r="JQG47" s="3"/>
      <c r="JQH47" s="3"/>
      <c r="JQI47" s="3"/>
      <c r="JQJ47" s="3"/>
      <c r="JQK47" s="3"/>
      <c r="JQL47" s="3"/>
      <c r="JQM47" s="3"/>
      <c r="JQN47" s="3"/>
      <c r="JQO47" s="3"/>
      <c r="JQP47" s="3"/>
      <c r="JQQ47" s="3"/>
      <c r="JQR47" s="3"/>
      <c r="JQS47" s="3"/>
      <c r="JQT47" s="3"/>
      <c r="JQU47" s="3"/>
      <c r="JQV47" s="3"/>
      <c r="JQW47" s="3"/>
      <c r="JQX47" s="3"/>
      <c r="JQY47" s="3"/>
      <c r="JQZ47" s="3"/>
      <c r="JRA47" s="3"/>
      <c r="JRB47" s="3"/>
      <c r="JRC47" s="3"/>
      <c r="JRD47" s="3"/>
      <c r="JRE47" s="3"/>
      <c r="JRF47" s="3"/>
      <c r="JRG47" s="3"/>
      <c r="JRH47" s="3"/>
      <c r="JRI47" s="3"/>
      <c r="JRJ47" s="3"/>
      <c r="JRK47" s="3"/>
      <c r="JRL47" s="3"/>
      <c r="JRM47" s="3"/>
      <c r="JRN47" s="3"/>
      <c r="JRO47" s="3"/>
      <c r="JRP47" s="3"/>
      <c r="JRQ47" s="3"/>
      <c r="JRR47" s="3"/>
      <c r="JRS47" s="3"/>
      <c r="JRT47" s="3"/>
      <c r="JRU47" s="3"/>
      <c r="JRV47" s="3"/>
      <c r="JRW47" s="3"/>
      <c r="JRX47" s="3"/>
      <c r="JRY47" s="3"/>
      <c r="JRZ47" s="3"/>
      <c r="JSA47" s="3"/>
      <c r="JSB47" s="3"/>
      <c r="JSC47" s="3"/>
      <c r="JSD47" s="3"/>
      <c r="JSE47" s="3"/>
      <c r="JSF47" s="3"/>
      <c r="JSG47" s="3"/>
      <c r="JSH47" s="3"/>
      <c r="JSI47" s="3"/>
      <c r="JSJ47" s="3"/>
      <c r="JSK47" s="3"/>
      <c r="JSL47" s="3"/>
      <c r="JSM47" s="3"/>
      <c r="JSN47" s="3"/>
      <c r="JSO47" s="3"/>
      <c r="JSP47" s="3"/>
      <c r="JSQ47" s="3"/>
      <c r="JSR47" s="3"/>
      <c r="JSS47" s="3"/>
      <c r="JST47" s="3"/>
      <c r="JSU47" s="3"/>
      <c r="JSV47" s="3"/>
      <c r="JSW47" s="3"/>
      <c r="JSX47" s="3"/>
      <c r="JSY47" s="3"/>
      <c r="JSZ47" s="3"/>
      <c r="JTA47" s="3"/>
      <c r="JTB47" s="3"/>
      <c r="JTC47" s="3"/>
      <c r="JTD47" s="3"/>
      <c r="JTE47" s="3"/>
      <c r="JTF47" s="3"/>
      <c r="JTG47" s="3"/>
      <c r="JTH47" s="3"/>
      <c r="JTI47" s="3"/>
      <c r="JTJ47" s="3"/>
      <c r="JTK47" s="3"/>
      <c r="JTL47" s="3"/>
      <c r="JTM47" s="3"/>
      <c r="JTN47" s="3"/>
      <c r="JTO47" s="3"/>
      <c r="JTP47" s="3"/>
      <c r="JTQ47" s="3"/>
      <c r="JTR47" s="3"/>
      <c r="JTS47" s="3"/>
      <c r="JTT47" s="3"/>
      <c r="JTU47" s="3"/>
      <c r="JTV47" s="3"/>
      <c r="JTW47" s="3"/>
      <c r="JTX47" s="3"/>
      <c r="JTY47" s="3"/>
      <c r="JTZ47" s="3"/>
      <c r="JUA47" s="3"/>
      <c r="JUB47" s="3"/>
      <c r="JUC47" s="3"/>
      <c r="JUD47" s="3"/>
      <c r="JUE47" s="3"/>
      <c r="JUF47" s="3"/>
      <c r="JUG47" s="3"/>
      <c r="JUH47" s="3"/>
      <c r="JUI47" s="3"/>
      <c r="JUJ47" s="3"/>
      <c r="JUK47" s="3"/>
      <c r="JUL47" s="3"/>
      <c r="JUM47" s="3"/>
      <c r="JUN47" s="3"/>
      <c r="JUO47" s="3"/>
      <c r="JUP47" s="3"/>
      <c r="JUQ47" s="3"/>
      <c r="JUR47" s="3"/>
      <c r="JUS47" s="3"/>
      <c r="JUT47" s="3"/>
      <c r="JUU47" s="3"/>
      <c r="JUV47" s="3"/>
      <c r="JUW47" s="3"/>
      <c r="JUX47" s="3"/>
      <c r="JUY47" s="3"/>
      <c r="JUZ47" s="3"/>
      <c r="JVA47" s="3"/>
      <c r="JVB47" s="3"/>
      <c r="JVC47" s="3"/>
      <c r="JVD47" s="3"/>
      <c r="JVE47" s="3"/>
      <c r="JVF47" s="3"/>
      <c r="JVG47" s="3"/>
      <c r="JVH47" s="3"/>
      <c r="JVI47" s="3"/>
      <c r="JVJ47" s="3"/>
      <c r="JVK47" s="3"/>
      <c r="JVL47" s="3"/>
      <c r="JVM47" s="3"/>
      <c r="JVN47" s="3"/>
      <c r="JVO47" s="3"/>
      <c r="JVP47" s="3"/>
      <c r="JVQ47" s="3"/>
      <c r="JVR47" s="3"/>
      <c r="JVS47" s="3"/>
      <c r="JVT47" s="3"/>
      <c r="JVU47" s="3"/>
      <c r="JVV47" s="3"/>
      <c r="JVW47" s="3"/>
      <c r="JVX47" s="3"/>
      <c r="JVY47" s="3"/>
      <c r="JVZ47" s="3"/>
      <c r="JWA47" s="3"/>
      <c r="JWB47" s="3"/>
      <c r="JWC47" s="3"/>
      <c r="JWD47" s="3"/>
      <c r="JWE47" s="3"/>
      <c r="JWF47" s="3"/>
      <c r="JWG47" s="3"/>
      <c r="JWH47" s="3"/>
      <c r="JWI47" s="3"/>
      <c r="JWJ47" s="3"/>
      <c r="JWK47" s="3"/>
      <c r="JWL47" s="3"/>
      <c r="JWM47" s="3"/>
      <c r="JWN47" s="3"/>
      <c r="JWO47" s="3"/>
      <c r="JWP47" s="3"/>
      <c r="JWQ47" s="3"/>
      <c r="JWR47" s="3"/>
      <c r="JWS47" s="3"/>
      <c r="JWT47" s="3"/>
      <c r="JWU47" s="3"/>
      <c r="JWV47" s="3"/>
      <c r="JWW47" s="3"/>
      <c r="JWX47" s="3"/>
      <c r="JWY47" s="3"/>
      <c r="JWZ47" s="3"/>
      <c r="JXA47" s="3"/>
      <c r="JXB47" s="3"/>
      <c r="JXC47" s="3"/>
      <c r="JXD47" s="3"/>
      <c r="JXE47" s="3"/>
      <c r="JXF47" s="3"/>
      <c r="JXG47" s="3"/>
      <c r="JXH47" s="3"/>
      <c r="JXI47" s="3"/>
      <c r="JXJ47" s="3"/>
      <c r="JXK47" s="3"/>
      <c r="JXL47" s="3"/>
      <c r="JXM47" s="3"/>
      <c r="JXN47" s="3"/>
      <c r="JXO47" s="3"/>
      <c r="JXP47" s="3"/>
      <c r="JXQ47" s="3"/>
      <c r="JXR47" s="3"/>
      <c r="JXS47" s="3"/>
      <c r="JXT47" s="3"/>
      <c r="JXU47" s="3"/>
      <c r="JXV47" s="3"/>
      <c r="JXW47" s="3"/>
      <c r="JXX47" s="3"/>
      <c r="JXY47" s="3"/>
      <c r="JXZ47" s="3"/>
      <c r="JYA47" s="3"/>
      <c r="JYB47" s="3"/>
      <c r="JYC47" s="3"/>
      <c r="JYD47" s="3"/>
      <c r="JYE47" s="3"/>
      <c r="JYF47" s="3"/>
      <c r="JYG47" s="3"/>
      <c r="JYH47" s="3"/>
      <c r="JYI47" s="3"/>
      <c r="JYJ47" s="3"/>
      <c r="JYK47" s="3"/>
      <c r="JYL47" s="3"/>
      <c r="JYM47" s="3"/>
      <c r="JYN47" s="3"/>
      <c r="JYO47" s="3"/>
      <c r="JYP47" s="3"/>
      <c r="JYQ47" s="3"/>
      <c r="JYR47" s="3"/>
      <c r="JYS47" s="3"/>
      <c r="JYT47" s="3"/>
      <c r="JYU47" s="3"/>
      <c r="JYV47" s="3"/>
      <c r="JYW47" s="3"/>
      <c r="JYX47" s="3"/>
      <c r="JYY47" s="3"/>
      <c r="JYZ47" s="3"/>
      <c r="JZA47" s="3"/>
      <c r="JZB47" s="3"/>
      <c r="JZC47" s="3"/>
      <c r="JZD47" s="3"/>
      <c r="JZE47" s="3"/>
      <c r="JZF47" s="3"/>
      <c r="JZG47" s="3"/>
      <c r="JZH47" s="3"/>
      <c r="JZI47" s="3"/>
      <c r="JZJ47" s="3"/>
      <c r="JZK47" s="3"/>
      <c r="JZL47" s="3"/>
      <c r="JZM47" s="3"/>
      <c r="JZN47" s="3"/>
      <c r="JZO47" s="3"/>
      <c r="JZP47" s="3"/>
      <c r="JZQ47" s="3"/>
      <c r="JZR47" s="3"/>
      <c r="JZS47" s="3"/>
      <c r="JZT47" s="3"/>
      <c r="JZU47" s="3"/>
      <c r="JZV47" s="3"/>
      <c r="JZW47" s="3"/>
      <c r="JZX47" s="3"/>
      <c r="JZY47" s="3"/>
      <c r="JZZ47" s="3"/>
      <c r="KAA47" s="3"/>
      <c r="KAB47" s="3"/>
      <c r="KAC47" s="3"/>
      <c r="KAD47" s="3"/>
      <c r="KAE47" s="3"/>
      <c r="KAF47" s="3"/>
      <c r="KAG47" s="3"/>
      <c r="KAH47" s="3"/>
      <c r="KAI47" s="3"/>
      <c r="KAJ47" s="3"/>
      <c r="KAK47" s="3"/>
      <c r="KAL47" s="3"/>
      <c r="KAM47" s="3"/>
      <c r="KAN47" s="3"/>
      <c r="KAO47" s="3"/>
      <c r="KAP47" s="3"/>
      <c r="KAQ47" s="3"/>
      <c r="KAR47" s="3"/>
      <c r="KAS47" s="3"/>
      <c r="KAT47" s="3"/>
      <c r="KAU47" s="3"/>
      <c r="KAV47" s="3"/>
      <c r="KAW47" s="3"/>
      <c r="KAX47" s="3"/>
      <c r="KAY47" s="3"/>
      <c r="KAZ47" s="3"/>
      <c r="KBA47" s="3"/>
      <c r="KBB47" s="3"/>
      <c r="KBC47" s="3"/>
      <c r="KBD47" s="3"/>
      <c r="KBE47" s="3"/>
      <c r="KBF47" s="3"/>
      <c r="KBG47" s="3"/>
      <c r="KBH47" s="3"/>
      <c r="KBI47" s="3"/>
      <c r="KBJ47" s="3"/>
      <c r="KBK47" s="3"/>
      <c r="KBL47" s="3"/>
      <c r="KBM47" s="3"/>
      <c r="KBN47" s="3"/>
      <c r="KBO47" s="3"/>
      <c r="KBP47" s="3"/>
      <c r="KBQ47" s="3"/>
      <c r="KBR47" s="3"/>
      <c r="KBS47" s="3"/>
      <c r="KBT47" s="3"/>
      <c r="KBU47" s="3"/>
      <c r="KBV47" s="3"/>
      <c r="KBW47" s="3"/>
      <c r="KBX47" s="3"/>
      <c r="KBY47" s="3"/>
      <c r="KBZ47" s="3"/>
      <c r="KCA47" s="3"/>
      <c r="KCB47" s="3"/>
      <c r="KCC47" s="3"/>
      <c r="KCD47" s="3"/>
      <c r="KCE47" s="3"/>
      <c r="KCF47" s="3"/>
      <c r="KCG47" s="3"/>
      <c r="KCH47" s="3"/>
      <c r="KCI47" s="3"/>
      <c r="KCJ47" s="3"/>
      <c r="KCK47" s="3"/>
      <c r="KCL47" s="3"/>
      <c r="KCM47" s="3"/>
      <c r="KCN47" s="3"/>
      <c r="KCO47" s="3"/>
      <c r="KCP47" s="3"/>
      <c r="KCQ47" s="3"/>
      <c r="KCR47" s="3"/>
      <c r="KCS47" s="3"/>
      <c r="KCT47" s="3"/>
      <c r="KCU47" s="3"/>
      <c r="KCV47" s="3"/>
      <c r="KCW47" s="3"/>
      <c r="KCX47" s="3"/>
      <c r="KCY47" s="3"/>
      <c r="KCZ47" s="3"/>
      <c r="KDA47" s="3"/>
      <c r="KDB47" s="3"/>
      <c r="KDC47" s="3"/>
      <c r="KDD47" s="3"/>
      <c r="KDE47" s="3"/>
      <c r="KDF47" s="3"/>
      <c r="KDG47" s="3"/>
      <c r="KDH47" s="3"/>
      <c r="KDI47" s="3"/>
      <c r="KDJ47" s="3"/>
      <c r="KDK47" s="3"/>
      <c r="KDL47" s="3"/>
      <c r="KDM47" s="3"/>
      <c r="KDN47" s="3"/>
      <c r="KDO47" s="3"/>
      <c r="KDP47" s="3"/>
      <c r="KDQ47" s="3"/>
      <c r="KDR47" s="3"/>
      <c r="KDS47" s="3"/>
      <c r="KDT47" s="3"/>
      <c r="KDU47" s="3"/>
      <c r="KDV47" s="3"/>
      <c r="KDW47" s="3"/>
      <c r="KDX47" s="3"/>
      <c r="KDY47" s="3"/>
      <c r="KDZ47" s="3"/>
      <c r="KEA47" s="3"/>
      <c r="KEB47" s="3"/>
      <c r="KEC47" s="3"/>
      <c r="KED47" s="3"/>
      <c r="KEE47" s="3"/>
      <c r="KEF47" s="3"/>
      <c r="KEG47" s="3"/>
      <c r="KEH47" s="3"/>
      <c r="KEI47" s="3"/>
      <c r="KEJ47" s="3"/>
      <c r="KEK47" s="3"/>
      <c r="KEL47" s="3"/>
      <c r="KEM47" s="3"/>
      <c r="KEN47" s="3"/>
      <c r="KEO47" s="3"/>
      <c r="KEP47" s="3"/>
      <c r="KEQ47" s="3"/>
      <c r="KER47" s="3"/>
      <c r="KES47" s="3"/>
      <c r="KET47" s="3"/>
      <c r="KEU47" s="3"/>
      <c r="KEV47" s="3"/>
      <c r="KEW47" s="3"/>
      <c r="KEX47" s="3"/>
      <c r="KEY47" s="3"/>
      <c r="KEZ47" s="3"/>
      <c r="KFA47" s="3"/>
      <c r="KFB47" s="3"/>
      <c r="KFC47" s="3"/>
      <c r="KFD47" s="3"/>
      <c r="KFE47" s="3"/>
      <c r="KFF47" s="3"/>
      <c r="KFG47" s="3"/>
      <c r="KFH47" s="3"/>
      <c r="KFI47" s="3"/>
      <c r="KFJ47" s="3"/>
      <c r="KFK47" s="3"/>
      <c r="KFL47" s="3"/>
      <c r="KFM47" s="3"/>
      <c r="KFN47" s="3"/>
      <c r="KFO47" s="3"/>
      <c r="KFP47" s="3"/>
      <c r="KFQ47" s="3"/>
      <c r="KFR47" s="3"/>
      <c r="KFS47" s="3"/>
      <c r="KFT47" s="3"/>
      <c r="KFU47" s="3"/>
      <c r="KFV47" s="3"/>
      <c r="KFW47" s="3"/>
      <c r="KFX47" s="3"/>
      <c r="KFY47" s="3"/>
      <c r="KFZ47" s="3"/>
      <c r="KGA47" s="3"/>
      <c r="KGB47" s="3"/>
      <c r="KGC47" s="3"/>
      <c r="KGD47" s="3"/>
      <c r="KGE47" s="3"/>
      <c r="KGF47" s="3"/>
      <c r="KGG47" s="3"/>
      <c r="KGH47" s="3"/>
      <c r="KGI47" s="3"/>
      <c r="KGJ47" s="3"/>
      <c r="KGK47" s="3"/>
      <c r="KGL47" s="3"/>
      <c r="KGM47" s="3"/>
      <c r="KGN47" s="3"/>
      <c r="KGO47" s="3"/>
      <c r="KGP47" s="3"/>
      <c r="KGQ47" s="3"/>
      <c r="KGR47" s="3"/>
      <c r="KGS47" s="3"/>
      <c r="KGT47" s="3"/>
      <c r="KGU47" s="3"/>
      <c r="KGV47" s="3"/>
      <c r="KGW47" s="3"/>
      <c r="KGX47" s="3"/>
      <c r="KGY47" s="3"/>
      <c r="KGZ47" s="3"/>
      <c r="KHA47" s="3"/>
      <c r="KHB47" s="3"/>
      <c r="KHC47" s="3"/>
      <c r="KHD47" s="3"/>
      <c r="KHE47" s="3"/>
      <c r="KHF47" s="3"/>
      <c r="KHG47" s="3"/>
      <c r="KHH47" s="3"/>
      <c r="KHI47" s="3"/>
      <c r="KHJ47" s="3"/>
      <c r="KHK47" s="3"/>
      <c r="KHL47" s="3"/>
      <c r="KHM47" s="3"/>
      <c r="KHN47" s="3"/>
      <c r="KHO47" s="3"/>
      <c r="KHP47" s="3"/>
      <c r="KHQ47" s="3"/>
      <c r="KHR47" s="3"/>
      <c r="KHS47" s="3"/>
      <c r="KHT47" s="3"/>
      <c r="KHU47" s="3"/>
      <c r="KHV47" s="3"/>
      <c r="KHW47" s="3"/>
      <c r="KHX47" s="3"/>
      <c r="KHY47" s="3"/>
      <c r="KHZ47" s="3"/>
      <c r="KIA47" s="3"/>
      <c r="KIB47" s="3"/>
      <c r="KIC47" s="3"/>
      <c r="KID47" s="3"/>
      <c r="KIE47" s="3"/>
      <c r="KIF47" s="3"/>
      <c r="KIG47" s="3"/>
      <c r="KIH47" s="3"/>
      <c r="KII47" s="3"/>
      <c r="KIJ47" s="3"/>
      <c r="KIK47" s="3"/>
      <c r="KIL47" s="3"/>
      <c r="KIM47" s="3"/>
      <c r="KIN47" s="3"/>
      <c r="KIO47" s="3"/>
      <c r="KIP47" s="3"/>
      <c r="KIQ47" s="3"/>
      <c r="KIR47" s="3"/>
      <c r="KIS47" s="3"/>
      <c r="KIT47" s="3"/>
      <c r="KIU47" s="3"/>
      <c r="KIV47" s="3"/>
      <c r="KIW47" s="3"/>
      <c r="KIX47" s="3"/>
      <c r="KIY47" s="3"/>
      <c r="KIZ47" s="3"/>
      <c r="KJA47" s="3"/>
      <c r="KJB47" s="3"/>
      <c r="KJC47" s="3"/>
      <c r="KJD47" s="3"/>
      <c r="KJE47" s="3"/>
      <c r="KJF47" s="3"/>
      <c r="KJG47" s="3"/>
      <c r="KJH47" s="3"/>
      <c r="KJI47" s="3"/>
      <c r="KJJ47" s="3"/>
      <c r="KJK47" s="3"/>
      <c r="KJL47" s="3"/>
      <c r="KJM47" s="3"/>
      <c r="KJN47" s="3"/>
      <c r="KJO47" s="3"/>
      <c r="KJP47" s="3"/>
      <c r="KJQ47" s="3"/>
      <c r="KJR47" s="3"/>
      <c r="KJS47" s="3"/>
      <c r="KJT47" s="3"/>
      <c r="KJU47" s="3"/>
      <c r="KJV47" s="3"/>
      <c r="KJW47" s="3"/>
      <c r="KJX47" s="3"/>
      <c r="KJY47" s="3"/>
      <c r="KJZ47" s="3"/>
      <c r="KKA47" s="3"/>
      <c r="KKB47" s="3"/>
      <c r="KKC47" s="3"/>
      <c r="KKD47" s="3"/>
      <c r="KKE47" s="3"/>
      <c r="KKF47" s="3"/>
      <c r="KKG47" s="3"/>
      <c r="KKH47" s="3"/>
      <c r="KKI47" s="3"/>
      <c r="KKJ47" s="3"/>
      <c r="KKK47" s="3"/>
      <c r="KKL47" s="3"/>
      <c r="KKM47" s="3"/>
      <c r="KKN47" s="3"/>
      <c r="KKO47" s="3"/>
      <c r="KKP47" s="3"/>
      <c r="KKQ47" s="3"/>
      <c r="KKR47" s="3"/>
      <c r="KKS47" s="3"/>
      <c r="KKT47" s="3"/>
      <c r="KKU47" s="3"/>
      <c r="KKV47" s="3"/>
      <c r="KKW47" s="3"/>
      <c r="KKX47" s="3"/>
      <c r="KKY47" s="3"/>
      <c r="KKZ47" s="3"/>
      <c r="KLA47" s="3"/>
      <c r="KLB47" s="3"/>
      <c r="KLC47" s="3"/>
      <c r="KLD47" s="3"/>
      <c r="KLE47" s="3"/>
      <c r="KLF47" s="3"/>
      <c r="KLG47" s="3"/>
      <c r="KLH47" s="3"/>
      <c r="KLI47" s="3"/>
      <c r="KLJ47" s="3"/>
      <c r="KLK47" s="3"/>
      <c r="KLL47" s="3"/>
      <c r="KLM47" s="3"/>
      <c r="KLN47" s="3"/>
      <c r="KLO47" s="3"/>
      <c r="KLP47" s="3"/>
      <c r="KLQ47" s="3"/>
      <c r="KLR47" s="3"/>
      <c r="KLS47" s="3"/>
      <c r="KLT47" s="3"/>
      <c r="KLU47" s="3"/>
      <c r="KLV47" s="3"/>
      <c r="KLW47" s="3"/>
      <c r="KLX47" s="3"/>
      <c r="KLY47" s="3"/>
      <c r="KLZ47" s="3"/>
      <c r="KMA47" s="3"/>
      <c r="KMB47" s="3"/>
      <c r="KMC47" s="3"/>
      <c r="KMD47" s="3"/>
      <c r="KME47" s="3"/>
      <c r="KMF47" s="3"/>
      <c r="KMG47" s="3"/>
      <c r="KMH47" s="3"/>
      <c r="KMI47" s="3"/>
      <c r="KMJ47" s="3"/>
      <c r="KMK47" s="3"/>
      <c r="KML47" s="3"/>
      <c r="KMM47" s="3"/>
      <c r="KMN47" s="3"/>
      <c r="KMO47" s="3"/>
      <c r="KMP47" s="3"/>
      <c r="KMQ47" s="3"/>
      <c r="KMR47" s="3"/>
      <c r="KMS47" s="3"/>
      <c r="KMT47" s="3"/>
      <c r="KMU47" s="3"/>
      <c r="KMV47" s="3"/>
      <c r="KMW47" s="3"/>
      <c r="KMX47" s="3"/>
      <c r="KMY47" s="3"/>
      <c r="KMZ47" s="3"/>
      <c r="KNA47" s="3"/>
      <c r="KNB47" s="3"/>
      <c r="KNC47" s="3"/>
      <c r="KND47" s="3"/>
      <c r="KNE47" s="3"/>
      <c r="KNF47" s="3"/>
      <c r="KNG47" s="3"/>
      <c r="KNH47" s="3"/>
      <c r="KNI47" s="3"/>
      <c r="KNJ47" s="3"/>
      <c r="KNK47" s="3"/>
      <c r="KNL47" s="3"/>
      <c r="KNM47" s="3"/>
      <c r="KNN47" s="3"/>
      <c r="KNO47" s="3"/>
      <c r="KNP47" s="3"/>
      <c r="KNQ47" s="3"/>
      <c r="KNR47" s="3"/>
      <c r="KNS47" s="3"/>
      <c r="KNT47" s="3"/>
      <c r="KNU47" s="3"/>
      <c r="KNV47" s="3"/>
      <c r="KNW47" s="3"/>
      <c r="KNX47" s="3"/>
      <c r="KNY47" s="3"/>
      <c r="KNZ47" s="3"/>
      <c r="KOA47" s="3"/>
      <c r="KOB47" s="3"/>
      <c r="KOC47" s="3"/>
      <c r="KOD47" s="3"/>
      <c r="KOE47" s="3"/>
      <c r="KOF47" s="3"/>
      <c r="KOG47" s="3"/>
      <c r="KOH47" s="3"/>
      <c r="KOI47" s="3"/>
      <c r="KOJ47" s="3"/>
      <c r="KOK47" s="3"/>
      <c r="KOL47" s="3"/>
      <c r="KOM47" s="3"/>
      <c r="KON47" s="3"/>
      <c r="KOO47" s="3"/>
      <c r="KOP47" s="3"/>
      <c r="KOQ47" s="3"/>
      <c r="KOR47" s="3"/>
      <c r="KOS47" s="3"/>
      <c r="KOT47" s="3"/>
      <c r="KOU47" s="3"/>
      <c r="KOV47" s="3"/>
      <c r="KOW47" s="3"/>
      <c r="KOX47" s="3"/>
      <c r="KOY47" s="3"/>
      <c r="KOZ47" s="3"/>
      <c r="KPA47" s="3"/>
      <c r="KPB47" s="3"/>
      <c r="KPC47" s="3"/>
      <c r="KPD47" s="3"/>
      <c r="KPE47" s="3"/>
      <c r="KPF47" s="3"/>
      <c r="KPG47" s="3"/>
      <c r="KPH47" s="3"/>
      <c r="KPI47" s="3"/>
      <c r="KPJ47" s="3"/>
      <c r="KPK47" s="3"/>
      <c r="KPL47" s="3"/>
      <c r="KPM47" s="3"/>
      <c r="KPN47" s="3"/>
      <c r="KPO47" s="3"/>
      <c r="KPP47" s="3"/>
      <c r="KPQ47" s="3"/>
      <c r="KPR47" s="3"/>
      <c r="KPS47" s="3"/>
      <c r="KPT47" s="3"/>
      <c r="KPU47" s="3"/>
      <c r="KPV47" s="3"/>
      <c r="KPW47" s="3"/>
      <c r="KPX47" s="3"/>
      <c r="KPY47" s="3"/>
      <c r="KPZ47" s="3"/>
      <c r="KQA47" s="3"/>
      <c r="KQB47" s="3"/>
      <c r="KQC47" s="3"/>
      <c r="KQD47" s="3"/>
      <c r="KQE47" s="3"/>
      <c r="KQF47" s="3"/>
      <c r="KQG47" s="3"/>
      <c r="KQH47" s="3"/>
      <c r="KQI47" s="3"/>
      <c r="KQJ47" s="3"/>
      <c r="KQK47" s="3"/>
      <c r="KQL47" s="3"/>
      <c r="KQM47" s="3"/>
      <c r="KQN47" s="3"/>
      <c r="KQO47" s="3"/>
      <c r="KQP47" s="3"/>
      <c r="KQQ47" s="3"/>
      <c r="KQR47" s="3"/>
      <c r="KQS47" s="3"/>
      <c r="KQT47" s="3"/>
      <c r="KQU47" s="3"/>
      <c r="KQV47" s="3"/>
      <c r="KQW47" s="3"/>
      <c r="KQX47" s="3"/>
      <c r="KQY47" s="3"/>
      <c r="KQZ47" s="3"/>
      <c r="KRA47" s="3"/>
      <c r="KRB47" s="3"/>
      <c r="KRC47" s="3"/>
      <c r="KRD47" s="3"/>
      <c r="KRE47" s="3"/>
      <c r="KRF47" s="3"/>
      <c r="KRG47" s="3"/>
      <c r="KRH47" s="3"/>
      <c r="KRI47" s="3"/>
      <c r="KRJ47" s="3"/>
      <c r="KRK47" s="3"/>
      <c r="KRL47" s="3"/>
      <c r="KRM47" s="3"/>
      <c r="KRN47" s="3"/>
      <c r="KRO47" s="3"/>
      <c r="KRP47" s="3"/>
      <c r="KRQ47" s="3"/>
      <c r="KRR47" s="3"/>
      <c r="KRS47" s="3"/>
      <c r="KRT47" s="3"/>
      <c r="KRU47" s="3"/>
      <c r="KRV47" s="3"/>
      <c r="KRW47" s="3"/>
      <c r="KRX47" s="3"/>
      <c r="KRY47" s="3"/>
      <c r="KRZ47" s="3"/>
      <c r="KSA47" s="3"/>
      <c r="KSB47" s="3"/>
      <c r="KSC47" s="3"/>
      <c r="KSD47" s="3"/>
      <c r="KSE47" s="3"/>
      <c r="KSF47" s="3"/>
      <c r="KSG47" s="3"/>
      <c r="KSH47" s="3"/>
      <c r="KSI47" s="3"/>
      <c r="KSJ47" s="3"/>
      <c r="KSK47" s="3"/>
      <c r="KSL47" s="3"/>
      <c r="KSM47" s="3"/>
      <c r="KSN47" s="3"/>
      <c r="KSO47" s="3"/>
      <c r="KSP47" s="3"/>
      <c r="KSQ47" s="3"/>
      <c r="KSR47" s="3"/>
      <c r="KSS47" s="3"/>
      <c r="KST47" s="3"/>
      <c r="KSU47" s="3"/>
      <c r="KSV47" s="3"/>
      <c r="KSW47" s="3"/>
      <c r="KSX47" s="3"/>
      <c r="KSY47" s="3"/>
      <c r="KSZ47" s="3"/>
      <c r="KTA47" s="3"/>
      <c r="KTB47" s="3"/>
      <c r="KTC47" s="3"/>
      <c r="KTD47" s="3"/>
      <c r="KTE47" s="3"/>
      <c r="KTF47" s="3"/>
      <c r="KTG47" s="3"/>
      <c r="KTH47" s="3"/>
      <c r="KTI47" s="3"/>
      <c r="KTJ47" s="3"/>
      <c r="KTK47" s="3"/>
      <c r="KTL47" s="3"/>
      <c r="KTM47" s="3"/>
      <c r="KTN47" s="3"/>
      <c r="KTO47" s="3"/>
      <c r="KTP47" s="3"/>
      <c r="KTQ47" s="3"/>
      <c r="KTR47" s="3"/>
      <c r="KTS47" s="3"/>
      <c r="KTT47" s="3"/>
      <c r="KTU47" s="3"/>
      <c r="KTV47" s="3"/>
      <c r="KTW47" s="3"/>
      <c r="KTX47" s="3"/>
      <c r="KTY47" s="3"/>
      <c r="KTZ47" s="3"/>
      <c r="KUA47" s="3"/>
      <c r="KUB47" s="3"/>
      <c r="KUC47" s="3"/>
      <c r="KUD47" s="3"/>
      <c r="KUE47" s="3"/>
      <c r="KUF47" s="3"/>
      <c r="KUG47" s="3"/>
      <c r="KUH47" s="3"/>
      <c r="KUI47" s="3"/>
      <c r="KUJ47" s="3"/>
      <c r="KUK47" s="3"/>
      <c r="KUL47" s="3"/>
      <c r="KUM47" s="3"/>
      <c r="KUN47" s="3"/>
      <c r="KUO47" s="3"/>
      <c r="KUP47" s="3"/>
      <c r="KUQ47" s="3"/>
      <c r="KUR47" s="3"/>
      <c r="KUS47" s="3"/>
      <c r="KUT47" s="3"/>
      <c r="KUU47" s="3"/>
      <c r="KUV47" s="3"/>
      <c r="KUW47" s="3"/>
      <c r="KUX47" s="3"/>
      <c r="KUY47" s="3"/>
      <c r="KUZ47" s="3"/>
      <c r="KVA47" s="3"/>
      <c r="KVB47" s="3"/>
      <c r="KVC47" s="3"/>
      <c r="KVD47" s="3"/>
      <c r="KVE47" s="3"/>
      <c r="KVF47" s="3"/>
      <c r="KVG47" s="3"/>
      <c r="KVH47" s="3"/>
      <c r="KVI47" s="3"/>
      <c r="KVJ47" s="3"/>
      <c r="KVK47" s="3"/>
      <c r="KVL47" s="3"/>
      <c r="KVM47" s="3"/>
      <c r="KVN47" s="3"/>
      <c r="KVO47" s="3"/>
      <c r="KVP47" s="3"/>
      <c r="KVQ47" s="3"/>
      <c r="KVR47" s="3"/>
      <c r="KVS47" s="3"/>
      <c r="KVT47" s="3"/>
      <c r="KVU47" s="3"/>
      <c r="KVV47" s="3"/>
      <c r="KVW47" s="3"/>
      <c r="KVX47" s="3"/>
      <c r="KVY47" s="3"/>
      <c r="KVZ47" s="3"/>
      <c r="KWA47" s="3"/>
      <c r="KWB47" s="3"/>
      <c r="KWC47" s="3"/>
      <c r="KWD47" s="3"/>
      <c r="KWE47" s="3"/>
      <c r="KWF47" s="3"/>
      <c r="KWG47" s="3"/>
      <c r="KWH47" s="3"/>
      <c r="KWI47" s="3"/>
      <c r="KWJ47" s="3"/>
      <c r="KWK47" s="3"/>
      <c r="KWL47" s="3"/>
      <c r="KWM47" s="3"/>
      <c r="KWN47" s="3"/>
      <c r="KWO47" s="3"/>
      <c r="KWP47" s="3"/>
      <c r="KWQ47" s="3"/>
      <c r="KWR47" s="3"/>
      <c r="KWS47" s="3"/>
      <c r="KWT47" s="3"/>
      <c r="KWU47" s="3"/>
      <c r="KWV47" s="3"/>
      <c r="KWW47" s="3"/>
      <c r="KWX47" s="3"/>
      <c r="KWY47" s="3"/>
      <c r="KWZ47" s="3"/>
      <c r="KXA47" s="3"/>
      <c r="KXB47" s="3"/>
      <c r="KXC47" s="3"/>
      <c r="KXD47" s="3"/>
      <c r="KXE47" s="3"/>
      <c r="KXF47" s="3"/>
      <c r="KXG47" s="3"/>
      <c r="KXH47" s="3"/>
      <c r="KXI47" s="3"/>
      <c r="KXJ47" s="3"/>
      <c r="KXK47" s="3"/>
      <c r="KXL47" s="3"/>
      <c r="KXM47" s="3"/>
      <c r="KXN47" s="3"/>
      <c r="KXO47" s="3"/>
      <c r="KXP47" s="3"/>
      <c r="KXQ47" s="3"/>
      <c r="KXR47" s="3"/>
      <c r="KXS47" s="3"/>
      <c r="KXT47" s="3"/>
      <c r="KXU47" s="3"/>
      <c r="KXV47" s="3"/>
      <c r="KXW47" s="3"/>
      <c r="KXX47" s="3"/>
      <c r="KXY47" s="3"/>
      <c r="KXZ47" s="3"/>
      <c r="KYA47" s="3"/>
      <c r="KYB47" s="3"/>
      <c r="KYC47" s="3"/>
      <c r="KYD47" s="3"/>
      <c r="KYE47" s="3"/>
      <c r="KYF47" s="3"/>
      <c r="KYG47" s="3"/>
      <c r="KYH47" s="3"/>
      <c r="KYI47" s="3"/>
      <c r="KYJ47" s="3"/>
      <c r="KYK47" s="3"/>
      <c r="KYL47" s="3"/>
      <c r="KYM47" s="3"/>
      <c r="KYN47" s="3"/>
      <c r="KYO47" s="3"/>
      <c r="KYP47" s="3"/>
      <c r="KYQ47" s="3"/>
      <c r="KYR47" s="3"/>
      <c r="KYS47" s="3"/>
      <c r="KYT47" s="3"/>
      <c r="KYU47" s="3"/>
      <c r="KYV47" s="3"/>
      <c r="KYW47" s="3"/>
      <c r="KYX47" s="3"/>
      <c r="KYY47" s="3"/>
      <c r="KYZ47" s="3"/>
      <c r="KZA47" s="3"/>
      <c r="KZB47" s="3"/>
      <c r="KZC47" s="3"/>
      <c r="KZD47" s="3"/>
      <c r="KZE47" s="3"/>
      <c r="KZF47" s="3"/>
      <c r="KZG47" s="3"/>
      <c r="KZH47" s="3"/>
      <c r="KZI47" s="3"/>
      <c r="KZJ47" s="3"/>
      <c r="KZK47" s="3"/>
      <c r="KZL47" s="3"/>
      <c r="KZM47" s="3"/>
      <c r="KZN47" s="3"/>
      <c r="KZO47" s="3"/>
      <c r="KZP47" s="3"/>
      <c r="KZQ47" s="3"/>
      <c r="KZR47" s="3"/>
      <c r="KZS47" s="3"/>
      <c r="KZT47" s="3"/>
      <c r="KZU47" s="3"/>
      <c r="KZV47" s="3"/>
      <c r="KZW47" s="3"/>
      <c r="KZX47" s="3"/>
      <c r="KZY47" s="3"/>
      <c r="KZZ47" s="3"/>
      <c r="LAA47" s="3"/>
      <c r="LAB47" s="3"/>
      <c r="LAC47" s="3"/>
      <c r="LAD47" s="3"/>
      <c r="LAE47" s="3"/>
      <c r="LAF47" s="3"/>
      <c r="LAG47" s="3"/>
      <c r="LAH47" s="3"/>
      <c r="LAI47" s="3"/>
      <c r="LAJ47" s="3"/>
      <c r="LAK47" s="3"/>
      <c r="LAL47" s="3"/>
      <c r="LAM47" s="3"/>
      <c r="LAN47" s="3"/>
      <c r="LAO47" s="3"/>
      <c r="LAP47" s="3"/>
      <c r="LAQ47" s="3"/>
      <c r="LAR47" s="3"/>
      <c r="LAS47" s="3"/>
      <c r="LAT47" s="3"/>
      <c r="LAU47" s="3"/>
      <c r="LAV47" s="3"/>
      <c r="LAW47" s="3"/>
      <c r="LAX47" s="3"/>
      <c r="LAY47" s="3"/>
      <c r="LAZ47" s="3"/>
      <c r="LBA47" s="3"/>
      <c r="LBB47" s="3"/>
      <c r="LBC47" s="3"/>
      <c r="LBD47" s="3"/>
      <c r="LBE47" s="3"/>
      <c r="LBF47" s="3"/>
      <c r="LBG47" s="3"/>
      <c r="LBH47" s="3"/>
      <c r="LBI47" s="3"/>
      <c r="LBJ47" s="3"/>
      <c r="LBK47" s="3"/>
      <c r="LBL47" s="3"/>
      <c r="LBM47" s="3"/>
      <c r="LBN47" s="3"/>
      <c r="LBO47" s="3"/>
      <c r="LBP47" s="3"/>
      <c r="LBQ47" s="3"/>
      <c r="LBR47" s="3"/>
      <c r="LBS47" s="3"/>
      <c r="LBT47" s="3"/>
      <c r="LBU47" s="3"/>
      <c r="LBV47" s="3"/>
      <c r="LBW47" s="3"/>
      <c r="LBX47" s="3"/>
      <c r="LBY47" s="3"/>
      <c r="LBZ47" s="3"/>
      <c r="LCA47" s="3"/>
      <c r="LCB47" s="3"/>
      <c r="LCC47" s="3"/>
      <c r="LCD47" s="3"/>
      <c r="LCE47" s="3"/>
      <c r="LCF47" s="3"/>
      <c r="LCG47" s="3"/>
      <c r="LCH47" s="3"/>
      <c r="LCI47" s="3"/>
      <c r="LCJ47" s="3"/>
      <c r="LCK47" s="3"/>
      <c r="LCL47" s="3"/>
      <c r="LCM47" s="3"/>
      <c r="LCN47" s="3"/>
      <c r="LCO47" s="3"/>
      <c r="LCP47" s="3"/>
      <c r="LCQ47" s="3"/>
      <c r="LCR47" s="3"/>
      <c r="LCS47" s="3"/>
      <c r="LCT47" s="3"/>
      <c r="LCU47" s="3"/>
      <c r="LCV47" s="3"/>
      <c r="LCW47" s="3"/>
      <c r="LCX47" s="3"/>
      <c r="LCY47" s="3"/>
      <c r="LCZ47" s="3"/>
      <c r="LDA47" s="3"/>
      <c r="LDB47" s="3"/>
      <c r="LDC47" s="3"/>
      <c r="LDD47" s="3"/>
      <c r="LDE47" s="3"/>
      <c r="LDF47" s="3"/>
      <c r="LDG47" s="3"/>
      <c r="LDH47" s="3"/>
      <c r="LDI47" s="3"/>
      <c r="LDJ47" s="3"/>
      <c r="LDK47" s="3"/>
      <c r="LDL47" s="3"/>
      <c r="LDM47" s="3"/>
      <c r="LDN47" s="3"/>
      <c r="LDO47" s="3"/>
      <c r="LDP47" s="3"/>
      <c r="LDQ47" s="3"/>
      <c r="LDR47" s="3"/>
      <c r="LDS47" s="3"/>
      <c r="LDT47" s="3"/>
      <c r="LDU47" s="3"/>
      <c r="LDV47" s="3"/>
      <c r="LDW47" s="3"/>
      <c r="LDX47" s="3"/>
      <c r="LDY47" s="3"/>
      <c r="LDZ47" s="3"/>
      <c r="LEA47" s="3"/>
      <c r="LEB47" s="3"/>
      <c r="LEC47" s="3"/>
      <c r="LED47" s="3"/>
      <c r="LEE47" s="3"/>
      <c r="LEF47" s="3"/>
      <c r="LEG47" s="3"/>
      <c r="LEH47" s="3"/>
      <c r="LEI47" s="3"/>
      <c r="LEJ47" s="3"/>
      <c r="LEK47" s="3"/>
      <c r="LEL47" s="3"/>
      <c r="LEM47" s="3"/>
      <c r="LEN47" s="3"/>
      <c r="LEO47" s="3"/>
      <c r="LEP47" s="3"/>
      <c r="LEQ47" s="3"/>
      <c r="LER47" s="3"/>
      <c r="LES47" s="3"/>
      <c r="LET47" s="3"/>
      <c r="LEU47" s="3"/>
      <c r="LEV47" s="3"/>
      <c r="LEW47" s="3"/>
      <c r="LEX47" s="3"/>
      <c r="LEY47" s="3"/>
      <c r="LEZ47" s="3"/>
      <c r="LFA47" s="3"/>
      <c r="LFB47" s="3"/>
      <c r="LFC47" s="3"/>
      <c r="LFD47" s="3"/>
      <c r="LFE47" s="3"/>
      <c r="LFF47" s="3"/>
      <c r="LFG47" s="3"/>
      <c r="LFH47" s="3"/>
      <c r="LFI47" s="3"/>
      <c r="LFJ47" s="3"/>
      <c r="LFK47" s="3"/>
      <c r="LFL47" s="3"/>
      <c r="LFM47" s="3"/>
      <c r="LFN47" s="3"/>
      <c r="LFO47" s="3"/>
      <c r="LFP47" s="3"/>
      <c r="LFQ47" s="3"/>
      <c r="LFR47" s="3"/>
      <c r="LFS47" s="3"/>
      <c r="LFT47" s="3"/>
      <c r="LFU47" s="3"/>
      <c r="LFV47" s="3"/>
      <c r="LFW47" s="3"/>
      <c r="LFX47" s="3"/>
      <c r="LFY47" s="3"/>
      <c r="LFZ47" s="3"/>
      <c r="LGA47" s="3"/>
      <c r="LGB47" s="3"/>
      <c r="LGC47" s="3"/>
      <c r="LGD47" s="3"/>
      <c r="LGE47" s="3"/>
      <c r="LGF47" s="3"/>
      <c r="LGG47" s="3"/>
      <c r="LGH47" s="3"/>
      <c r="LGI47" s="3"/>
      <c r="LGJ47" s="3"/>
      <c r="LGK47" s="3"/>
      <c r="LGL47" s="3"/>
      <c r="LGM47" s="3"/>
      <c r="LGN47" s="3"/>
      <c r="LGO47" s="3"/>
      <c r="LGP47" s="3"/>
      <c r="LGQ47" s="3"/>
      <c r="LGR47" s="3"/>
      <c r="LGS47" s="3"/>
      <c r="LGT47" s="3"/>
      <c r="LGU47" s="3"/>
      <c r="LGV47" s="3"/>
      <c r="LGW47" s="3"/>
      <c r="LGX47" s="3"/>
      <c r="LGY47" s="3"/>
      <c r="LGZ47" s="3"/>
      <c r="LHA47" s="3"/>
      <c r="LHB47" s="3"/>
      <c r="LHC47" s="3"/>
      <c r="LHD47" s="3"/>
      <c r="LHE47" s="3"/>
      <c r="LHF47" s="3"/>
      <c r="LHG47" s="3"/>
      <c r="LHH47" s="3"/>
      <c r="LHI47" s="3"/>
      <c r="LHJ47" s="3"/>
      <c r="LHK47" s="3"/>
      <c r="LHL47" s="3"/>
      <c r="LHM47" s="3"/>
      <c r="LHN47" s="3"/>
      <c r="LHO47" s="3"/>
      <c r="LHP47" s="3"/>
      <c r="LHQ47" s="3"/>
      <c r="LHR47" s="3"/>
      <c r="LHS47" s="3"/>
      <c r="LHT47" s="3"/>
      <c r="LHU47" s="3"/>
      <c r="LHV47" s="3"/>
      <c r="LHW47" s="3"/>
      <c r="LHX47" s="3"/>
      <c r="LHY47" s="3"/>
      <c r="LHZ47" s="3"/>
      <c r="LIA47" s="3"/>
      <c r="LIB47" s="3"/>
      <c r="LIC47" s="3"/>
      <c r="LID47" s="3"/>
      <c r="LIE47" s="3"/>
      <c r="LIF47" s="3"/>
      <c r="LIG47" s="3"/>
      <c r="LIH47" s="3"/>
      <c r="LII47" s="3"/>
      <c r="LIJ47" s="3"/>
      <c r="LIK47" s="3"/>
      <c r="LIL47" s="3"/>
      <c r="LIM47" s="3"/>
      <c r="LIN47" s="3"/>
      <c r="LIO47" s="3"/>
      <c r="LIP47" s="3"/>
      <c r="LIQ47" s="3"/>
      <c r="LIR47" s="3"/>
      <c r="LIS47" s="3"/>
      <c r="LIT47" s="3"/>
      <c r="LIU47" s="3"/>
      <c r="LIV47" s="3"/>
      <c r="LIW47" s="3"/>
      <c r="LIX47" s="3"/>
      <c r="LIY47" s="3"/>
      <c r="LIZ47" s="3"/>
      <c r="LJA47" s="3"/>
      <c r="LJB47" s="3"/>
      <c r="LJC47" s="3"/>
      <c r="LJD47" s="3"/>
      <c r="LJE47" s="3"/>
      <c r="LJF47" s="3"/>
      <c r="LJG47" s="3"/>
      <c r="LJH47" s="3"/>
      <c r="LJI47" s="3"/>
      <c r="LJJ47" s="3"/>
      <c r="LJK47" s="3"/>
      <c r="LJL47" s="3"/>
      <c r="LJM47" s="3"/>
      <c r="LJN47" s="3"/>
      <c r="LJO47" s="3"/>
      <c r="LJP47" s="3"/>
      <c r="LJQ47" s="3"/>
      <c r="LJR47" s="3"/>
      <c r="LJS47" s="3"/>
      <c r="LJT47" s="3"/>
      <c r="LJU47" s="3"/>
      <c r="LJV47" s="3"/>
      <c r="LJW47" s="3"/>
      <c r="LJX47" s="3"/>
      <c r="LJY47" s="3"/>
      <c r="LJZ47" s="3"/>
      <c r="LKA47" s="3"/>
      <c r="LKB47" s="3"/>
      <c r="LKC47" s="3"/>
      <c r="LKD47" s="3"/>
      <c r="LKE47" s="3"/>
      <c r="LKF47" s="3"/>
      <c r="LKG47" s="3"/>
      <c r="LKH47" s="3"/>
      <c r="LKI47" s="3"/>
      <c r="LKJ47" s="3"/>
      <c r="LKK47" s="3"/>
      <c r="LKL47" s="3"/>
      <c r="LKM47" s="3"/>
      <c r="LKN47" s="3"/>
      <c r="LKO47" s="3"/>
      <c r="LKP47" s="3"/>
      <c r="LKQ47" s="3"/>
      <c r="LKR47" s="3"/>
      <c r="LKS47" s="3"/>
      <c r="LKT47" s="3"/>
      <c r="LKU47" s="3"/>
      <c r="LKV47" s="3"/>
      <c r="LKW47" s="3"/>
      <c r="LKX47" s="3"/>
      <c r="LKY47" s="3"/>
      <c r="LKZ47" s="3"/>
      <c r="LLA47" s="3"/>
      <c r="LLB47" s="3"/>
      <c r="LLC47" s="3"/>
      <c r="LLD47" s="3"/>
      <c r="LLE47" s="3"/>
      <c r="LLF47" s="3"/>
      <c r="LLG47" s="3"/>
      <c r="LLH47" s="3"/>
      <c r="LLI47" s="3"/>
      <c r="LLJ47" s="3"/>
      <c r="LLK47" s="3"/>
      <c r="LLL47" s="3"/>
      <c r="LLM47" s="3"/>
      <c r="LLN47" s="3"/>
      <c r="LLO47" s="3"/>
      <c r="LLP47" s="3"/>
      <c r="LLQ47" s="3"/>
      <c r="LLR47" s="3"/>
      <c r="LLS47" s="3"/>
      <c r="LLT47" s="3"/>
      <c r="LLU47" s="3"/>
      <c r="LLV47" s="3"/>
      <c r="LLW47" s="3"/>
      <c r="LLX47" s="3"/>
      <c r="LLY47" s="3"/>
      <c r="LLZ47" s="3"/>
      <c r="LMA47" s="3"/>
      <c r="LMB47" s="3"/>
      <c r="LMC47" s="3"/>
      <c r="LMD47" s="3"/>
      <c r="LME47" s="3"/>
      <c r="LMF47" s="3"/>
      <c r="LMG47" s="3"/>
      <c r="LMH47" s="3"/>
      <c r="LMI47" s="3"/>
      <c r="LMJ47" s="3"/>
      <c r="LMK47" s="3"/>
      <c r="LML47" s="3"/>
      <c r="LMM47" s="3"/>
      <c r="LMN47" s="3"/>
      <c r="LMO47" s="3"/>
      <c r="LMP47" s="3"/>
      <c r="LMQ47" s="3"/>
      <c r="LMR47" s="3"/>
      <c r="LMS47" s="3"/>
      <c r="LMT47" s="3"/>
      <c r="LMU47" s="3"/>
      <c r="LMV47" s="3"/>
      <c r="LMW47" s="3"/>
      <c r="LMX47" s="3"/>
      <c r="LMY47" s="3"/>
      <c r="LMZ47" s="3"/>
      <c r="LNA47" s="3"/>
      <c r="LNB47" s="3"/>
      <c r="LNC47" s="3"/>
      <c r="LND47" s="3"/>
      <c r="LNE47" s="3"/>
      <c r="LNF47" s="3"/>
      <c r="LNG47" s="3"/>
      <c r="LNH47" s="3"/>
      <c r="LNI47" s="3"/>
      <c r="LNJ47" s="3"/>
      <c r="LNK47" s="3"/>
      <c r="LNL47" s="3"/>
      <c r="LNM47" s="3"/>
      <c r="LNN47" s="3"/>
      <c r="LNO47" s="3"/>
      <c r="LNP47" s="3"/>
      <c r="LNQ47" s="3"/>
      <c r="LNR47" s="3"/>
      <c r="LNS47" s="3"/>
      <c r="LNT47" s="3"/>
      <c r="LNU47" s="3"/>
      <c r="LNV47" s="3"/>
      <c r="LNW47" s="3"/>
      <c r="LNX47" s="3"/>
      <c r="LNY47" s="3"/>
      <c r="LNZ47" s="3"/>
      <c r="LOA47" s="3"/>
      <c r="LOB47" s="3"/>
      <c r="LOC47" s="3"/>
      <c r="LOD47" s="3"/>
      <c r="LOE47" s="3"/>
      <c r="LOF47" s="3"/>
      <c r="LOG47" s="3"/>
      <c r="LOH47" s="3"/>
      <c r="LOI47" s="3"/>
      <c r="LOJ47" s="3"/>
      <c r="LOK47" s="3"/>
      <c r="LOL47" s="3"/>
      <c r="LOM47" s="3"/>
      <c r="LON47" s="3"/>
      <c r="LOO47" s="3"/>
      <c r="LOP47" s="3"/>
      <c r="LOQ47" s="3"/>
      <c r="LOR47" s="3"/>
      <c r="LOS47" s="3"/>
      <c r="LOT47" s="3"/>
      <c r="LOU47" s="3"/>
      <c r="LOV47" s="3"/>
      <c r="LOW47" s="3"/>
      <c r="LOX47" s="3"/>
      <c r="LOY47" s="3"/>
      <c r="LOZ47" s="3"/>
      <c r="LPA47" s="3"/>
      <c r="LPB47" s="3"/>
      <c r="LPC47" s="3"/>
      <c r="LPD47" s="3"/>
      <c r="LPE47" s="3"/>
      <c r="LPF47" s="3"/>
      <c r="LPG47" s="3"/>
      <c r="LPH47" s="3"/>
      <c r="LPI47" s="3"/>
      <c r="LPJ47" s="3"/>
      <c r="LPK47" s="3"/>
      <c r="LPL47" s="3"/>
      <c r="LPM47" s="3"/>
      <c r="LPN47" s="3"/>
      <c r="LPO47" s="3"/>
      <c r="LPP47" s="3"/>
      <c r="LPQ47" s="3"/>
      <c r="LPR47" s="3"/>
      <c r="LPS47" s="3"/>
      <c r="LPT47" s="3"/>
      <c r="LPU47" s="3"/>
      <c r="LPV47" s="3"/>
      <c r="LPW47" s="3"/>
      <c r="LPX47" s="3"/>
      <c r="LPY47" s="3"/>
      <c r="LPZ47" s="3"/>
      <c r="LQA47" s="3"/>
      <c r="LQB47" s="3"/>
      <c r="LQC47" s="3"/>
      <c r="LQD47" s="3"/>
      <c r="LQE47" s="3"/>
      <c r="LQF47" s="3"/>
      <c r="LQG47" s="3"/>
      <c r="LQH47" s="3"/>
      <c r="LQI47" s="3"/>
      <c r="LQJ47" s="3"/>
      <c r="LQK47" s="3"/>
      <c r="LQL47" s="3"/>
      <c r="LQM47" s="3"/>
      <c r="LQN47" s="3"/>
      <c r="LQO47" s="3"/>
      <c r="LQP47" s="3"/>
      <c r="LQQ47" s="3"/>
      <c r="LQR47" s="3"/>
      <c r="LQS47" s="3"/>
      <c r="LQT47" s="3"/>
      <c r="LQU47" s="3"/>
      <c r="LQV47" s="3"/>
      <c r="LQW47" s="3"/>
      <c r="LQX47" s="3"/>
      <c r="LQY47" s="3"/>
      <c r="LQZ47" s="3"/>
      <c r="LRA47" s="3"/>
      <c r="LRB47" s="3"/>
      <c r="LRC47" s="3"/>
      <c r="LRD47" s="3"/>
      <c r="LRE47" s="3"/>
      <c r="LRF47" s="3"/>
      <c r="LRG47" s="3"/>
      <c r="LRH47" s="3"/>
      <c r="LRI47" s="3"/>
      <c r="LRJ47" s="3"/>
      <c r="LRK47" s="3"/>
      <c r="LRL47" s="3"/>
      <c r="LRM47" s="3"/>
      <c r="LRN47" s="3"/>
      <c r="LRO47" s="3"/>
      <c r="LRP47" s="3"/>
      <c r="LRQ47" s="3"/>
      <c r="LRR47" s="3"/>
      <c r="LRS47" s="3"/>
      <c r="LRT47" s="3"/>
      <c r="LRU47" s="3"/>
      <c r="LRV47" s="3"/>
      <c r="LRW47" s="3"/>
      <c r="LRX47" s="3"/>
      <c r="LRY47" s="3"/>
      <c r="LRZ47" s="3"/>
      <c r="LSA47" s="3"/>
      <c r="LSB47" s="3"/>
      <c r="LSC47" s="3"/>
      <c r="LSD47" s="3"/>
      <c r="LSE47" s="3"/>
      <c r="LSF47" s="3"/>
      <c r="LSG47" s="3"/>
      <c r="LSH47" s="3"/>
      <c r="LSI47" s="3"/>
      <c r="LSJ47" s="3"/>
      <c r="LSK47" s="3"/>
      <c r="LSL47" s="3"/>
      <c r="LSM47" s="3"/>
      <c r="LSN47" s="3"/>
      <c r="LSO47" s="3"/>
      <c r="LSP47" s="3"/>
      <c r="LSQ47" s="3"/>
      <c r="LSR47" s="3"/>
      <c r="LSS47" s="3"/>
      <c r="LST47" s="3"/>
      <c r="LSU47" s="3"/>
      <c r="LSV47" s="3"/>
      <c r="LSW47" s="3"/>
      <c r="LSX47" s="3"/>
      <c r="LSY47" s="3"/>
      <c r="LSZ47" s="3"/>
      <c r="LTA47" s="3"/>
      <c r="LTB47" s="3"/>
      <c r="LTC47" s="3"/>
      <c r="LTD47" s="3"/>
      <c r="LTE47" s="3"/>
      <c r="LTF47" s="3"/>
      <c r="LTG47" s="3"/>
      <c r="LTH47" s="3"/>
      <c r="LTI47" s="3"/>
      <c r="LTJ47" s="3"/>
      <c r="LTK47" s="3"/>
      <c r="LTL47" s="3"/>
      <c r="LTM47" s="3"/>
      <c r="LTN47" s="3"/>
      <c r="LTO47" s="3"/>
      <c r="LTP47" s="3"/>
      <c r="LTQ47" s="3"/>
      <c r="LTR47" s="3"/>
      <c r="LTS47" s="3"/>
      <c r="LTT47" s="3"/>
      <c r="LTU47" s="3"/>
      <c r="LTV47" s="3"/>
      <c r="LTW47" s="3"/>
      <c r="LTX47" s="3"/>
      <c r="LTY47" s="3"/>
      <c r="LTZ47" s="3"/>
      <c r="LUA47" s="3"/>
      <c r="LUB47" s="3"/>
      <c r="LUC47" s="3"/>
      <c r="LUD47" s="3"/>
      <c r="LUE47" s="3"/>
      <c r="LUF47" s="3"/>
      <c r="LUG47" s="3"/>
      <c r="LUH47" s="3"/>
      <c r="LUI47" s="3"/>
      <c r="LUJ47" s="3"/>
      <c r="LUK47" s="3"/>
      <c r="LUL47" s="3"/>
      <c r="LUM47" s="3"/>
      <c r="LUN47" s="3"/>
      <c r="LUO47" s="3"/>
      <c r="LUP47" s="3"/>
      <c r="LUQ47" s="3"/>
      <c r="LUR47" s="3"/>
      <c r="LUS47" s="3"/>
      <c r="LUT47" s="3"/>
      <c r="LUU47" s="3"/>
      <c r="LUV47" s="3"/>
      <c r="LUW47" s="3"/>
      <c r="LUX47" s="3"/>
      <c r="LUY47" s="3"/>
      <c r="LUZ47" s="3"/>
      <c r="LVA47" s="3"/>
      <c r="LVB47" s="3"/>
      <c r="LVC47" s="3"/>
      <c r="LVD47" s="3"/>
      <c r="LVE47" s="3"/>
      <c r="LVF47" s="3"/>
      <c r="LVG47" s="3"/>
      <c r="LVH47" s="3"/>
      <c r="LVI47" s="3"/>
      <c r="LVJ47" s="3"/>
      <c r="LVK47" s="3"/>
      <c r="LVL47" s="3"/>
      <c r="LVM47" s="3"/>
      <c r="LVN47" s="3"/>
      <c r="LVO47" s="3"/>
      <c r="LVP47" s="3"/>
      <c r="LVQ47" s="3"/>
      <c r="LVR47" s="3"/>
      <c r="LVS47" s="3"/>
      <c r="LVT47" s="3"/>
      <c r="LVU47" s="3"/>
      <c r="LVV47" s="3"/>
      <c r="LVW47" s="3"/>
      <c r="LVX47" s="3"/>
      <c r="LVY47" s="3"/>
      <c r="LVZ47" s="3"/>
      <c r="LWA47" s="3"/>
      <c r="LWB47" s="3"/>
      <c r="LWC47" s="3"/>
      <c r="LWD47" s="3"/>
      <c r="LWE47" s="3"/>
      <c r="LWF47" s="3"/>
      <c r="LWG47" s="3"/>
      <c r="LWH47" s="3"/>
      <c r="LWI47" s="3"/>
      <c r="LWJ47" s="3"/>
      <c r="LWK47" s="3"/>
      <c r="LWL47" s="3"/>
      <c r="LWM47" s="3"/>
      <c r="LWN47" s="3"/>
      <c r="LWO47" s="3"/>
      <c r="LWP47" s="3"/>
      <c r="LWQ47" s="3"/>
      <c r="LWR47" s="3"/>
      <c r="LWS47" s="3"/>
      <c r="LWT47" s="3"/>
      <c r="LWU47" s="3"/>
      <c r="LWV47" s="3"/>
      <c r="LWW47" s="3"/>
      <c r="LWX47" s="3"/>
      <c r="LWY47" s="3"/>
      <c r="LWZ47" s="3"/>
      <c r="LXA47" s="3"/>
      <c r="LXB47" s="3"/>
      <c r="LXC47" s="3"/>
      <c r="LXD47" s="3"/>
      <c r="LXE47" s="3"/>
      <c r="LXF47" s="3"/>
      <c r="LXG47" s="3"/>
      <c r="LXH47" s="3"/>
      <c r="LXI47" s="3"/>
      <c r="LXJ47" s="3"/>
      <c r="LXK47" s="3"/>
      <c r="LXL47" s="3"/>
      <c r="LXM47" s="3"/>
      <c r="LXN47" s="3"/>
      <c r="LXO47" s="3"/>
      <c r="LXP47" s="3"/>
      <c r="LXQ47" s="3"/>
      <c r="LXR47" s="3"/>
      <c r="LXS47" s="3"/>
      <c r="LXT47" s="3"/>
      <c r="LXU47" s="3"/>
      <c r="LXV47" s="3"/>
      <c r="LXW47" s="3"/>
      <c r="LXX47" s="3"/>
      <c r="LXY47" s="3"/>
      <c r="LXZ47" s="3"/>
      <c r="LYA47" s="3"/>
      <c r="LYB47" s="3"/>
      <c r="LYC47" s="3"/>
      <c r="LYD47" s="3"/>
      <c r="LYE47" s="3"/>
      <c r="LYF47" s="3"/>
      <c r="LYG47" s="3"/>
      <c r="LYH47" s="3"/>
      <c r="LYI47" s="3"/>
      <c r="LYJ47" s="3"/>
      <c r="LYK47" s="3"/>
      <c r="LYL47" s="3"/>
      <c r="LYM47" s="3"/>
      <c r="LYN47" s="3"/>
      <c r="LYO47" s="3"/>
      <c r="LYP47" s="3"/>
      <c r="LYQ47" s="3"/>
      <c r="LYR47" s="3"/>
      <c r="LYS47" s="3"/>
      <c r="LYT47" s="3"/>
      <c r="LYU47" s="3"/>
      <c r="LYV47" s="3"/>
      <c r="LYW47" s="3"/>
      <c r="LYX47" s="3"/>
      <c r="LYY47" s="3"/>
      <c r="LYZ47" s="3"/>
      <c r="LZA47" s="3"/>
      <c r="LZB47" s="3"/>
      <c r="LZC47" s="3"/>
      <c r="LZD47" s="3"/>
      <c r="LZE47" s="3"/>
      <c r="LZF47" s="3"/>
      <c r="LZG47" s="3"/>
      <c r="LZH47" s="3"/>
      <c r="LZI47" s="3"/>
      <c r="LZJ47" s="3"/>
      <c r="LZK47" s="3"/>
      <c r="LZL47" s="3"/>
      <c r="LZM47" s="3"/>
      <c r="LZN47" s="3"/>
      <c r="LZO47" s="3"/>
      <c r="LZP47" s="3"/>
      <c r="LZQ47" s="3"/>
      <c r="LZR47" s="3"/>
      <c r="LZS47" s="3"/>
      <c r="LZT47" s="3"/>
      <c r="LZU47" s="3"/>
      <c r="LZV47" s="3"/>
      <c r="LZW47" s="3"/>
      <c r="LZX47" s="3"/>
      <c r="LZY47" s="3"/>
      <c r="LZZ47" s="3"/>
      <c r="MAA47" s="3"/>
      <c r="MAB47" s="3"/>
      <c r="MAC47" s="3"/>
      <c r="MAD47" s="3"/>
      <c r="MAE47" s="3"/>
      <c r="MAF47" s="3"/>
      <c r="MAG47" s="3"/>
      <c r="MAH47" s="3"/>
      <c r="MAI47" s="3"/>
      <c r="MAJ47" s="3"/>
      <c r="MAK47" s="3"/>
      <c r="MAL47" s="3"/>
      <c r="MAM47" s="3"/>
      <c r="MAN47" s="3"/>
      <c r="MAO47" s="3"/>
      <c r="MAP47" s="3"/>
      <c r="MAQ47" s="3"/>
      <c r="MAR47" s="3"/>
      <c r="MAS47" s="3"/>
      <c r="MAT47" s="3"/>
      <c r="MAU47" s="3"/>
      <c r="MAV47" s="3"/>
      <c r="MAW47" s="3"/>
      <c r="MAX47" s="3"/>
      <c r="MAY47" s="3"/>
      <c r="MAZ47" s="3"/>
      <c r="MBA47" s="3"/>
      <c r="MBB47" s="3"/>
      <c r="MBC47" s="3"/>
      <c r="MBD47" s="3"/>
      <c r="MBE47" s="3"/>
      <c r="MBF47" s="3"/>
      <c r="MBG47" s="3"/>
      <c r="MBH47" s="3"/>
      <c r="MBI47" s="3"/>
      <c r="MBJ47" s="3"/>
      <c r="MBK47" s="3"/>
      <c r="MBL47" s="3"/>
      <c r="MBM47" s="3"/>
      <c r="MBN47" s="3"/>
      <c r="MBO47" s="3"/>
      <c r="MBP47" s="3"/>
      <c r="MBQ47" s="3"/>
      <c r="MBR47" s="3"/>
      <c r="MBS47" s="3"/>
      <c r="MBT47" s="3"/>
      <c r="MBU47" s="3"/>
      <c r="MBV47" s="3"/>
      <c r="MBW47" s="3"/>
      <c r="MBX47" s="3"/>
      <c r="MBY47" s="3"/>
      <c r="MBZ47" s="3"/>
      <c r="MCA47" s="3"/>
      <c r="MCB47" s="3"/>
      <c r="MCC47" s="3"/>
      <c r="MCD47" s="3"/>
      <c r="MCE47" s="3"/>
      <c r="MCF47" s="3"/>
      <c r="MCG47" s="3"/>
      <c r="MCH47" s="3"/>
      <c r="MCI47" s="3"/>
      <c r="MCJ47" s="3"/>
      <c r="MCK47" s="3"/>
      <c r="MCL47" s="3"/>
      <c r="MCM47" s="3"/>
      <c r="MCN47" s="3"/>
      <c r="MCO47" s="3"/>
      <c r="MCP47" s="3"/>
      <c r="MCQ47" s="3"/>
      <c r="MCR47" s="3"/>
      <c r="MCS47" s="3"/>
      <c r="MCT47" s="3"/>
      <c r="MCU47" s="3"/>
      <c r="MCV47" s="3"/>
      <c r="MCW47" s="3"/>
      <c r="MCX47" s="3"/>
      <c r="MCY47" s="3"/>
      <c r="MCZ47" s="3"/>
      <c r="MDA47" s="3"/>
      <c r="MDB47" s="3"/>
      <c r="MDC47" s="3"/>
      <c r="MDD47" s="3"/>
      <c r="MDE47" s="3"/>
      <c r="MDF47" s="3"/>
      <c r="MDG47" s="3"/>
      <c r="MDH47" s="3"/>
      <c r="MDI47" s="3"/>
      <c r="MDJ47" s="3"/>
      <c r="MDK47" s="3"/>
      <c r="MDL47" s="3"/>
      <c r="MDM47" s="3"/>
      <c r="MDN47" s="3"/>
      <c r="MDO47" s="3"/>
      <c r="MDP47" s="3"/>
      <c r="MDQ47" s="3"/>
      <c r="MDR47" s="3"/>
      <c r="MDS47" s="3"/>
      <c r="MDT47" s="3"/>
      <c r="MDU47" s="3"/>
      <c r="MDV47" s="3"/>
      <c r="MDW47" s="3"/>
      <c r="MDX47" s="3"/>
      <c r="MDY47" s="3"/>
      <c r="MDZ47" s="3"/>
      <c r="MEA47" s="3"/>
      <c r="MEB47" s="3"/>
      <c r="MEC47" s="3"/>
      <c r="MED47" s="3"/>
      <c r="MEE47" s="3"/>
      <c r="MEF47" s="3"/>
      <c r="MEG47" s="3"/>
      <c r="MEH47" s="3"/>
      <c r="MEI47" s="3"/>
      <c r="MEJ47" s="3"/>
      <c r="MEK47" s="3"/>
      <c r="MEL47" s="3"/>
      <c r="MEM47" s="3"/>
      <c r="MEN47" s="3"/>
      <c r="MEO47" s="3"/>
      <c r="MEP47" s="3"/>
      <c r="MEQ47" s="3"/>
      <c r="MER47" s="3"/>
      <c r="MES47" s="3"/>
      <c r="MET47" s="3"/>
      <c r="MEU47" s="3"/>
      <c r="MEV47" s="3"/>
      <c r="MEW47" s="3"/>
      <c r="MEX47" s="3"/>
      <c r="MEY47" s="3"/>
      <c r="MEZ47" s="3"/>
      <c r="MFA47" s="3"/>
      <c r="MFB47" s="3"/>
      <c r="MFC47" s="3"/>
      <c r="MFD47" s="3"/>
      <c r="MFE47" s="3"/>
      <c r="MFF47" s="3"/>
      <c r="MFG47" s="3"/>
      <c r="MFH47" s="3"/>
      <c r="MFI47" s="3"/>
      <c r="MFJ47" s="3"/>
      <c r="MFK47" s="3"/>
      <c r="MFL47" s="3"/>
      <c r="MFM47" s="3"/>
      <c r="MFN47" s="3"/>
      <c r="MFO47" s="3"/>
      <c r="MFP47" s="3"/>
      <c r="MFQ47" s="3"/>
      <c r="MFR47" s="3"/>
      <c r="MFS47" s="3"/>
      <c r="MFT47" s="3"/>
      <c r="MFU47" s="3"/>
      <c r="MFV47" s="3"/>
      <c r="MFW47" s="3"/>
      <c r="MFX47" s="3"/>
      <c r="MFY47" s="3"/>
      <c r="MFZ47" s="3"/>
      <c r="MGA47" s="3"/>
      <c r="MGB47" s="3"/>
      <c r="MGC47" s="3"/>
      <c r="MGD47" s="3"/>
      <c r="MGE47" s="3"/>
      <c r="MGF47" s="3"/>
      <c r="MGG47" s="3"/>
      <c r="MGH47" s="3"/>
      <c r="MGI47" s="3"/>
      <c r="MGJ47" s="3"/>
      <c r="MGK47" s="3"/>
      <c r="MGL47" s="3"/>
      <c r="MGM47" s="3"/>
      <c r="MGN47" s="3"/>
      <c r="MGO47" s="3"/>
      <c r="MGP47" s="3"/>
      <c r="MGQ47" s="3"/>
      <c r="MGR47" s="3"/>
      <c r="MGS47" s="3"/>
      <c r="MGT47" s="3"/>
      <c r="MGU47" s="3"/>
      <c r="MGV47" s="3"/>
      <c r="MGW47" s="3"/>
      <c r="MGX47" s="3"/>
      <c r="MGY47" s="3"/>
      <c r="MGZ47" s="3"/>
      <c r="MHA47" s="3"/>
      <c r="MHB47" s="3"/>
      <c r="MHC47" s="3"/>
      <c r="MHD47" s="3"/>
      <c r="MHE47" s="3"/>
      <c r="MHF47" s="3"/>
      <c r="MHG47" s="3"/>
      <c r="MHH47" s="3"/>
      <c r="MHI47" s="3"/>
      <c r="MHJ47" s="3"/>
      <c r="MHK47" s="3"/>
      <c r="MHL47" s="3"/>
      <c r="MHM47" s="3"/>
      <c r="MHN47" s="3"/>
      <c r="MHO47" s="3"/>
      <c r="MHP47" s="3"/>
      <c r="MHQ47" s="3"/>
      <c r="MHR47" s="3"/>
      <c r="MHS47" s="3"/>
      <c r="MHT47" s="3"/>
      <c r="MHU47" s="3"/>
      <c r="MHV47" s="3"/>
      <c r="MHW47" s="3"/>
      <c r="MHX47" s="3"/>
      <c r="MHY47" s="3"/>
      <c r="MHZ47" s="3"/>
      <c r="MIA47" s="3"/>
      <c r="MIB47" s="3"/>
      <c r="MIC47" s="3"/>
      <c r="MID47" s="3"/>
      <c r="MIE47" s="3"/>
      <c r="MIF47" s="3"/>
      <c r="MIG47" s="3"/>
      <c r="MIH47" s="3"/>
      <c r="MII47" s="3"/>
      <c r="MIJ47" s="3"/>
      <c r="MIK47" s="3"/>
      <c r="MIL47" s="3"/>
      <c r="MIM47" s="3"/>
      <c r="MIN47" s="3"/>
      <c r="MIO47" s="3"/>
      <c r="MIP47" s="3"/>
      <c r="MIQ47" s="3"/>
      <c r="MIR47" s="3"/>
      <c r="MIS47" s="3"/>
      <c r="MIT47" s="3"/>
      <c r="MIU47" s="3"/>
      <c r="MIV47" s="3"/>
      <c r="MIW47" s="3"/>
      <c r="MIX47" s="3"/>
      <c r="MIY47" s="3"/>
      <c r="MIZ47" s="3"/>
      <c r="MJA47" s="3"/>
      <c r="MJB47" s="3"/>
      <c r="MJC47" s="3"/>
      <c r="MJD47" s="3"/>
      <c r="MJE47" s="3"/>
      <c r="MJF47" s="3"/>
      <c r="MJG47" s="3"/>
      <c r="MJH47" s="3"/>
      <c r="MJI47" s="3"/>
      <c r="MJJ47" s="3"/>
      <c r="MJK47" s="3"/>
      <c r="MJL47" s="3"/>
      <c r="MJM47" s="3"/>
      <c r="MJN47" s="3"/>
      <c r="MJO47" s="3"/>
      <c r="MJP47" s="3"/>
      <c r="MJQ47" s="3"/>
      <c r="MJR47" s="3"/>
      <c r="MJS47" s="3"/>
      <c r="MJT47" s="3"/>
      <c r="MJU47" s="3"/>
      <c r="MJV47" s="3"/>
      <c r="MJW47" s="3"/>
      <c r="MJX47" s="3"/>
      <c r="MJY47" s="3"/>
      <c r="MJZ47" s="3"/>
      <c r="MKA47" s="3"/>
      <c r="MKB47" s="3"/>
      <c r="MKC47" s="3"/>
      <c r="MKD47" s="3"/>
      <c r="MKE47" s="3"/>
      <c r="MKF47" s="3"/>
      <c r="MKG47" s="3"/>
      <c r="MKH47" s="3"/>
      <c r="MKI47" s="3"/>
      <c r="MKJ47" s="3"/>
      <c r="MKK47" s="3"/>
      <c r="MKL47" s="3"/>
      <c r="MKM47" s="3"/>
      <c r="MKN47" s="3"/>
      <c r="MKO47" s="3"/>
      <c r="MKP47" s="3"/>
      <c r="MKQ47" s="3"/>
      <c r="MKR47" s="3"/>
      <c r="MKS47" s="3"/>
      <c r="MKT47" s="3"/>
      <c r="MKU47" s="3"/>
      <c r="MKV47" s="3"/>
      <c r="MKW47" s="3"/>
      <c r="MKX47" s="3"/>
      <c r="MKY47" s="3"/>
      <c r="MKZ47" s="3"/>
      <c r="MLA47" s="3"/>
      <c r="MLB47" s="3"/>
      <c r="MLC47" s="3"/>
      <c r="MLD47" s="3"/>
      <c r="MLE47" s="3"/>
      <c r="MLF47" s="3"/>
      <c r="MLG47" s="3"/>
      <c r="MLH47" s="3"/>
      <c r="MLI47" s="3"/>
      <c r="MLJ47" s="3"/>
      <c r="MLK47" s="3"/>
      <c r="MLL47" s="3"/>
      <c r="MLM47" s="3"/>
      <c r="MLN47" s="3"/>
      <c r="MLO47" s="3"/>
      <c r="MLP47" s="3"/>
      <c r="MLQ47" s="3"/>
      <c r="MLR47" s="3"/>
      <c r="MLS47" s="3"/>
      <c r="MLT47" s="3"/>
      <c r="MLU47" s="3"/>
      <c r="MLV47" s="3"/>
      <c r="MLW47" s="3"/>
      <c r="MLX47" s="3"/>
      <c r="MLY47" s="3"/>
      <c r="MLZ47" s="3"/>
      <c r="MMA47" s="3"/>
      <c r="MMB47" s="3"/>
      <c r="MMC47" s="3"/>
      <c r="MMD47" s="3"/>
      <c r="MME47" s="3"/>
      <c r="MMF47" s="3"/>
      <c r="MMG47" s="3"/>
      <c r="MMH47" s="3"/>
      <c r="MMI47" s="3"/>
      <c r="MMJ47" s="3"/>
      <c r="MMK47" s="3"/>
      <c r="MML47" s="3"/>
      <c r="MMM47" s="3"/>
      <c r="MMN47" s="3"/>
      <c r="MMO47" s="3"/>
      <c r="MMP47" s="3"/>
      <c r="MMQ47" s="3"/>
      <c r="MMR47" s="3"/>
      <c r="MMS47" s="3"/>
      <c r="MMT47" s="3"/>
      <c r="MMU47" s="3"/>
      <c r="MMV47" s="3"/>
      <c r="MMW47" s="3"/>
      <c r="MMX47" s="3"/>
      <c r="MMY47" s="3"/>
      <c r="MMZ47" s="3"/>
      <c r="MNA47" s="3"/>
      <c r="MNB47" s="3"/>
      <c r="MNC47" s="3"/>
      <c r="MND47" s="3"/>
      <c r="MNE47" s="3"/>
      <c r="MNF47" s="3"/>
      <c r="MNG47" s="3"/>
      <c r="MNH47" s="3"/>
      <c r="MNI47" s="3"/>
      <c r="MNJ47" s="3"/>
      <c r="MNK47" s="3"/>
      <c r="MNL47" s="3"/>
      <c r="MNM47" s="3"/>
      <c r="MNN47" s="3"/>
      <c r="MNO47" s="3"/>
      <c r="MNP47" s="3"/>
      <c r="MNQ47" s="3"/>
      <c r="MNR47" s="3"/>
      <c r="MNS47" s="3"/>
      <c r="MNT47" s="3"/>
      <c r="MNU47" s="3"/>
      <c r="MNV47" s="3"/>
      <c r="MNW47" s="3"/>
      <c r="MNX47" s="3"/>
      <c r="MNY47" s="3"/>
      <c r="MNZ47" s="3"/>
      <c r="MOA47" s="3"/>
      <c r="MOB47" s="3"/>
      <c r="MOC47" s="3"/>
      <c r="MOD47" s="3"/>
      <c r="MOE47" s="3"/>
      <c r="MOF47" s="3"/>
      <c r="MOG47" s="3"/>
      <c r="MOH47" s="3"/>
      <c r="MOI47" s="3"/>
      <c r="MOJ47" s="3"/>
      <c r="MOK47" s="3"/>
      <c r="MOL47" s="3"/>
      <c r="MOM47" s="3"/>
      <c r="MON47" s="3"/>
      <c r="MOO47" s="3"/>
      <c r="MOP47" s="3"/>
      <c r="MOQ47" s="3"/>
      <c r="MOR47" s="3"/>
      <c r="MOS47" s="3"/>
      <c r="MOT47" s="3"/>
      <c r="MOU47" s="3"/>
      <c r="MOV47" s="3"/>
      <c r="MOW47" s="3"/>
      <c r="MOX47" s="3"/>
      <c r="MOY47" s="3"/>
      <c r="MOZ47" s="3"/>
      <c r="MPA47" s="3"/>
      <c r="MPB47" s="3"/>
      <c r="MPC47" s="3"/>
      <c r="MPD47" s="3"/>
      <c r="MPE47" s="3"/>
      <c r="MPF47" s="3"/>
      <c r="MPG47" s="3"/>
      <c r="MPH47" s="3"/>
      <c r="MPI47" s="3"/>
      <c r="MPJ47" s="3"/>
      <c r="MPK47" s="3"/>
      <c r="MPL47" s="3"/>
      <c r="MPM47" s="3"/>
      <c r="MPN47" s="3"/>
      <c r="MPO47" s="3"/>
      <c r="MPP47" s="3"/>
      <c r="MPQ47" s="3"/>
      <c r="MPR47" s="3"/>
      <c r="MPS47" s="3"/>
      <c r="MPT47" s="3"/>
      <c r="MPU47" s="3"/>
      <c r="MPV47" s="3"/>
      <c r="MPW47" s="3"/>
      <c r="MPX47" s="3"/>
      <c r="MPY47" s="3"/>
      <c r="MPZ47" s="3"/>
      <c r="MQA47" s="3"/>
      <c r="MQB47" s="3"/>
      <c r="MQC47" s="3"/>
      <c r="MQD47" s="3"/>
      <c r="MQE47" s="3"/>
      <c r="MQF47" s="3"/>
      <c r="MQG47" s="3"/>
      <c r="MQH47" s="3"/>
      <c r="MQI47" s="3"/>
      <c r="MQJ47" s="3"/>
      <c r="MQK47" s="3"/>
      <c r="MQL47" s="3"/>
      <c r="MQM47" s="3"/>
      <c r="MQN47" s="3"/>
      <c r="MQO47" s="3"/>
      <c r="MQP47" s="3"/>
      <c r="MQQ47" s="3"/>
      <c r="MQR47" s="3"/>
      <c r="MQS47" s="3"/>
      <c r="MQT47" s="3"/>
      <c r="MQU47" s="3"/>
      <c r="MQV47" s="3"/>
      <c r="MQW47" s="3"/>
      <c r="MQX47" s="3"/>
      <c r="MQY47" s="3"/>
      <c r="MQZ47" s="3"/>
      <c r="MRA47" s="3"/>
      <c r="MRB47" s="3"/>
      <c r="MRC47" s="3"/>
      <c r="MRD47" s="3"/>
      <c r="MRE47" s="3"/>
      <c r="MRF47" s="3"/>
      <c r="MRG47" s="3"/>
      <c r="MRH47" s="3"/>
      <c r="MRI47" s="3"/>
      <c r="MRJ47" s="3"/>
      <c r="MRK47" s="3"/>
      <c r="MRL47" s="3"/>
      <c r="MRM47" s="3"/>
      <c r="MRN47" s="3"/>
      <c r="MRO47" s="3"/>
      <c r="MRP47" s="3"/>
      <c r="MRQ47" s="3"/>
      <c r="MRR47" s="3"/>
      <c r="MRS47" s="3"/>
      <c r="MRT47" s="3"/>
      <c r="MRU47" s="3"/>
      <c r="MRV47" s="3"/>
      <c r="MRW47" s="3"/>
      <c r="MRX47" s="3"/>
      <c r="MRY47" s="3"/>
      <c r="MRZ47" s="3"/>
      <c r="MSA47" s="3"/>
      <c r="MSB47" s="3"/>
      <c r="MSC47" s="3"/>
      <c r="MSD47" s="3"/>
      <c r="MSE47" s="3"/>
      <c r="MSF47" s="3"/>
      <c r="MSG47" s="3"/>
      <c r="MSH47" s="3"/>
      <c r="MSI47" s="3"/>
      <c r="MSJ47" s="3"/>
      <c r="MSK47" s="3"/>
      <c r="MSL47" s="3"/>
      <c r="MSM47" s="3"/>
      <c r="MSN47" s="3"/>
      <c r="MSO47" s="3"/>
      <c r="MSP47" s="3"/>
      <c r="MSQ47" s="3"/>
      <c r="MSR47" s="3"/>
      <c r="MSS47" s="3"/>
      <c r="MST47" s="3"/>
      <c r="MSU47" s="3"/>
      <c r="MSV47" s="3"/>
      <c r="MSW47" s="3"/>
      <c r="MSX47" s="3"/>
      <c r="MSY47" s="3"/>
      <c r="MSZ47" s="3"/>
      <c r="MTA47" s="3"/>
      <c r="MTB47" s="3"/>
      <c r="MTC47" s="3"/>
      <c r="MTD47" s="3"/>
      <c r="MTE47" s="3"/>
      <c r="MTF47" s="3"/>
      <c r="MTG47" s="3"/>
      <c r="MTH47" s="3"/>
      <c r="MTI47" s="3"/>
      <c r="MTJ47" s="3"/>
      <c r="MTK47" s="3"/>
      <c r="MTL47" s="3"/>
      <c r="MTM47" s="3"/>
      <c r="MTN47" s="3"/>
      <c r="MTO47" s="3"/>
      <c r="MTP47" s="3"/>
      <c r="MTQ47" s="3"/>
      <c r="MTR47" s="3"/>
      <c r="MTS47" s="3"/>
      <c r="MTT47" s="3"/>
      <c r="MTU47" s="3"/>
      <c r="MTV47" s="3"/>
      <c r="MTW47" s="3"/>
      <c r="MTX47" s="3"/>
      <c r="MTY47" s="3"/>
      <c r="MTZ47" s="3"/>
      <c r="MUA47" s="3"/>
      <c r="MUB47" s="3"/>
      <c r="MUC47" s="3"/>
      <c r="MUD47" s="3"/>
      <c r="MUE47" s="3"/>
      <c r="MUF47" s="3"/>
      <c r="MUG47" s="3"/>
      <c r="MUH47" s="3"/>
      <c r="MUI47" s="3"/>
      <c r="MUJ47" s="3"/>
      <c r="MUK47" s="3"/>
      <c r="MUL47" s="3"/>
      <c r="MUM47" s="3"/>
      <c r="MUN47" s="3"/>
      <c r="MUO47" s="3"/>
      <c r="MUP47" s="3"/>
      <c r="MUQ47" s="3"/>
      <c r="MUR47" s="3"/>
      <c r="MUS47" s="3"/>
      <c r="MUT47" s="3"/>
      <c r="MUU47" s="3"/>
      <c r="MUV47" s="3"/>
      <c r="MUW47" s="3"/>
      <c r="MUX47" s="3"/>
      <c r="MUY47" s="3"/>
      <c r="MUZ47" s="3"/>
      <c r="MVA47" s="3"/>
      <c r="MVB47" s="3"/>
      <c r="MVC47" s="3"/>
      <c r="MVD47" s="3"/>
      <c r="MVE47" s="3"/>
      <c r="MVF47" s="3"/>
      <c r="MVG47" s="3"/>
      <c r="MVH47" s="3"/>
      <c r="MVI47" s="3"/>
      <c r="MVJ47" s="3"/>
      <c r="MVK47" s="3"/>
      <c r="MVL47" s="3"/>
      <c r="MVM47" s="3"/>
      <c r="MVN47" s="3"/>
      <c r="MVO47" s="3"/>
      <c r="MVP47" s="3"/>
      <c r="MVQ47" s="3"/>
      <c r="MVR47" s="3"/>
      <c r="MVS47" s="3"/>
      <c r="MVT47" s="3"/>
      <c r="MVU47" s="3"/>
      <c r="MVV47" s="3"/>
      <c r="MVW47" s="3"/>
      <c r="MVX47" s="3"/>
      <c r="MVY47" s="3"/>
      <c r="MVZ47" s="3"/>
      <c r="MWA47" s="3"/>
      <c r="MWB47" s="3"/>
      <c r="MWC47" s="3"/>
      <c r="MWD47" s="3"/>
      <c r="MWE47" s="3"/>
      <c r="MWF47" s="3"/>
      <c r="MWG47" s="3"/>
      <c r="MWH47" s="3"/>
      <c r="MWI47" s="3"/>
      <c r="MWJ47" s="3"/>
      <c r="MWK47" s="3"/>
      <c r="MWL47" s="3"/>
      <c r="MWM47" s="3"/>
      <c r="MWN47" s="3"/>
      <c r="MWO47" s="3"/>
      <c r="MWP47" s="3"/>
      <c r="MWQ47" s="3"/>
      <c r="MWR47" s="3"/>
      <c r="MWS47" s="3"/>
      <c r="MWT47" s="3"/>
      <c r="MWU47" s="3"/>
      <c r="MWV47" s="3"/>
      <c r="MWW47" s="3"/>
      <c r="MWX47" s="3"/>
      <c r="MWY47" s="3"/>
      <c r="MWZ47" s="3"/>
      <c r="MXA47" s="3"/>
      <c r="MXB47" s="3"/>
      <c r="MXC47" s="3"/>
      <c r="MXD47" s="3"/>
      <c r="MXE47" s="3"/>
      <c r="MXF47" s="3"/>
      <c r="MXG47" s="3"/>
      <c r="MXH47" s="3"/>
      <c r="MXI47" s="3"/>
      <c r="MXJ47" s="3"/>
      <c r="MXK47" s="3"/>
      <c r="MXL47" s="3"/>
      <c r="MXM47" s="3"/>
      <c r="MXN47" s="3"/>
      <c r="MXO47" s="3"/>
      <c r="MXP47" s="3"/>
      <c r="MXQ47" s="3"/>
      <c r="MXR47" s="3"/>
      <c r="MXS47" s="3"/>
      <c r="MXT47" s="3"/>
      <c r="MXU47" s="3"/>
      <c r="MXV47" s="3"/>
      <c r="MXW47" s="3"/>
      <c r="MXX47" s="3"/>
      <c r="MXY47" s="3"/>
      <c r="MXZ47" s="3"/>
      <c r="MYA47" s="3"/>
      <c r="MYB47" s="3"/>
      <c r="MYC47" s="3"/>
      <c r="MYD47" s="3"/>
      <c r="MYE47" s="3"/>
      <c r="MYF47" s="3"/>
      <c r="MYG47" s="3"/>
      <c r="MYH47" s="3"/>
      <c r="MYI47" s="3"/>
      <c r="MYJ47" s="3"/>
      <c r="MYK47" s="3"/>
      <c r="MYL47" s="3"/>
      <c r="MYM47" s="3"/>
      <c r="MYN47" s="3"/>
      <c r="MYO47" s="3"/>
      <c r="MYP47" s="3"/>
      <c r="MYQ47" s="3"/>
      <c r="MYR47" s="3"/>
      <c r="MYS47" s="3"/>
      <c r="MYT47" s="3"/>
      <c r="MYU47" s="3"/>
      <c r="MYV47" s="3"/>
      <c r="MYW47" s="3"/>
      <c r="MYX47" s="3"/>
      <c r="MYY47" s="3"/>
      <c r="MYZ47" s="3"/>
      <c r="MZA47" s="3"/>
      <c r="MZB47" s="3"/>
      <c r="MZC47" s="3"/>
      <c r="MZD47" s="3"/>
      <c r="MZE47" s="3"/>
      <c r="MZF47" s="3"/>
      <c r="MZG47" s="3"/>
      <c r="MZH47" s="3"/>
      <c r="MZI47" s="3"/>
      <c r="MZJ47" s="3"/>
      <c r="MZK47" s="3"/>
      <c r="MZL47" s="3"/>
      <c r="MZM47" s="3"/>
      <c r="MZN47" s="3"/>
      <c r="MZO47" s="3"/>
      <c r="MZP47" s="3"/>
      <c r="MZQ47" s="3"/>
      <c r="MZR47" s="3"/>
      <c r="MZS47" s="3"/>
      <c r="MZT47" s="3"/>
      <c r="MZU47" s="3"/>
      <c r="MZV47" s="3"/>
      <c r="MZW47" s="3"/>
      <c r="MZX47" s="3"/>
      <c r="MZY47" s="3"/>
      <c r="MZZ47" s="3"/>
      <c r="NAA47" s="3"/>
      <c r="NAB47" s="3"/>
      <c r="NAC47" s="3"/>
      <c r="NAD47" s="3"/>
      <c r="NAE47" s="3"/>
      <c r="NAF47" s="3"/>
      <c r="NAG47" s="3"/>
      <c r="NAH47" s="3"/>
      <c r="NAI47" s="3"/>
      <c r="NAJ47" s="3"/>
      <c r="NAK47" s="3"/>
      <c r="NAL47" s="3"/>
      <c r="NAM47" s="3"/>
      <c r="NAN47" s="3"/>
      <c r="NAO47" s="3"/>
      <c r="NAP47" s="3"/>
      <c r="NAQ47" s="3"/>
      <c r="NAR47" s="3"/>
      <c r="NAS47" s="3"/>
      <c r="NAT47" s="3"/>
      <c r="NAU47" s="3"/>
      <c r="NAV47" s="3"/>
      <c r="NAW47" s="3"/>
      <c r="NAX47" s="3"/>
      <c r="NAY47" s="3"/>
      <c r="NAZ47" s="3"/>
      <c r="NBA47" s="3"/>
      <c r="NBB47" s="3"/>
      <c r="NBC47" s="3"/>
      <c r="NBD47" s="3"/>
      <c r="NBE47" s="3"/>
      <c r="NBF47" s="3"/>
      <c r="NBG47" s="3"/>
      <c r="NBH47" s="3"/>
      <c r="NBI47" s="3"/>
      <c r="NBJ47" s="3"/>
      <c r="NBK47" s="3"/>
      <c r="NBL47" s="3"/>
      <c r="NBM47" s="3"/>
      <c r="NBN47" s="3"/>
      <c r="NBO47" s="3"/>
      <c r="NBP47" s="3"/>
      <c r="NBQ47" s="3"/>
      <c r="NBR47" s="3"/>
      <c r="NBS47" s="3"/>
      <c r="NBT47" s="3"/>
      <c r="NBU47" s="3"/>
      <c r="NBV47" s="3"/>
      <c r="NBW47" s="3"/>
      <c r="NBX47" s="3"/>
      <c r="NBY47" s="3"/>
      <c r="NBZ47" s="3"/>
      <c r="NCA47" s="3"/>
      <c r="NCB47" s="3"/>
      <c r="NCC47" s="3"/>
      <c r="NCD47" s="3"/>
      <c r="NCE47" s="3"/>
      <c r="NCF47" s="3"/>
      <c r="NCG47" s="3"/>
      <c r="NCH47" s="3"/>
      <c r="NCI47" s="3"/>
      <c r="NCJ47" s="3"/>
      <c r="NCK47" s="3"/>
      <c r="NCL47" s="3"/>
      <c r="NCM47" s="3"/>
      <c r="NCN47" s="3"/>
      <c r="NCO47" s="3"/>
      <c r="NCP47" s="3"/>
      <c r="NCQ47" s="3"/>
      <c r="NCR47" s="3"/>
      <c r="NCS47" s="3"/>
      <c r="NCT47" s="3"/>
      <c r="NCU47" s="3"/>
      <c r="NCV47" s="3"/>
      <c r="NCW47" s="3"/>
      <c r="NCX47" s="3"/>
      <c r="NCY47" s="3"/>
      <c r="NCZ47" s="3"/>
      <c r="NDA47" s="3"/>
      <c r="NDB47" s="3"/>
      <c r="NDC47" s="3"/>
      <c r="NDD47" s="3"/>
      <c r="NDE47" s="3"/>
      <c r="NDF47" s="3"/>
      <c r="NDG47" s="3"/>
      <c r="NDH47" s="3"/>
      <c r="NDI47" s="3"/>
      <c r="NDJ47" s="3"/>
      <c r="NDK47" s="3"/>
      <c r="NDL47" s="3"/>
      <c r="NDM47" s="3"/>
      <c r="NDN47" s="3"/>
      <c r="NDO47" s="3"/>
      <c r="NDP47" s="3"/>
      <c r="NDQ47" s="3"/>
      <c r="NDR47" s="3"/>
      <c r="NDS47" s="3"/>
      <c r="NDT47" s="3"/>
      <c r="NDU47" s="3"/>
      <c r="NDV47" s="3"/>
      <c r="NDW47" s="3"/>
      <c r="NDX47" s="3"/>
      <c r="NDY47" s="3"/>
      <c r="NDZ47" s="3"/>
      <c r="NEA47" s="3"/>
      <c r="NEB47" s="3"/>
      <c r="NEC47" s="3"/>
      <c r="NED47" s="3"/>
      <c r="NEE47" s="3"/>
      <c r="NEF47" s="3"/>
      <c r="NEG47" s="3"/>
      <c r="NEH47" s="3"/>
      <c r="NEI47" s="3"/>
      <c r="NEJ47" s="3"/>
      <c r="NEK47" s="3"/>
      <c r="NEL47" s="3"/>
      <c r="NEM47" s="3"/>
      <c r="NEN47" s="3"/>
      <c r="NEO47" s="3"/>
      <c r="NEP47" s="3"/>
      <c r="NEQ47" s="3"/>
      <c r="NER47" s="3"/>
      <c r="NES47" s="3"/>
      <c r="NET47" s="3"/>
      <c r="NEU47" s="3"/>
      <c r="NEV47" s="3"/>
      <c r="NEW47" s="3"/>
      <c r="NEX47" s="3"/>
      <c r="NEY47" s="3"/>
      <c r="NEZ47" s="3"/>
      <c r="NFA47" s="3"/>
      <c r="NFB47" s="3"/>
      <c r="NFC47" s="3"/>
      <c r="NFD47" s="3"/>
      <c r="NFE47" s="3"/>
      <c r="NFF47" s="3"/>
      <c r="NFG47" s="3"/>
      <c r="NFH47" s="3"/>
      <c r="NFI47" s="3"/>
      <c r="NFJ47" s="3"/>
      <c r="NFK47" s="3"/>
      <c r="NFL47" s="3"/>
      <c r="NFM47" s="3"/>
      <c r="NFN47" s="3"/>
      <c r="NFO47" s="3"/>
      <c r="NFP47" s="3"/>
      <c r="NFQ47" s="3"/>
      <c r="NFR47" s="3"/>
      <c r="NFS47" s="3"/>
      <c r="NFT47" s="3"/>
      <c r="NFU47" s="3"/>
      <c r="NFV47" s="3"/>
      <c r="NFW47" s="3"/>
      <c r="NFX47" s="3"/>
      <c r="NFY47" s="3"/>
      <c r="NFZ47" s="3"/>
      <c r="NGA47" s="3"/>
      <c r="NGB47" s="3"/>
      <c r="NGC47" s="3"/>
      <c r="NGD47" s="3"/>
      <c r="NGE47" s="3"/>
      <c r="NGF47" s="3"/>
      <c r="NGG47" s="3"/>
      <c r="NGH47" s="3"/>
      <c r="NGI47" s="3"/>
      <c r="NGJ47" s="3"/>
      <c r="NGK47" s="3"/>
      <c r="NGL47" s="3"/>
      <c r="NGM47" s="3"/>
      <c r="NGN47" s="3"/>
      <c r="NGO47" s="3"/>
      <c r="NGP47" s="3"/>
      <c r="NGQ47" s="3"/>
      <c r="NGR47" s="3"/>
      <c r="NGS47" s="3"/>
      <c r="NGT47" s="3"/>
      <c r="NGU47" s="3"/>
      <c r="NGV47" s="3"/>
      <c r="NGW47" s="3"/>
      <c r="NGX47" s="3"/>
      <c r="NGY47" s="3"/>
      <c r="NGZ47" s="3"/>
      <c r="NHA47" s="3"/>
      <c r="NHB47" s="3"/>
      <c r="NHC47" s="3"/>
      <c r="NHD47" s="3"/>
      <c r="NHE47" s="3"/>
      <c r="NHF47" s="3"/>
      <c r="NHG47" s="3"/>
      <c r="NHH47" s="3"/>
      <c r="NHI47" s="3"/>
      <c r="NHJ47" s="3"/>
      <c r="NHK47" s="3"/>
      <c r="NHL47" s="3"/>
      <c r="NHM47" s="3"/>
      <c r="NHN47" s="3"/>
      <c r="NHO47" s="3"/>
      <c r="NHP47" s="3"/>
      <c r="NHQ47" s="3"/>
      <c r="NHR47" s="3"/>
      <c r="NHS47" s="3"/>
      <c r="NHT47" s="3"/>
      <c r="NHU47" s="3"/>
      <c r="NHV47" s="3"/>
      <c r="NHW47" s="3"/>
      <c r="NHX47" s="3"/>
      <c r="NHY47" s="3"/>
      <c r="NHZ47" s="3"/>
      <c r="NIA47" s="3"/>
      <c r="NIB47" s="3"/>
      <c r="NIC47" s="3"/>
      <c r="NID47" s="3"/>
      <c r="NIE47" s="3"/>
      <c r="NIF47" s="3"/>
      <c r="NIG47" s="3"/>
      <c r="NIH47" s="3"/>
      <c r="NII47" s="3"/>
      <c r="NIJ47" s="3"/>
      <c r="NIK47" s="3"/>
      <c r="NIL47" s="3"/>
      <c r="NIM47" s="3"/>
      <c r="NIN47" s="3"/>
      <c r="NIO47" s="3"/>
      <c r="NIP47" s="3"/>
      <c r="NIQ47" s="3"/>
      <c r="NIR47" s="3"/>
      <c r="NIS47" s="3"/>
      <c r="NIT47" s="3"/>
      <c r="NIU47" s="3"/>
      <c r="NIV47" s="3"/>
      <c r="NIW47" s="3"/>
      <c r="NIX47" s="3"/>
      <c r="NIY47" s="3"/>
      <c r="NIZ47" s="3"/>
      <c r="NJA47" s="3"/>
      <c r="NJB47" s="3"/>
      <c r="NJC47" s="3"/>
      <c r="NJD47" s="3"/>
      <c r="NJE47" s="3"/>
      <c r="NJF47" s="3"/>
      <c r="NJG47" s="3"/>
      <c r="NJH47" s="3"/>
      <c r="NJI47" s="3"/>
      <c r="NJJ47" s="3"/>
      <c r="NJK47" s="3"/>
      <c r="NJL47" s="3"/>
      <c r="NJM47" s="3"/>
      <c r="NJN47" s="3"/>
      <c r="NJO47" s="3"/>
      <c r="NJP47" s="3"/>
      <c r="NJQ47" s="3"/>
      <c r="NJR47" s="3"/>
      <c r="NJS47" s="3"/>
      <c r="NJT47" s="3"/>
      <c r="NJU47" s="3"/>
      <c r="NJV47" s="3"/>
      <c r="NJW47" s="3"/>
      <c r="NJX47" s="3"/>
      <c r="NJY47" s="3"/>
      <c r="NJZ47" s="3"/>
      <c r="NKA47" s="3"/>
      <c r="NKB47" s="3"/>
      <c r="NKC47" s="3"/>
      <c r="NKD47" s="3"/>
      <c r="NKE47" s="3"/>
      <c r="NKF47" s="3"/>
      <c r="NKG47" s="3"/>
      <c r="NKH47" s="3"/>
      <c r="NKI47" s="3"/>
      <c r="NKJ47" s="3"/>
      <c r="NKK47" s="3"/>
      <c r="NKL47" s="3"/>
      <c r="NKM47" s="3"/>
      <c r="NKN47" s="3"/>
      <c r="NKO47" s="3"/>
      <c r="NKP47" s="3"/>
      <c r="NKQ47" s="3"/>
      <c r="NKR47" s="3"/>
      <c r="NKS47" s="3"/>
      <c r="NKT47" s="3"/>
      <c r="NKU47" s="3"/>
      <c r="NKV47" s="3"/>
      <c r="NKW47" s="3"/>
      <c r="NKX47" s="3"/>
      <c r="NKY47" s="3"/>
      <c r="NKZ47" s="3"/>
      <c r="NLA47" s="3"/>
      <c r="NLB47" s="3"/>
      <c r="NLC47" s="3"/>
      <c r="NLD47" s="3"/>
      <c r="NLE47" s="3"/>
      <c r="NLF47" s="3"/>
      <c r="NLG47" s="3"/>
      <c r="NLH47" s="3"/>
      <c r="NLI47" s="3"/>
      <c r="NLJ47" s="3"/>
      <c r="NLK47" s="3"/>
      <c r="NLL47" s="3"/>
      <c r="NLM47" s="3"/>
      <c r="NLN47" s="3"/>
      <c r="NLO47" s="3"/>
      <c r="NLP47" s="3"/>
      <c r="NLQ47" s="3"/>
      <c r="NLR47" s="3"/>
      <c r="NLS47" s="3"/>
      <c r="NLT47" s="3"/>
      <c r="NLU47" s="3"/>
      <c r="NLV47" s="3"/>
      <c r="NLW47" s="3"/>
      <c r="NLX47" s="3"/>
      <c r="NLY47" s="3"/>
      <c r="NLZ47" s="3"/>
      <c r="NMA47" s="3"/>
      <c r="NMB47" s="3"/>
      <c r="NMC47" s="3"/>
      <c r="NMD47" s="3"/>
      <c r="NME47" s="3"/>
      <c r="NMF47" s="3"/>
      <c r="NMG47" s="3"/>
      <c r="NMH47" s="3"/>
      <c r="NMI47" s="3"/>
      <c r="NMJ47" s="3"/>
      <c r="NMK47" s="3"/>
      <c r="NML47" s="3"/>
      <c r="NMM47" s="3"/>
      <c r="NMN47" s="3"/>
      <c r="NMO47" s="3"/>
      <c r="NMP47" s="3"/>
      <c r="NMQ47" s="3"/>
      <c r="NMR47" s="3"/>
      <c r="NMS47" s="3"/>
      <c r="NMT47" s="3"/>
      <c r="NMU47" s="3"/>
      <c r="NMV47" s="3"/>
      <c r="NMW47" s="3"/>
      <c r="NMX47" s="3"/>
      <c r="NMY47" s="3"/>
      <c r="NMZ47" s="3"/>
      <c r="NNA47" s="3"/>
      <c r="NNB47" s="3"/>
      <c r="NNC47" s="3"/>
      <c r="NND47" s="3"/>
      <c r="NNE47" s="3"/>
      <c r="NNF47" s="3"/>
      <c r="NNG47" s="3"/>
      <c r="NNH47" s="3"/>
      <c r="NNI47" s="3"/>
      <c r="NNJ47" s="3"/>
      <c r="NNK47" s="3"/>
      <c r="NNL47" s="3"/>
      <c r="NNM47" s="3"/>
      <c r="NNN47" s="3"/>
      <c r="NNO47" s="3"/>
      <c r="NNP47" s="3"/>
      <c r="NNQ47" s="3"/>
      <c r="NNR47" s="3"/>
      <c r="NNS47" s="3"/>
      <c r="NNT47" s="3"/>
      <c r="NNU47" s="3"/>
      <c r="NNV47" s="3"/>
      <c r="NNW47" s="3"/>
      <c r="NNX47" s="3"/>
      <c r="NNY47" s="3"/>
      <c r="NNZ47" s="3"/>
      <c r="NOA47" s="3"/>
      <c r="NOB47" s="3"/>
      <c r="NOC47" s="3"/>
      <c r="NOD47" s="3"/>
      <c r="NOE47" s="3"/>
      <c r="NOF47" s="3"/>
      <c r="NOG47" s="3"/>
      <c r="NOH47" s="3"/>
      <c r="NOI47" s="3"/>
      <c r="NOJ47" s="3"/>
      <c r="NOK47" s="3"/>
      <c r="NOL47" s="3"/>
      <c r="NOM47" s="3"/>
      <c r="NON47" s="3"/>
      <c r="NOO47" s="3"/>
      <c r="NOP47" s="3"/>
      <c r="NOQ47" s="3"/>
      <c r="NOR47" s="3"/>
      <c r="NOS47" s="3"/>
      <c r="NOT47" s="3"/>
      <c r="NOU47" s="3"/>
      <c r="NOV47" s="3"/>
      <c r="NOW47" s="3"/>
      <c r="NOX47" s="3"/>
      <c r="NOY47" s="3"/>
      <c r="NOZ47" s="3"/>
      <c r="NPA47" s="3"/>
      <c r="NPB47" s="3"/>
      <c r="NPC47" s="3"/>
      <c r="NPD47" s="3"/>
      <c r="NPE47" s="3"/>
      <c r="NPF47" s="3"/>
      <c r="NPG47" s="3"/>
      <c r="NPH47" s="3"/>
      <c r="NPI47" s="3"/>
      <c r="NPJ47" s="3"/>
      <c r="NPK47" s="3"/>
      <c r="NPL47" s="3"/>
      <c r="NPM47" s="3"/>
      <c r="NPN47" s="3"/>
      <c r="NPO47" s="3"/>
      <c r="NPP47" s="3"/>
      <c r="NPQ47" s="3"/>
      <c r="NPR47" s="3"/>
      <c r="NPS47" s="3"/>
      <c r="NPT47" s="3"/>
      <c r="NPU47" s="3"/>
      <c r="NPV47" s="3"/>
      <c r="NPW47" s="3"/>
      <c r="NPX47" s="3"/>
      <c r="NPY47" s="3"/>
      <c r="NPZ47" s="3"/>
      <c r="NQA47" s="3"/>
      <c r="NQB47" s="3"/>
      <c r="NQC47" s="3"/>
      <c r="NQD47" s="3"/>
      <c r="NQE47" s="3"/>
      <c r="NQF47" s="3"/>
      <c r="NQG47" s="3"/>
      <c r="NQH47" s="3"/>
      <c r="NQI47" s="3"/>
      <c r="NQJ47" s="3"/>
      <c r="NQK47" s="3"/>
      <c r="NQL47" s="3"/>
      <c r="NQM47" s="3"/>
      <c r="NQN47" s="3"/>
      <c r="NQO47" s="3"/>
      <c r="NQP47" s="3"/>
      <c r="NQQ47" s="3"/>
      <c r="NQR47" s="3"/>
      <c r="NQS47" s="3"/>
      <c r="NQT47" s="3"/>
      <c r="NQU47" s="3"/>
      <c r="NQV47" s="3"/>
      <c r="NQW47" s="3"/>
      <c r="NQX47" s="3"/>
      <c r="NQY47" s="3"/>
      <c r="NQZ47" s="3"/>
      <c r="NRA47" s="3"/>
      <c r="NRB47" s="3"/>
      <c r="NRC47" s="3"/>
      <c r="NRD47" s="3"/>
      <c r="NRE47" s="3"/>
      <c r="NRF47" s="3"/>
      <c r="NRG47" s="3"/>
      <c r="NRH47" s="3"/>
      <c r="NRI47" s="3"/>
      <c r="NRJ47" s="3"/>
      <c r="NRK47" s="3"/>
      <c r="NRL47" s="3"/>
      <c r="NRM47" s="3"/>
      <c r="NRN47" s="3"/>
      <c r="NRO47" s="3"/>
      <c r="NRP47" s="3"/>
      <c r="NRQ47" s="3"/>
      <c r="NRR47" s="3"/>
      <c r="NRS47" s="3"/>
      <c r="NRT47" s="3"/>
      <c r="NRU47" s="3"/>
      <c r="NRV47" s="3"/>
      <c r="NRW47" s="3"/>
      <c r="NRX47" s="3"/>
      <c r="NRY47" s="3"/>
      <c r="NRZ47" s="3"/>
      <c r="NSA47" s="3"/>
      <c r="NSB47" s="3"/>
      <c r="NSC47" s="3"/>
      <c r="NSD47" s="3"/>
      <c r="NSE47" s="3"/>
      <c r="NSF47" s="3"/>
      <c r="NSG47" s="3"/>
      <c r="NSH47" s="3"/>
      <c r="NSI47" s="3"/>
      <c r="NSJ47" s="3"/>
      <c r="NSK47" s="3"/>
      <c r="NSL47" s="3"/>
      <c r="NSM47" s="3"/>
      <c r="NSN47" s="3"/>
      <c r="NSO47" s="3"/>
      <c r="NSP47" s="3"/>
      <c r="NSQ47" s="3"/>
      <c r="NSR47" s="3"/>
      <c r="NSS47" s="3"/>
      <c r="NST47" s="3"/>
      <c r="NSU47" s="3"/>
      <c r="NSV47" s="3"/>
      <c r="NSW47" s="3"/>
      <c r="NSX47" s="3"/>
      <c r="NSY47" s="3"/>
      <c r="NSZ47" s="3"/>
      <c r="NTA47" s="3"/>
      <c r="NTB47" s="3"/>
      <c r="NTC47" s="3"/>
      <c r="NTD47" s="3"/>
      <c r="NTE47" s="3"/>
      <c r="NTF47" s="3"/>
      <c r="NTG47" s="3"/>
      <c r="NTH47" s="3"/>
      <c r="NTI47" s="3"/>
      <c r="NTJ47" s="3"/>
      <c r="NTK47" s="3"/>
      <c r="NTL47" s="3"/>
      <c r="NTM47" s="3"/>
      <c r="NTN47" s="3"/>
      <c r="NTO47" s="3"/>
      <c r="NTP47" s="3"/>
      <c r="NTQ47" s="3"/>
      <c r="NTR47" s="3"/>
      <c r="NTS47" s="3"/>
      <c r="NTT47" s="3"/>
      <c r="NTU47" s="3"/>
      <c r="NTV47" s="3"/>
      <c r="NTW47" s="3"/>
      <c r="NTX47" s="3"/>
      <c r="NTY47" s="3"/>
      <c r="NTZ47" s="3"/>
      <c r="NUA47" s="3"/>
      <c r="NUB47" s="3"/>
      <c r="NUC47" s="3"/>
      <c r="NUD47" s="3"/>
      <c r="NUE47" s="3"/>
      <c r="NUF47" s="3"/>
      <c r="NUG47" s="3"/>
      <c r="NUH47" s="3"/>
      <c r="NUI47" s="3"/>
      <c r="NUJ47" s="3"/>
      <c r="NUK47" s="3"/>
      <c r="NUL47" s="3"/>
      <c r="NUM47" s="3"/>
      <c r="NUN47" s="3"/>
      <c r="NUO47" s="3"/>
      <c r="NUP47" s="3"/>
      <c r="NUQ47" s="3"/>
      <c r="NUR47" s="3"/>
      <c r="NUS47" s="3"/>
      <c r="NUT47" s="3"/>
      <c r="NUU47" s="3"/>
      <c r="NUV47" s="3"/>
      <c r="NUW47" s="3"/>
      <c r="NUX47" s="3"/>
      <c r="NUY47" s="3"/>
      <c r="NUZ47" s="3"/>
      <c r="NVA47" s="3"/>
      <c r="NVB47" s="3"/>
      <c r="NVC47" s="3"/>
      <c r="NVD47" s="3"/>
      <c r="NVE47" s="3"/>
      <c r="NVF47" s="3"/>
      <c r="NVG47" s="3"/>
      <c r="NVH47" s="3"/>
      <c r="NVI47" s="3"/>
      <c r="NVJ47" s="3"/>
      <c r="NVK47" s="3"/>
      <c r="NVL47" s="3"/>
      <c r="NVM47" s="3"/>
      <c r="NVN47" s="3"/>
      <c r="NVO47" s="3"/>
      <c r="NVP47" s="3"/>
      <c r="NVQ47" s="3"/>
      <c r="NVR47" s="3"/>
      <c r="NVS47" s="3"/>
      <c r="NVT47" s="3"/>
      <c r="NVU47" s="3"/>
      <c r="NVV47" s="3"/>
      <c r="NVW47" s="3"/>
      <c r="NVX47" s="3"/>
      <c r="NVY47" s="3"/>
      <c r="NVZ47" s="3"/>
      <c r="NWA47" s="3"/>
      <c r="NWB47" s="3"/>
      <c r="NWC47" s="3"/>
      <c r="NWD47" s="3"/>
      <c r="NWE47" s="3"/>
      <c r="NWF47" s="3"/>
      <c r="NWG47" s="3"/>
      <c r="NWH47" s="3"/>
      <c r="NWI47" s="3"/>
      <c r="NWJ47" s="3"/>
      <c r="NWK47" s="3"/>
      <c r="NWL47" s="3"/>
      <c r="NWM47" s="3"/>
      <c r="NWN47" s="3"/>
      <c r="NWO47" s="3"/>
      <c r="NWP47" s="3"/>
      <c r="NWQ47" s="3"/>
      <c r="NWR47" s="3"/>
      <c r="NWS47" s="3"/>
      <c r="NWT47" s="3"/>
      <c r="NWU47" s="3"/>
      <c r="NWV47" s="3"/>
      <c r="NWW47" s="3"/>
      <c r="NWX47" s="3"/>
      <c r="NWY47" s="3"/>
      <c r="NWZ47" s="3"/>
      <c r="NXA47" s="3"/>
      <c r="NXB47" s="3"/>
      <c r="NXC47" s="3"/>
      <c r="NXD47" s="3"/>
      <c r="NXE47" s="3"/>
      <c r="NXF47" s="3"/>
      <c r="NXG47" s="3"/>
      <c r="NXH47" s="3"/>
      <c r="NXI47" s="3"/>
      <c r="NXJ47" s="3"/>
      <c r="NXK47" s="3"/>
      <c r="NXL47" s="3"/>
      <c r="NXM47" s="3"/>
      <c r="NXN47" s="3"/>
      <c r="NXO47" s="3"/>
      <c r="NXP47" s="3"/>
      <c r="NXQ47" s="3"/>
      <c r="NXR47" s="3"/>
      <c r="NXS47" s="3"/>
      <c r="NXT47" s="3"/>
      <c r="NXU47" s="3"/>
      <c r="NXV47" s="3"/>
      <c r="NXW47" s="3"/>
      <c r="NXX47" s="3"/>
      <c r="NXY47" s="3"/>
      <c r="NXZ47" s="3"/>
      <c r="NYA47" s="3"/>
      <c r="NYB47" s="3"/>
      <c r="NYC47" s="3"/>
      <c r="NYD47" s="3"/>
      <c r="NYE47" s="3"/>
      <c r="NYF47" s="3"/>
      <c r="NYG47" s="3"/>
      <c r="NYH47" s="3"/>
      <c r="NYI47" s="3"/>
      <c r="NYJ47" s="3"/>
      <c r="NYK47" s="3"/>
      <c r="NYL47" s="3"/>
      <c r="NYM47" s="3"/>
      <c r="NYN47" s="3"/>
      <c r="NYO47" s="3"/>
      <c r="NYP47" s="3"/>
      <c r="NYQ47" s="3"/>
      <c r="NYR47" s="3"/>
      <c r="NYS47" s="3"/>
      <c r="NYT47" s="3"/>
      <c r="NYU47" s="3"/>
      <c r="NYV47" s="3"/>
      <c r="NYW47" s="3"/>
      <c r="NYX47" s="3"/>
      <c r="NYY47" s="3"/>
      <c r="NYZ47" s="3"/>
      <c r="NZA47" s="3"/>
      <c r="NZB47" s="3"/>
      <c r="NZC47" s="3"/>
      <c r="NZD47" s="3"/>
      <c r="NZE47" s="3"/>
      <c r="NZF47" s="3"/>
      <c r="NZG47" s="3"/>
      <c r="NZH47" s="3"/>
      <c r="NZI47" s="3"/>
      <c r="NZJ47" s="3"/>
      <c r="NZK47" s="3"/>
      <c r="NZL47" s="3"/>
      <c r="NZM47" s="3"/>
      <c r="NZN47" s="3"/>
      <c r="NZO47" s="3"/>
      <c r="NZP47" s="3"/>
      <c r="NZQ47" s="3"/>
      <c r="NZR47" s="3"/>
      <c r="NZS47" s="3"/>
      <c r="NZT47" s="3"/>
      <c r="NZU47" s="3"/>
      <c r="NZV47" s="3"/>
      <c r="NZW47" s="3"/>
      <c r="NZX47" s="3"/>
      <c r="NZY47" s="3"/>
      <c r="NZZ47" s="3"/>
      <c r="OAA47" s="3"/>
      <c r="OAB47" s="3"/>
      <c r="OAC47" s="3"/>
      <c r="OAD47" s="3"/>
      <c r="OAE47" s="3"/>
      <c r="OAF47" s="3"/>
      <c r="OAG47" s="3"/>
      <c r="OAH47" s="3"/>
      <c r="OAI47" s="3"/>
      <c r="OAJ47" s="3"/>
      <c r="OAK47" s="3"/>
      <c r="OAL47" s="3"/>
      <c r="OAM47" s="3"/>
      <c r="OAN47" s="3"/>
      <c r="OAO47" s="3"/>
      <c r="OAP47" s="3"/>
      <c r="OAQ47" s="3"/>
      <c r="OAR47" s="3"/>
      <c r="OAS47" s="3"/>
      <c r="OAT47" s="3"/>
      <c r="OAU47" s="3"/>
      <c r="OAV47" s="3"/>
      <c r="OAW47" s="3"/>
      <c r="OAX47" s="3"/>
      <c r="OAY47" s="3"/>
      <c r="OAZ47" s="3"/>
      <c r="OBA47" s="3"/>
      <c r="OBB47" s="3"/>
      <c r="OBC47" s="3"/>
      <c r="OBD47" s="3"/>
      <c r="OBE47" s="3"/>
      <c r="OBF47" s="3"/>
      <c r="OBG47" s="3"/>
      <c r="OBH47" s="3"/>
      <c r="OBI47" s="3"/>
      <c r="OBJ47" s="3"/>
      <c r="OBK47" s="3"/>
      <c r="OBL47" s="3"/>
      <c r="OBM47" s="3"/>
      <c r="OBN47" s="3"/>
      <c r="OBO47" s="3"/>
      <c r="OBP47" s="3"/>
      <c r="OBQ47" s="3"/>
      <c r="OBR47" s="3"/>
      <c r="OBS47" s="3"/>
      <c r="OBT47" s="3"/>
      <c r="OBU47" s="3"/>
      <c r="OBV47" s="3"/>
      <c r="OBW47" s="3"/>
      <c r="OBX47" s="3"/>
      <c r="OBY47" s="3"/>
      <c r="OBZ47" s="3"/>
      <c r="OCA47" s="3"/>
      <c r="OCB47" s="3"/>
      <c r="OCC47" s="3"/>
      <c r="OCD47" s="3"/>
      <c r="OCE47" s="3"/>
      <c r="OCF47" s="3"/>
      <c r="OCG47" s="3"/>
      <c r="OCH47" s="3"/>
      <c r="OCI47" s="3"/>
      <c r="OCJ47" s="3"/>
      <c r="OCK47" s="3"/>
      <c r="OCL47" s="3"/>
      <c r="OCM47" s="3"/>
      <c r="OCN47" s="3"/>
      <c r="OCO47" s="3"/>
      <c r="OCP47" s="3"/>
      <c r="OCQ47" s="3"/>
      <c r="OCR47" s="3"/>
      <c r="OCS47" s="3"/>
      <c r="OCT47" s="3"/>
      <c r="OCU47" s="3"/>
      <c r="OCV47" s="3"/>
      <c r="OCW47" s="3"/>
      <c r="OCX47" s="3"/>
      <c r="OCY47" s="3"/>
      <c r="OCZ47" s="3"/>
      <c r="ODA47" s="3"/>
      <c r="ODB47" s="3"/>
      <c r="ODC47" s="3"/>
      <c r="ODD47" s="3"/>
      <c r="ODE47" s="3"/>
      <c r="ODF47" s="3"/>
      <c r="ODG47" s="3"/>
      <c r="ODH47" s="3"/>
      <c r="ODI47" s="3"/>
      <c r="ODJ47" s="3"/>
      <c r="ODK47" s="3"/>
      <c r="ODL47" s="3"/>
      <c r="ODM47" s="3"/>
      <c r="ODN47" s="3"/>
      <c r="ODO47" s="3"/>
      <c r="ODP47" s="3"/>
      <c r="ODQ47" s="3"/>
      <c r="ODR47" s="3"/>
      <c r="ODS47" s="3"/>
      <c r="ODT47" s="3"/>
      <c r="ODU47" s="3"/>
      <c r="ODV47" s="3"/>
      <c r="ODW47" s="3"/>
      <c r="ODX47" s="3"/>
      <c r="ODY47" s="3"/>
      <c r="ODZ47" s="3"/>
      <c r="OEA47" s="3"/>
      <c r="OEB47" s="3"/>
      <c r="OEC47" s="3"/>
      <c r="OED47" s="3"/>
      <c r="OEE47" s="3"/>
      <c r="OEF47" s="3"/>
      <c r="OEG47" s="3"/>
      <c r="OEH47" s="3"/>
      <c r="OEI47" s="3"/>
      <c r="OEJ47" s="3"/>
      <c r="OEK47" s="3"/>
      <c r="OEL47" s="3"/>
      <c r="OEM47" s="3"/>
      <c r="OEN47" s="3"/>
      <c r="OEO47" s="3"/>
      <c r="OEP47" s="3"/>
      <c r="OEQ47" s="3"/>
      <c r="OER47" s="3"/>
      <c r="OES47" s="3"/>
      <c r="OET47" s="3"/>
      <c r="OEU47" s="3"/>
      <c r="OEV47" s="3"/>
      <c r="OEW47" s="3"/>
      <c r="OEX47" s="3"/>
      <c r="OEY47" s="3"/>
      <c r="OEZ47" s="3"/>
      <c r="OFA47" s="3"/>
      <c r="OFB47" s="3"/>
      <c r="OFC47" s="3"/>
      <c r="OFD47" s="3"/>
      <c r="OFE47" s="3"/>
      <c r="OFF47" s="3"/>
      <c r="OFG47" s="3"/>
      <c r="OFH47" s="3"/>
      <c r="OFI47" s="3"/>
      <c r="OFJ47" s="3"/>
      <c r="OFK47" s="3"/>
      <c r="OFL47" s="3"/>
      <c r="OFM47" s="3"/>
      <c r="OFN47" s="3"/>
      <c r="OFO47" s="3"/>
      <c r="OFP47" s="3"/>
      <c r="OFQ47" s="3"/>
      <c r="OFR47" s="3"/>
      <c r="OFS47" s="3"/>
      <c r="OFT47" s="3"/>
      <c r="OFU47" s="3"/>
      <c r="OFV47" s="3"/>
      <c r="OFW47" s="3"/>
      <c r="OFX47" s="3"/>
      <c r="OFY47" s="3"/>
      <c r="OFZ47" s="3"/>
      <c r="OGA47" s="3"/>
      <c r="OGB47" s="3"/>
      <c r="OGC47" s="3"/>
      <c r="OGD47" s="3"/>
      <c r="OGE47" s="3"/>
      <c r="OGF47" s="3"/>
      <c r="OGG47" s="3"/>
      <c r="OGH47" s="3"/>
      <c r="OGI47" s="3"/>
      <c r="OGJ47" s="3"/>
      <c r="OGK47" s="3"/>
      <c r="OGL47" s="3"/>
      <c r="OGM47" s="3"/>
      <c r="OGN47" s="3"/>
      <c r="OGO47" s="3"/>
      <c r="OGP47" s="3"/>
      <c r="OGQ47" s="3"/>
      <c r="OGR47" s="3"/>
      <c r="OGS47" s="3"/>
      <c r="OGT47" s="3"/>
      <c r="OGU47" s="3"/>
      <c r="OGV47" s="3"/>
      <c r="OGW47" s="3"/>
      <c r="OGX47" s="3"/>
      <c r="OGY47" s="3"/>
      <c r="OGZ47" s="3"/>
      <c r="OHA47" s="3"/>
      <c r="OHB47" s="3"/>
      <c r="OHC47" s="3"/>
      <c r="OHD47" s="3"/>
      <c r="OHE47" s="3"/>
      <c r="OHF47" s="3"/>
      <c r="OHG47" s="3"/>
      <c r="OHH47" s="3"/>
      <c r="OHI47" s="3"/>
      <c r="OHJ47" s="3"/>
      <c r="OHK47" s="3"/>
      <c r="OHL47" s="3"/>
      <c r="OHM47" s="3"/>
      <c r="OHN47" s="3"/>
      <c r="OHO47" s="3"/>
      <c r="OHP47" s="3"/>
      <c r="OHQ47" s="3"/>
      <c r="OHR47" s="3"/>
      <c r="OHS47" s="3"/>
      <c r="OHT47" s="3"/>
      <c r="OHU47" s="3"/>
      <c r="OHV47" s="3"/>
      <c r="OHW47" s="3"/>
      <c r="OHX47" s="3"/>
      <c r="OHY47" s="3"/>
      <c r="OHZ47" s="3"/>
      <c r="OIA47" s="3"/>
      <c r="OIB47" s="3"/>
      <c r="OIC47" s="3"/>
      <c r="OID47" s="3"/>
      <c r="OIE47" s="3"/>
      <c r="OIF47" s="3"/>
      <c r="OIG47" s="3"/>
      <c r="OIH47" s="3"/>
      <c r="OII47" s="3"/>
      <c r="OIJ47" s="3"/>
      <c r="OIK47" s="3"/>
      <c r="OIL47" s="3"/>
      <c r="OIM47" s="3"/>
      <c r="OIN47" s="3"/>
      <c r="OIO47" s="3"/>
      <c r="OIP47" s="3"/>
      <c r="OIQ47" s="3"/>
      <c r="OIR47" s="3"/>
      <c r="OIS47" s="3"/>
      <c r="OIT47" s="3"/>
      <c r="OIU47" s="3"/>
      <c r="OIV47" s="3"/>
      <c r="OIW47" s="3"/>
      <c r="OIX47" s="3"/>
      <c r="OIY47" s="3"/>
      <c r="OIZ47" s="3"/>
      <c r="OJA47" s="3"/>
      <c r="OJB47" s="3"/>
      <c r="OJC47" s="3"/>
      <c r="OJD47" s="3"/>
      <c r="OJE47" s="3"/>
      <c r="OJF47" s="3"/>
      <c r="OJG47" s="3"/>
      <c r="OJH47" s="3"/>
      <c r="OJI47" s="3"/>
      <c r="OJJ47" s="3"/>
      <c r="OJK47" s="3"/>
      <c r="OJL47" s="3"/>
      <c r="OJM47" s="3"/>
      <c r="OJN47" s="3"/>
      <c r="OJO47" s="3"/>
      <c r="OJP47" s="3"/>
      <c r="OJQ47" s="3"/>
      <c r="OJR47" s="3"/>
      <c r="OJS47" s="3"/>
      <c r="OJT47" s="3"/>
      <c r="OJU47" s="3"/>
      <c r="OJV47" s="3"/>
      <c r="OJW47" s="3"/>
      <c r="OJX47" s="3"/>
      <c r="OJY47" s="3"/>
      <c r="OJZ47" s="3"/>
      <c r="OKA47" s="3"/>
      <c r="OKB47" s="3"/>
      <c r="OKC47" s="3"/>
      <c r="OKD47" s="3"/>
      <c r="OKE47" s="3"/>
      <c r="OKF47" s="3"/>
      <c r="OKG47" s="3"/>
      <c r="OKH47" s="3"/>
      <c r="OKI47" s="3"/>
      <c r="OKJ47" s="3"/>
      <c r="OKK47" s="3"/>
      <c r="OKL47" s="3"/>
      <c r="OKM47" s="3"/>
      <c r="OKN47" s="3"/>
      <c r="OKO47" s="3"/>
      <c r="OKP47" s="3"/>
      <c r="OKQ47" s="3"/>
      <c r="OKR47" s="3"/>
      <c r="OKS47" s="3"/>
      <c r="OKT47" s="3"/>
      <c r="OKU47" s="3"/>
      <c r="OKV47" s="3"/>
      <c r="OKW47" s="3"/>
      <c r="OKX47" s="3"/>
      <c r="OKY47" s="3"/>
      <c r="OKZ47" s="3"/>
      <c r="OLA47" s="3"/>
      <c r="OLB47" s="3"/>
      <c r="OLC47" s="3"/>
      <c r="OLD47" s="3"/>
      <c r="OLE47" s="3"/>
      <c r="OLF47" s="3"/>
      <c r="OLG47" s="3"/>
      <c r="OLH47" s="3"/>
      <c r="OLI47" s="3"/>
      <c r="OLJ47" s="3"/>
      <c r="OLK47" s="3"/>
      <c r="OLL47" s="3"/>
      <c r="OLM47" s="3"/>
      <c r="OLN47" s="3"/>
      <c r="OLO47" s="3"/>
      <c r="OLP47" s="3"/>
      <c r="OLQ47" s="3"/>
      <c r="OLR47" s="3"/>
      <c r="OLS47" s="3"/>
      <c r="OLT47" s="3"/>
      <c r="OLU47" s="3"/>
      <c r="OLV47" s="3"/>
      <c r="OLW47" s="3"/>
      <c r="OLX47" s="3"/>
      <c r="OLY47" s="3"/>
      <c r="OLZ47" s="3"/>
      <c r="OMA47" s="3"/>
      <c r="OMB47" s="3"/>
      <c r="OMC47" s="3"/>
      <c r="OMD47" s="3"/>
      <c r="OME47" s="3"/>
      <c r="OMF47" s="3"/>
      <c r="OMG47" s="3"/>
      <c r="OMH47" s="3"/>
      <c r="OMI47" s="3"/>
      <c r="OMJ47" s="3"/>
      <c r="OMK47" s="3"/>
      <c r="OML47" s="3"/>
      <c r="OMM47" s="3"/>
      <c r="OMN47" s="3"/>
      <c r="OMO47" s="3"/>
      <c r="OMP47" s="3"/>
      <c r="OMQ47" s="3"/>
      <c r="OMR47" s="3"/>
      <c r="OMS47" s="3"/>
      <c r="OMT47" s="3"/>
      <c r="OMU47" s="3"/>
      <c r="OMV47" s="3"/>
      <c r="OMW47" s="3"/>
      <c r="OMX47" s="3"/>
      <c r="OMY47" s="3"/>
      <c r="OMZ47" s="3"/>
      <c r="ONA47" s="3"/>
      <c r="ONB47" s="3"/>
      <c r="ONC47" s="3"/>
      <c r="OND47" s="3"/>
      <c r="ONE47" s="3"/>
      <c r="ONF47" s="3"/>
      <c r="ONG47" s="3"/>
      <c r="ONH47" s="3"/>
      <c r="ONI47" s="3"/>
      <c r="ONJ47" s="3"/>
      <c r="ONK47" s="3"/>
      <c r="ONL47" s="3"/>
      <c r="ONM47" s="3"/>
      <c r="ONN47" s="3"/>
      <c r="ONO47" s="3"/>
      <c r="ONP47" s="3"/>
      <c r="ONQ47" s="3"/>
      <c r="ONR47" s="3"/>
      <c r="ONS47" s="3"/>
      <c r="ONT47" s="3"/>
      <c r="ONU47" s="3"/>
      <c r="ONV47" s="3"/>
      <c r="ONW47" s="3"/>
      <c r="ONX47" s="3"/>
      <c r="ONY47" s="3"/>
      <c r="ONZ47" s="3"/>
      <c r="OOA47" s="3"/>
      <c r="OOB47" s="3"/>
      <c r="OOC47" s="3"/>
      <c r="OOD47" s="3"/>
      <c r="OOE47" s="3"/>
      <c r="OOF47" s="3"/>
      <c r="OOG47" s="3"/>
      <c r="OOH47" s="3"/>
      <c r="OOI47" s="3"/>
      <c r="OOJ47" s="3"/>
      <c r="OOK47" s="3"/>
      <c r="OOL47" s="3"/>
      <c r="OOM47" s="3"/>
      <c r="OON47" s="3"/>
      <c r="OOO47" s="3"/>
      <c r="OOP47" s="3"/>
      <c r="OOQ47" s="3"/>
      <c r="OOR47" s="3"/>
      <c r="OOS47" s="3"/>
      <c r="OOT47" s="3"/>
      <c r="OOU47" s="3"/>
      <c r="OOV47" s="3"/>
      <c r="OOW47" s="3"/>
      <c r="OOX47" s="3"/>
      <c r="OOY47" s="3"/>
      <c r="OOZ47" s="3"/>
      <c r="OPA47" s="3"/>
      <c r="OPB47" s="3"/>
      <c r="OPC47" s="3"/>
      <c r="OPD47" s="3"/>
      <c r="OPE47" s="3"/>
      <c r="OPF47" s="3"/>
      <c r="OPG47" s="3"/>
      <c r="OPH47" s="3"/>
      <c r="OPI47" s="3"/>
      <c r="OPJ47" s="3"/>
      <c r="OPK47" s="3"/>
      <c r="OPL47" s="3"/>
      <c r="OPM47" s="3"/>
      <c r="OPN47" s="3"/>
      <c r="OPO47" s="3"/>
      <c r="OPP47" s="3"/>
      <c r="OPQ47" s="3"/>
      <c r="OPR47" s="3"/>
      <c r="OPS47" s="3"/>
      <c r="OPT47" s="3"/>
      <c r="OPU47" s="3"/>
      <c r="OPV47" s="3"/>
      <c r="OPW47" s="3"/>
      <c r="OPX47" s="3"/>
      <c r="OPY47" s="3"/>
      <c r="OPZ47" s="3"/>
      <c r="OQA47" s="3"/>
      <c r="OQB47" s="3"/>
      <c r="OQC47" s="3"/>
      <c r="OQD47" s="3"/>
      <c r="OQE47" s="3"/>
      <c r="OQF47" s="3"/>
      <c r="OQG47" s="3"/>
      <c r="OQH47" s="3"/>
      <c r="OQI47" s="3"/>
      <c r="OQJ47" s="3"/>
      <c r="OQK47" s="3"/>
      <c r="OQL47" s="3"/>
      <c r="OQM47" s="3"/>
      <c r="OQN47" s="3"/>
      <c r="OQO47" s="3"/>
      <c r="OQP47" s="3"/>
      <c r="OQQ47" s="3"/>
      <c r="OQR47" s="3"/>
      <c r="OQS47" s="3"/>
      <c r="OQT47" s="3"/>
      <c r="OQU47" s="3"/>
      <c r="OQV47" s="3"/>
      <c r="OQW47" s="3"/>
      <c r="OQX47" s="3"/>
      <c r="OQY47" s="3"/>
      <c r="OQZ47" s="3"/>
      <c r="ORA47" s="3"/>
      <c r="ORB47" s="3"/>
      <c r="ORC47" s="3"/>
      <c r="ORD47" s="3"/>
      <c r="ORE47" s="3"/>
      <c r="ORF47" s="3"/>
      <c r="ORG47" s="3"/>
      <c r="ORH47" s="3"/>
      <c r="ORI47" s="3"/>
      <c r="ORJ47" s="3"/>
      <c r="ORK47" s="3"/>
      <c r="ORL47" s="3"/>
      <c r="ORM47" s="3"/>
      <c r="ORN47" s="3"/>
      <c r="ORO47" s="3"/>
      <c r="ORP47" s="3"/>
      <c r="ORQ47" s="3"/>
      <c r="ORR47" s="3"/>
      <c r="ORS47" s="3"/>
      <c r="ORT47" s="3"/>
      <c r="ORU47" s="3"/>
      <c r="ORV47" s="3"/>
      <c r="ORW47" s="3"/>
      <c r="ORX47" s="3"/>
      <c r="ORY47" s="3"/>
      <c r="ORZ47" s="3"/>
      <c r="OSA47" s="3"/>
      <c r="OSB47" s="3"/>
      <c r="OSC47" s="3"/>
      <c r="OSD47" s="3"/>
      <c r="OSE47" s="3"/>
      <c r="OSF47" s="3"/>
      <c r="OSG47" s="3"/>
      <c r="OSH47" s="3"/>
      <c r="OSI47" s="3"/>
      <c r="OSJ47" s="3"/>
      <c r="OSK47" s="3"/>
      <c r="OSL47" s="3"/>
      <c r="OSM47" s="3"/>
      <c r="OSN47" s="3"/>
      <c r="OSO47" s="3"/>
      <c r="OSP47" s="3"/>
      <c r="OSQ47" s="3"/>
      <c r="OSR47" s="3"/>
      <c r="OSS47" s="3"/>
      <c r="OST47" s="3"/>
      <c r="OSU47" s="3"/>
      <c r="OSV47" s="3"/>
      <c r="OSW47" s="3"/>
      <c r="OSX47" s="3"/>
      <c r="OSY47" s="3"/>
      <c r="OSZ47" s="3"/>
      <c r="OTA47" s="3"/>
      <c r="OTB47" s="3"/>
      <c r="OTC47" s="3"/>
      <c r="OTD47" s="3"/>
      <c r="OTE47" s="3"/>
      <c r="OTF47" s="3"/>
      <c r="OTG47" s="3"/>
      <c r="OTH47" s="3"/>
      <c r="OTI47" s="3"/>
      <c r="OTJ47" s="3"/>
      <c r="OTK47" s="3"/>
      <c r="OTL47" s="3"/>
      <c r="OTM47" s="3"/>
      <c r="OTN47" s="3"/>
      <c r="OTO47" s="3"/>
      <c r="OTP47" s="3"/>
      <c r="OTQ47" s="3"/>
      <c r="OTR47" s="3"/>
      <c r="OTS47" s="3"/>
      <c r="OTT47" s="3"/>
      <c r="OTU47" s="3"/>
      <c r="OTV47" s="3"/>
      <c r="OTW47" s="3"/>
      <c r="OTX47" s="3"/>
      <c r="OTY47" s="3"/>
      <c r="OTZ47" s="3"/>
      <c r="OUA47" s="3"/>
      <c r="OUB47" s="3"/>
      <c r="OUC47" s="3"/>
      <c r="OUD47" s="3"/>
      <c r="OUE47" s="3"/>
      <c r="OUF47" s="3"/>
      <c r="OUG47" s="3"/>
      <c r="OUH47" s="3"/>
      <c r="OUI47" s="3"/>
      <c r="OUJ47" s="3"/>
      <c r="OUK47" s="3"/>
      <c r="OUL47" s="3"/>
      <c r="OUM47" s="3"/>
      <c r="OUN47" s="3"/>
      <c r="OUO47" s="3"/>
      <c r="OUP47" s="3"/>
      <c r="OUQ47" s="3"/>
      <c r="OUR47" s="3"/>
      <c r="OUS47" s="3"/>
      <c r="OUT47" s="3"/>
      <c r="OUU47" s="3"/>
      <c r="OUV47" s="3"/>
      <c r="OUW47" s="3"/>
      <c r="OUX47" s="3"/>
      <c r="OUY47" s="3"/>
      <c r="OUZ47" s="3"/>
      <c r="OVA47" s="3"/>
      <c r="OVB47" s="3"/>
      <c r="OVC47" s="3"/>
      <c r="OVD47" s="3"/>
      <c r="OVE47" s="3"/>
      <c r="OVF47" s="3"/>
      <c r="OVG47" s="3"/>
      <c r="OVH47" s="3"/>
      <c r="OVI47" s="3"/>
      <c r="OVJ47" s="3"/>
      <c r="OVK47" s="3"/>
      <c r="OVL47" s="3"/>
      <c r="OVM47" s="3"/>
      <c r="OVN47" s="3"/>
      <c r="OVO47" s="3"/>
      <c r="OVP47" s="3"/>
      <c r="OVQ47" s="3"/>
      <c r="OVR47" s="3"/>
      <c r="OVS47" s="3"/>
      <c r="OVT47" s="3"/>
      <c r="OVU47" s="3"/>
      <c r="OVV47" s="3"/>
      <c r="OVW47" s="3"/>
      <c r="OVX47" s="3"/>
      <c r="OVY47" s="3"/>
      <c r="OVZ47" s="3"/>
      <c r="OWA47" s="3"/>
      <c r="OWB47" s="3"/>
      <c r="OWC47" s="3"/>
      <c r="OWD47" s="3"/>
      <c r="OWE47" s="3"/>
      <c r="OWF47" s="3"/>
      <c r="OWG47" s="3"/>
      <c r="OWH47" s="3"/>
      <c r="OWI47" s="3"/>
      <c r="OWJ47" s="3"/>
      <c r="OWK47" s="3"/>
      <c r="OWL47" s="3"/>
      <c r="OWM47" s="3"/>
      <c r="OWN47" s="3"/>
      <c r="OWO47" s="3"/>
      <c r="OWP47" s="3"/>
      <c r="OWQ47" s="3"/>
      <c r="OWR47" s="3"/>
      <c r="OWS47" s="3"/>
      <c r="OWT47" s="3"/>
      <c r="OWU47" s="3"/>
      <c r="OWV47" s="3"/>
      <c r="OWW47" s="3"/>
      <c r="OWX47" s="3"/>
      <c r="OWY47" s="3"/>
      <c r="OWZ47" s="3"/>
      <c r="OXA47" s="3"/>
      <c r="OXB47" s="3"/>
      <c r="OXC47" s="3"/>
      <c r="OXD47" s="3"/>
      <c r="OXE47" s="3"/>
      <c r="OXF47" s="3"/>
      <c r="OXG47" s="3"/>
      <c r="OXH47" s="3"/>
      <c r="OXI47" s="3"/>
      <c r="OXJ47" s="3"/>
      <c r="OXK47" s="3"/>
      <c r="OXL47" s="3"/>
      <c r="OXM47" s="3"/>
      <c r="OXN47" s="3"/>
      <c r="OXO47" s="3"/>
      <c r="OXP47" s="3"/>
      <c r="OXQ47" s="3"/>
      <c r="OXR47" s="3"/>
      <c r="OXS47" s="3"/>
      <c r="OXT47" s="3"/>
      <c r="OXU47" s="3"/>
      <c r="OXV47" s="3"/>
      <c r="OXW47" s="3"/>
      <c r="OXX47" s="3"/>
      <c r="OXY47" s="3"/>
      <c r="OXZ47" s="3"/>
      <c r="OYA47" s="3"/>
      <c r="OYB47" s="3"/>
      <c r="OYC47" s="3"/>
      <c r="OYD47" s="3"/>
      <c r="OYE47" s="3"/>
      <c r="OYF47" s="3"/>
      <c r="OYG47" s="3"/>
      <c r="OYH47" s="3"/>
      <c r="OYI47" s="3"/>
      <c r="OYJ47" s="3"/>
      <c r="OYK47" s="3"/>
      <c r="OYL47" s="3"/>
      <c r="OYM47" s="3"/>
      <c r="OYN47" s="3"/>
      <c r="OYO47" s="3"/>
      <c r="OYP47" s="3"/>
      <c r="OYQ47" s="3"/>
      <c r="OYR47" s="3"/>
      <c r="OYS47" s="3"/>
      <c r="OYT47" s="3"/>
      <c r="OYU47" s="3"/>
      <c r="OYV47" s="3"/>
      <c r="OYW47" s="3"/>
      <c r="OYX47" s="3"/>
      <c r="OYY47" s="3"/>
      <c r="OYZ47" s="3"/>
      <c r="OZA47" s="3"/>
      <c r="OZB47" s="3"/>
      <c r="OZC47" s="3"/>
      <c r="OZD47" s="3"/>
      <c r="OZE47" s="3"/>
      <c r="OZF47" s="3"/>
      <c r="OZG47" s="3"/>
      <c r="OZH47" s="3"/>
      <c r="OZI47" s="3"/>
      <c r="OZJ47" s="3"/>
      <c r="OZK47" s="3"/>
      <c r="OZL47" s="3"/>
      <c r="OZM47" s="3"/>
      <c r="OZN47" s="3"/>
      <c r="OZO47" s="3"/>
      <c r="OZP47" s="3"/>
      <c r="OZQ47" s="3"/>
      <c r="OZR47" s="3"/>
      <c r="OZS47" s="3"/>
      <c r="OZT47" s="3"/>
      <c r="OZU47" s="3"/>
      <c r="OZV47" s="3"/>
      <c r="OZW47" s="3"/>
      <c r="OZX47" s="3"/>
      <c r="OZY47" s="3"/>
      <c r="OZZ47" s="3"/>
      <c r="PAA47" s="3"/>
      <c r="PAB47" s="3"/>
      <c r="PAC47" s="3"/>
      <c r="PAD47" s="3"/>
      <c r="PAE47" s="3"/>
      <c r="PAF47" s="3"/>
      <c r="PAG47" s="3"/>
      <c r="PAH47" s="3"/>
      <c r="PAI47" s="3"/>
      <c r="PAJ47" s="3"/>
      <c r="PAK47" s="3"/>
      <c r="PAL47" s="3"/>
      <c r="PAM47" s="3"/>
      <c r="PAN47" s="3"/>
      <c r="PAO47" s="3"/>
      <c r="PAP47" s="3"/>
      <c r="PAQ47" s="3"/>
      <c r="PAR47" s="3"/>
      <c r="PAS47" s="3"/>
      <c r="PAT47" s="3"/>
      <c r="PAU47" s="3"/>
      <c r="PAV47" s="3"/>
      <c r="PAW47" s="3"/>
      <c r="PAX47" s="3"/>
      <c r="PAY47" s="3"/>
      <c r="PAZ47" s="3"/>
      <c r="PBA47" s="3"/>
      <c r="PBB47" s="3"/>
      <c r="PBC47" s="3"/>
      <c r="PBD47" s="3"/>
      <c r="PBE47" s="3"/>
      <c r="PBF47" s="3"/>
      <c r="PBG47" s="3"/>
      <c r="PBH47" s="3"/>
      <c r="PBI47" s="3"/>
      <c r="PBJ47" s="3"/>
      <c r="PBK47" s="3"/>
      <c r="PBL47" s="3"/>
      <c r="PBM47" s="3"/>
      <c r="PBN47" s="3"/>
      <c r="PBO47" s="3"/>
      <c r="PBP47" s="3"/>
      <c r="PBQ47" s="3"/>
      <c r="PBR47" s="3"/>
      <c r="PBS47" s="3"/>
      <c r="PBT47" s="3"/>
      <c r="PBU47" s="3"/>
      <c r="PBV47" s="3"/>
      <c r="PBW47" s="3"/>
      <c r="PBX47" s="3"/>
      <c r="PBY47" s="3"/>
      <c r="PBZ47" s="3"/>
      <c r="PCA47" s="3"/>
      <c r="PCB47" s="3"/>
      <c r="PCC47" s="3"/>
      <c r="PCD47" s="3"/>
      <c r="PCE47" s="3"/>
      <c r="PCF47" s="3"/>
      <c r="PCG47" s="3"/>
      <c r="PCH47" s="3"/>
      <c r="PCI47" s="3"/>
      <c r="PCJ47" s="3"/>
      <c r="PCK47" s="3"/>
      <c r="PCL47" s="3"/>
      <c r="PCM47" s="3"/>
      <c r="PCN47" s="3"/>
      <c r="PCO47" s="3"/>
      <c r="PCP47" s="3"/>
      <c r="PCQ47" s="3"/>
      <c r="PCR47" s="3"/>
      <c r="PCS47" s="3"/>
      <c r="PCT47" s="3"/>
      <c r="PCU47" s="3"/>
      <c r="PCV47" s="3"/>
      <c r="PCW47" s="3"/>
      <c r="PCX47" s="3"/>
      <c r="PCY47" s="3"/>
      <c r="PCZ47" s="3"/>
      <c r="PDA47" s="3"/>
      <c r="PDB47" s="3"/>
      <c r="PDC47" s="3"/>
      <c r="PDD47" s="3"/>
      <c r="PDE47" s="3"/>
      <c r="PDF47" s="3"/>
      <c r="PDG47" s="3"/>
      <c r="PDH47" s="3"/>
      <c r="PDI47" s="3"/>
      <c r="PDJ47" s="3"/>
      <c r="PDK47" s="3"/>
      <c r="PDL47" s="3"/>
      <c r="PDM47" s="3"/>
      <c r="PDN47" s="3"/>
      <c r="PDO47" s="3"/>
      <c r="PDP47" s="3"/>
      <c r="PDQ47" s="3"/>
      <c r="PDR47" s="3"/>
      <c r="PDS47" s="3"/>
      <c r="PDT47" s="3"/>
      <c r="PDU47" s="3"/>
      <c r="PDV47" s="3"/>
      <c r="PDW47" s="3"/>
      <c r="PDX47" s="3"/>
      <c r="PDY47" s="3"/>
      <c r="PDZ47" s="3"/>
      <c r="PEA47" s="3"/>
      <c r="PEB47" s="3"/>
      <c r="PEC47" s="3"/>
      <c r="PED47" s="3"/>
      <c r="PEE47" s="3"/>
      <c r="PEF47" s="3"/>
      <c r="PEG47" s="3"/>
      <c r="PEH47" s="3"/>
      <c r="PEI47" s="3"/>
      <c r="PEJ47" s="3"/>
      <c r="PEK47" s="3"/>
      <c r="PEL47" s="3"/>
      <c r="PEM47" s="3"/>
      <c r="PEN47" s="3"/>
      <c r="PEO47" s="3"/>
      <c r="PEP47" s="3"/>
      <c r="PEQ47" s="3"/>
      <c r="PER47" s="3"/>
      <c r="PES47" s="3"/>
      <c r="PET47" s="3"/>
      <c r="PEU47" s="3"/>
      <c r="PEV47" s="3"/>
      <c r="PEW47" s="3"/>
      <c r="PEX47" s="3"/>
      <c r="PEY47" s="3"/>
      <c r="PEZ47" s="3"/>
      <c r="PFA47" s="3"/>
      <c r="PFB47" s="3"/>
      <c r="PFC47" s="3"/>
      <c r="PFD47" s="3"/>
      <c r="PFE47" s="3"/>
      <c r="PFF47" s="3"/>
      <c r="PFG47" s="3"/>
      <c r="PFH47" s="3"/>
      <c r="PFI47" s="3"/>
      <c r="PFJ47" s="3"/>
      <c r="PFK47" s="3"/>
      <c r="PFL47" s="3"/>
      <c r="PFM47" s="3"/>
      <c r="PFN47" s="3"/>
      <c r="PFO47" s="3"/>
      <c r="PFP47" s="3"/>
      <c r="PFQ47" s="3"/>
      <c r="PFR47" s="3"/>
      <c r="PFS47" s="3"/>
      <c r="PFT47" s="3"/>
      <c r="PFU47" s="3"/>
      <c r="PFV47" s="3"/>
      <c r="PFW47" s="3"/>
      <c r="PFX47" s="3"/>
      <c r="PFY47" s="3"/>
      <c r="PFZ47" s="3"/>
      <c r="PGA47" s="3"/>
      <c r="PGB47" s="3"/>
      <c r="PGC47" s="3"/>
      <c r="PGD47" s="3"/>
      <c r="PGE47" s="3"/>
      <c r="PGF47" s="3"/>
      <c r="PGG47" s="3"/>
      <c r="PGH47" s="3"/>
      <c r="PGI47" s="3"/>
      <c r="PGJ47" s="3"/>
      <c r="PGK47" s="3"/>
      <c r="PGL47" s="3"/>
      <c r="PGM47" s="3"/>
      <c r="PGN47" s="3"/>
      <c r="PGO47" s="3"/>
      <c r="PGP47" s="3"/>
      <c r="PGQ47" s="3"/>
      <c r="PGR47" s="3"/>
      <c r="PGS47" s="3"/>
      <c r="PGT47" s="3"/>
      <c r="PGU47" s="3"/>
      <c r="PGV47" s="3"/>
      <c r="PGW47" s="3"/>
      <c r="PGX47" s="3"/>
      <c r="PGY47" s="3"/>
      <c r="PGZ47" s="3"/>
      <c r="PHA47" s="3"/>
      <c r="PHB47" s="3"/>
      <c r="PHC47" s="3"/>
      <c r="PHD47" s="3"/>
      <c r="PHE47" s="3"/>
      <c r="PHF47" s="3"/>
      <c r="PHG47" s="3"/>
      <c r="PHH47" s="3"/>
      <c r="PHI47" s="3"/>
      <c r="PHJ47" s="3"/>
      <c r="PHK47" s="3"/>
      <c r="PHL47" s="3"/>
      <c r="PHM47" s="3"/>
      <c r="PHN47" s="3"/>
      <c r="PHO47" s="3"/>
      <c r="PHP47" s="3"/>
      <c r="PHQ47" s="3"/>
      <c r="PHR47" s="3"/>
      <c r="PHS47" s="3"/>
      <c r="PHT47" s="3"/>
      <c r="PHU47" s="3"/>
      <c r="PHV47" s="3"/>
      <c r="PHW47" s="3"/>
      <c r="PHX47" s="3"/>
      <c r="PHY47" s="3"/>
      <c r="PHZ47" s="3"/>
      <c r="PIA47" s="3"/>
      <c r="PIB47" s="3"/>
      <c r="PIC47" s="3"/>
      <c r="PID47" s="3"/>
      <c r="PIE47" s="3"/>
      <c r="PIF47" s="3"/>
      <c r="PIG47" s="3"/>
      <c r="PIH47" s="3"/>
      <c r="PII47" s="3"/>
      <c r="PIJ47" s="3"/>
      <c r="PIK47" s="3"/>
      <c r="PIL47" s="3"/>
      <c r="PIM47" s="3"/>
      <c r="PIN47" s="3"/>
      <c r="PIO47" s="3"/>
      <c r="PIP47" s="3"/>
      <c r="PIQ47" s="3"/>
      <c r="PIR47" s="3"/>
      <c r="PIS47" s="3"/>
      <c r="PIT47" s="3"/>
      <c r="PIU47" s="3"/>
      <c r="PIV47" s="3"/>
      <c r="PIW47" s="3"/>
      <c r="PIX47" s="3"/>
      <c r="PIY47" s="3"/>
      <c r="PIZ47" s="3"/>
      <c r="PJA47" s="3"/>
      <c r="PJB47" s="3"/>
      <c r="PJC47" s="3"/>
      <c r="PJD47" s="3"/>
      <c r="PJE47" s="3"/>
      <c r="PJF47" s="3"/>
      <c r="PJG47" s="3"/>
      <c r="PJH47" s="3"/>
      <c r="PJI47" s="3"/>
      <c r="PJJ47" s="3"/>
      <c r="PJK47" s="3"/>
      <c r="PJL47" s="3"/>
      <c r="PJM47" s="3"/>
      <c r="PJN47" s="3"/>
      <c r="PJO47" s="3"/>
      <c r="PJP47" s="3"/>
      <c r="PJQ47" s="3"/>
      <c r="PJR47" s="3"/>
      <c r="PJS47" s="3"/>
      <c r="PJT47" s="3"/>
      <c r="PJU47" s="3"/>
      <c r="PJV47" s="3"/>
      <c r="PJW47" s="3"/>
      <c r="PJX47" s="3"/>
      <c r="PJY47" s="3"/>
      <c r="PJZ47" s="3"/>
      <c r="PKA47" s="3"/>
      <c r="PKB47" s="3"/>
      <c r="PKC47" s="3"/>
      <c r="PKD47" s="3"/>
      <c r="PKE47" s="3"/>
      <c r="PKF47" s="3"/>
      <c r="PKG47" s="3"/>
      <c r="PKH47" s="3"/>
      <c r="PKI47" s="3"/>
      <c r="PKJ47" s="3"/>
      <c r="PKK47" s="3"/>
      <c r="PKL47" s="3"/>
      <c r="PKM47" s="3"/>
      <c r="PKN47" s="3"/>
      <c r="PKO47" s="3"/>
      <c r="PKP47" s="3"/>
      <c r="PKQ47" s="3"/>
      <c r="PKR47" s="3"/>
      <c r="PKS47" s="3"/>
      <c r="PKT47" s="3"/>
      <c r="PKU47" s="3"/>
      <c r="PKV47" s="3"/>
      <c r="PKW47" s="3"/>
      <c r="PKX47" s="3"/>
      <c r="PKY47" s="3"/>
      <c r="PKZ47" s="3"/>
      <c r="PLA47" s="3"/>
      <c r="PLB47" s="3"/>
      <c r="PLC47" s="3"/>
      <c r="PLD47" s="3"/>
      <c r="PLE47" s="3"/>
      <c r="PLF47" s="3"/>
      <c r="PLG47" s="3"/>
      <c r="PLH47" s="3"/>
      <c r="PLI47" s="3"/>
      <c r="PLJ47" s="3"/>
      <c r="PLK47" s="3"/>
      <c r="PLL47" s="3"/>
      <c r="PLM47" s="3"/>
      <c r="PLN47" s="3"/>
      <c r="PLO47" s="3"/>
      <c r="PLP47" s="3"/>
      <c r="PLQ47" s="3"/>
      <c r="PLR47" s="3"/>
      <c r="PLS47" s="3"/>
      <c r="PLT47" s="3"/>
      <c r="PLU47" s="3"/>
      <c r="PLV47" s="3"/>
      <c r="PLW47" s="3"/>
      <c r="PLX47" s="3"/>
      <c r="PLY47" s="3"/>
      <c r="PLZ47" s="3"/>
      <c r="PMA47" s="3"/>
      <c r="PMB47" s="3"/>
      <c r="PMC47" s="3"/>
      <c r="PMD47" s="3"/>
      <c r="PME47" s="3"/>
      <c r="PMF47" s="3"/>
      <c r="PMG47" s="3"/>
      <c r="PMH47" s="3"/>
      <c r="PMI47" s="3"/>
      <c r="PMJ47" s="3"/>
      <c r="PMK47" s="3"/>
      <c r="PML47" s="3"/>
      <c r="PMM47" s="3"/>
      <c r="PMN47" s="3"/>
      <c r="PMO47" s="3"/>
      <c r="PMP47" s="3"/>
      <c r="PMQ47" s="3"/>
      <c r="PMR47" s="3"/>
      <c r="PMS47" s="3"/>
      <c r="PMT47" s="3"/>
      <c r="PMU47" s="3"/>
      <c r="PMV47" s="3"/>
      <c r="PMW47" s="3"/>
      <c r="PMX47" s="3"/>
      <c r="PMY47" s="3"/>
      <c r="PMZ47" s="3"/>
      <c r="PNA47" s="3"/>
      <c r="PNB47" s="3"/>
      <c r="PNC47" s="3"/>
      <c r="PND47" s="3"/>
      <c r="PNE47" s="3"/>
      <c r="PNF47" s="3"/>
      <c r="PNG47" s="3"/>
      <c r="PNH47" s="3"/>
      <c r="PNI47" s="3"/>
      <c r="PNJ47" s="3"/>
      <c r="PNK47" s="3"/>
      <c r="PNL47" s="3"/>
      <c r="PNM47" s="3"/>
      <c r="PNN47" s="3"/>
      <c r="PNO47" s="3"/>
      <c r="PNP47" s="3"/>
      <c r="PNQ47" s="3"/>
      <c r="PNR47" s="3"/>
      <c r="PNS47" s="3"/>
      <c r="PNT47" s="3"/>
      <c r="PNU47" s="3"/>
      <c r="PNV47" s="3"/>
      <c r="PNW47" s="3"/>
      <c r="PNX47" s="3"/>
      <c r="PNY47" s="3"/>
      <c r="PNZ47" s="3"/>
      <c r="POA47" s="3"/>
      <c r="POB47" s="3"/>
      <c r="POC47" s="3"/>
      <c r="POD47" s="3"/>
      <c r="POE47" s="3"/>
      <c r="POF47" s="3"/>
      <c r="POG47" s="3"/>
      <c r="POH47" s="3"/>
      <c r="POI47" s="3"/>
      <c r="POJ47" s="3"/>
      <c r="POK47" s="3"/>
      <c r="POL47" s="3"/>
      <c r="POM47" s="3"/>
      <c r="PON47" s="3"/>
      <c r="POO47" s="3"/>
      <c r="POP47" s="3"/>
      <c r="POQ47" s="3"/>
      <c r="POR47" s="3"/>
      <c r="POS47" s="3"/>
      <c r="POT47" s="3"/>
      <c r="POU47" s="3"/>
      <c r="POV47" s="3"/>
      <c r="POW47" s="3"/>
      <c r="POX47" s="3"/>
      <c r="POY47" s="3"/>
      <c r="POZ47" s="3"/>
      <c r="PPA47" s="3"/>
      <c r="PPB47" s="3"/>
      <c r="PPC47" s="3"/>
      <c r="PPD47" s="3"/>
      <c r="PPE47" s="3"/>
      <c r="PPF47" s="3"/>
      <c r="PPG47" s="3"/>
      <c r="PPH47" s="3"/>
      <c r="PPI47" s="3"/>
      <c r="PPJ47" s="3"/>
      <c r="PPK47" s="3"/>
      <c r="PPL47" s="3"/>
      <c r="PPM47" s="3"/>
      <c r="PPN47" s="3"/>
      <c r="PPO47" s="3"/>
      <c r="PPP47" s="3"/>
      <c r="PPQ47" s="3"/>
      <c r="PPR47" s="3"/>
      <c r="PPS47" s="3"/>
      <c r="PPT47" s="3"/>
      <c r="PPU47" s="3"/>
      <c r="PPV47" s="3"/>
      <c r="PPW47" s="3"/>
      <c r="PPX47" s="3"/>
      <c r="PPY47" s="3"/>
      <c r="PPZ47" s="3"/>
      <c r="PQA47" s="3"/>
      <c r="PQB47" s="3"/>
      <c r="PQC47" s="3"/>
      <c r="PQD47" s="3"/>
      <c r="PQE47" s="3"/>
      <c r="PQF47" s="3"/>
      <c r="PQG47" s="3"/>
      <c r="PQH47" s="3"/>
      <c r="PQI47" s="3"/>
      <c r="PQJ47" s="3"/>
      <c r="PQK47" s="3"/>
      <c r="PQL47" s="3"/>
      <c r="PQM47" s="3"/>
      <c r="PQN47" s="3"/>
      <c r="PQO47" s="3"/>
      <c r="PQP47" s="3"/>
      <c r="PQQ47" s="3"/>
      <c r="PQR47" s="3"/>
      <c r="PQS47" s="3"/>
      <c r="PQT47" s="3"/>
      <c r="PQU47" s="3"/>
      <c r="PQV47" s="3"/>
      <c r="PQW47" s="3"/>
      <c r="PQX47" s="3"/>
      <c r="PQY47" s="3"/>
      <c r="PQZ47" s="3"/>
      <c r="PRA47" s="3"/>
      <c r="PRB47" s="3"/>
      <c r="PRC47" s="3"/>
      <c r="PRD47" s="3"/>
      <c r="PRE47" s="3"/>
      <c r="PRF47" s="3"/>
      <c r="PRG47" s="3"/>
      <c r="PRH47" s="3"/>
      <c r="PRI47" s="3"/>
      <c r="PRJ47" s="3"/>
      <c r="PRK47" s="3"/>
      <c r="PRL47" s="3"/>
      <c r="PRM47" s="3"/>
      <c r="PRN47" s="3"/>
      <c r="PRO47" s="3"/>
      <c r="PRP47" s="3"/>
      <c r="PRQ47" s="3"/>
      <c r="PRR47" s="3"/>
      <c r="PRS47" s="3"/>
      <c r="PRT47" s="3"/>
      <c r="PRU47" s="3"/>
      <c r="PRV47" s="3"/>
      <c r="PRW47" s="3"/>
      <c r="PRX47" s="3"/>
      <c r="PRY47" s="3"/>
      <c r="PRZ47" s="3"/>
      <c r="PSA47" s="3"/>
      <c r="PSB47" s="3"/>
      <c r="PSC47" s="3"/>
      <c r="PSD47" s="3"/>
      <c r="PSE47" s="3"/>
      <c r="PSF47" s="3"/>
      <c r="PSG47" s="3"/>
      <c r="PSH47" s="3"/>
      <c r="PSI47" s="3"/>
      <c r="PSJ47" s="3"/>
      <c r="PSK47" s="3"/>
      <c r="PSL47" s="3"/>
      <c r="PSM47" s="3"/>
      <c r="PSN47" s="3"/>
      <c r="PSO47" s="3"/>
      <c r="PSP47" s="3"/>
      <c r="PSQ47" s="3"/>
      <c r="PSR47" s="3"/>
      <c r="PSS47" s="3"/>
      <c r="PST47" s="3"/>
      <c r="PSU47" s="3"/>
      <c r="PSV47" s="3"/>
      <c r="PSW47" s="3"/>
      <c r="PSX47" s="3"/>
      <c r="PSY47" s="3"/>
      <c r="PSZ47" s="3"/>
      <c r="PTA47" s="3"/>
      <c r="PTB47" s="3"/>
      <c r="PTC47" s="3"/>
      <c r="PTD47" s="3"/>
      <c r="PTE47" s="3"/>
      <c r="PTF47" s="3"/>
      <c r="PTG47" s="3"/>
      <c r="PTH47" s="3"/>
      <c r="PTI47" s="3"/>
      <c r="PTJ47" s="3"/>
      <c r="PTK47" s="3"/>
      <c r="PTL47" s="3"/>
      <c r="PTM47" s="3"/>
      <c r="PTN47" s="3"/>
      <c r="PTO47" s="3"/>
      <c r="PTP47" s="3"/>
      <c r="PTQ47" s="3"/>
      <c r="PTR47" s="3"/>
      <c r="PTS47" s="3"/>
      <c r="PTT47" s="3"/>
      <c r="PTU47" s="3"/>
      <c r="PTV47" s="3"/>
      <c r="PTW47" s="3"/>
      <c r="PTX47" s="3"/>
      <c r="PTY47" s="3"/>
      <c r="PTZ47" s="3"/>
      <c r="PUA47" s="3"/>
      <c r="PUB47" s="3"/>
      <c r="PUC47" s="3"/>
      <c r="PUD47" s="3"/>
      <c r="PUE47" s="3"/>
      <c r="PUF47" s="3"/>
      <c r="PUG47" s="3"/>
      <c r="PUH47" s="3"/>
      <c r="PUI47" s="3"/>
      <c r="PUJ47" s="3"/>
      <c r="PUK47" s="3"/>
      <c r="PUL47" s="3"/>
      <c r="PUM47" s="3"/>
      <c r="PUN47" s="3"/>
      <c r="PUO47" s="3"/>
      <c r="PUP47" s="3"/>
      <c r="PUQ47" s="3"/>
      <c r="PUR47" s="3"/>
      <c r="PUS47" s="3"/>
      <c r="PUT47" s="3"/>
      <c r="PUU47" s="3"/>
      <c r="PUV47" s="3"/>
      <c r="PUW47" s="3"/>
      <c r="PUX47" s="3"/>
      <c r="PUY47" s="3"/>
      <c r="PUZ47" s="3"/>
      <c r="PVA47" s="3"/>
      <c r="PVB47" s="3"/>
      <c r="PVC47" s="3"/>
      <c r="PVD47" s="3"/>
      <c r="PVE47" s="3"/>
      <c r="PVF47" s="3"/>
      <c r="PVG47" s="3"/>
      <c r="PVH47" s="3"/>
      <c r="PVI47" s="3"/>
      <c r="PVJ47" s="3"/>
      <c r="PVK47" s="3"/>
      <c r="PVL47" s="3"/>
      <c r="PVM47" s="3"/>
      <c r="PVN47" s="3"/>
      <c r="PVO47" s="3"/>
      <c r="PVP47" s="3"/>
      <c r="PVQ47" s="3"/>
      <c r="PVR47" s="3"/>
      <c r="PVS47" s="3"/>
      <c r="PVT47" s="3"/>
      <c r="PVU47" s="3"/>
      <c r="PVV47" s="3"/>
      <c r="PVW47" s="3"/>
      <c r="PVX47" s="3"/>
      <c r="PVY47" s="3"/>
      <c r="PVZ47" s="3"/>
      <c r="PWA47" s="3"/>
      <c r="PWB47" s="3"/>
      <c r="PWC47" s="3"/>
      <c r="PWD47" s="3"/>
      <c r="PWE47" s="3"/>
      <c r="PWF47" s="3"/>
      <c r="PWG47" s="3"/>
      <c r="PWH47" s="3"/>
      <c r="PWI47" s="3"/>
      <c r="PWJ47" s="3"/>
      <c r="PWK47" s="3"/>
      <c r="PWL47" s="3"/>
      <c r="PWM47" s="3"/>
      <c r="PWN47" s="3"/>
      <c r="PWO47" s="3"/>
      <c r="PWP47" s="3"/>
      <c r="PWQ47" s="3"/>
      <c r="PWR47" s="3"/>
      <c r="PWS47" s="3"/>
      <c r="PWT47" s="3"/>
      <c r="PWU47" s="3"/>
      <c r="PWV47" s="3"/>
      <c r="PWW47" s="3"/>
      <c r="PWX47" s="3"/>
      <c r="PWY47" s="3"/>
      <c r="PWZ47" s="3"/>
      <c r="PXA47" s="3"/>
      <c r="PXB47" s="3"/>
      <c r="PXC47" s="3"/>
      <c r="PXD47" s="3"/>
      <c r="PXE47" s="3"/>
      <c r="PXF47" s="3"/>
      <c r="PXG47" s="3"/>
      <c r="PXH47" s="3"/>
      <c r="PXI47" s="3"/>
      <c r="PXJ47" s="3"/>
      <c r="PXK47" s="3"/>
      <c r="PXL47" s="3"/>
      <c r="PXM47" s="3"/>
      <c r="PXN47" s="3"/>
      <c r="PXO47" s="3"/>
      <c r="PXP47" s="3"/>
      <c r="PXQ47" s="3"/>
      <c r="PXR47" s="3"/>
      <c r="PXS47" s="3"/>
      <c r="PXT47" s="3"/>
      <c r="PXU47" s="3"/>
      <c r="PXV47" s="3"/>
      <c r="PXW47" s="3"/>
      <c r="PXX47" s="3"/>
      <c r="PXY47" s="3"/>
      <c r="PXZ47" s="3"/>
      <c r="PYA47" s="3"/>
      <c r="PYB47" s="3"/>
      <c r="PYC47" s="3"/>
      <c r="PYD47" s="3"/>
      <c r="PYE47" s="3"/>
      <c r="PYF47" s="3"/>
      <c r="PYG47" s="3"/>
      <c r="PYH47" s="3"/>
      <c r="PYI47" s="3"/>
      <c r="PYJ47" s="3"/>
      <c r="PYK47" s="3"/>
      <c r="PYL47" s="3"/>
      <c r="PYM47" s="3"/>
      <c r="PYN47" s="3"/>
      <c r="PYO47" s="3"/>
      <c r="PYP47" s="3"/>
      <c r="PYQ47" s="3"/>
      <c r="PYR47" s="3"/>
      <c r="PYS47" s="3"/>
      <c r="PYT47" s="3"/>
      <c r="PYU47" s="3"/>
      <c r="PYV47" s="3"/>
      <c r="PYW47" s="3"/>
      <c r="PYX47" s="3"/>
      <c r="PYY47" s="3"/>
      <c r="PYZ47" s="3"/>
      <c r="PZA47" s="3"/>
      <c r="PZB47" s="3"/>
      <c r="PZC47" s="3"/>
      <c r="PZD47" s="3"/>
      <c r="PZE47" s="3"/>
      <c r="PZF47" s="3"/>
      <c r="PZG47" s="3"/>
      <c r="PZH47" s="3"/>
      <c r="PZI47" s="3"/>
      <c r="PZJ47" s="3"/>
      <c r="PZK47" s="3"/>
      <c r="PZL47" s="3"/>
      <c r="PZM47" s="3"/>
      <c r="PZN47" s="3"/>
      <c r="PZO47" s="3"/>
      <c r="PZP47" s="3"/>
      <c r="PZQ47" s="3"/>
      <c r="PZR47" s="3"/>
      <c r="PZS47" s="3"/>
      <c r="PZT47" s="3"/>
      <c r="PZU47" s="3"/>
      <c r="PZV47" s="3"/>
      <c r="PZW47" s="3"/>
      <c r="PZX47" s="3"/>
      <c r="PZY47" s="3"/>
      <c r="PZZ47" s="3"/>
      <c r="QAA47" s="3"/>
      <c r="QAB47" s="3"/>
      <c r="QAC47" s="3"/>
      <c r="QAD47" s="3"/>
      <c r="QAE47" s="3"/>
      <c r="QAF47" s="3"/>
      <c r="QAG47" s="3"/>
      <c r="QAH47" s="3"/>
      <c r="QAI47" s="3"/>
      <c r="QAJ47" s="3"/>
      <c r="QAK47" s="3"/>
      <c r="QAL47" s="3"/>
      <c r="QAM47" s="3"/>
      <c r="QAN47" s="3"/>
      <c r="QAO47" s="3"/>
      <c r="QAP47" s="3"/>
      <c r="QAQ47" s="3"/>
      <c r="QAR47" s="3"/>
      <c r="QAS47" s="3"/>
      <c r="QAT47" s="3"/>
      <c r="QAU47" s="3"/>
      <c r="QAV47" s="3"/>
      <c r="QAW47" s="3"/>
      <c r="QAX47" s="3"/>
      <c r="QAY47" s="3"/>
      <c r="QAZ47" s="3"/>
      <c r="QBA47" s="3"/>
      <c r="QBB47" s="3"/>
      <c r="QBC47" s="3"/>
      <c r="QBD47" s="3"/>
      <c r="QBE47" s="3"/>
      <c r="QBF47" s="3"/>
      <c r="QBG47" s="3"/>
      <c r="QBH47" s="3"/>
      <c r="QBI47" s="3"/>
      <c r="QBJ47" s="3"/>
      <c r="QBK47" s="3"/>
      <c r="QBL47" s="3"/>
      <c r="QBM47" s="3"/>
      <c r="QBN47" s="3"/>
      <c r="QBO47" s="3"/>
      <c r="QBP47" s="3"/>
      <c r="QBQ47" s="3"/>
      <c r="QBR47" s="3"/>
      <c r="QBS47" s="3"/>
      <c r="QBT47" s="3"/>
      <c r="QBU47" s="3"/>
      <c r="QBV47" s="3"/>
      <c r="QBW47" s="3"/>
      <c r="QBX47" s="3"/>
      <c r="QBY47" s="3"/>
      <c r="QBZ47" s="3"/>
      <c r="QCA47" s="3"/>
      <c r="QCB47" s="3"/>
      <c r="QCC47" s="3"/>
      <c r="QCD47" s="3"/>
      <c r="QCE47" s="3"/>
      <c r="QCF47" s="3"/>
      <c r="QCG47" s="3"/>
      <c r="QCH47" s="3"/>
      <c r="QCI47" s="3"/>
      <c r="QCJ47" s="3"/>
      <c r="QCK47" s="3"/>
      <c r="QCL47" s="3"/>
      <c r="QCM47" s="3"/>
      <c r="QCN47" s="3"/>
      <c r="QCO47" s="3"/>
      <c r="QCP47" s="3"/>
      <c r="QCQ47" s="3"/>
      <c r="QCR47" s="3"/>
      <c r="QCS47" s="3"/>
      <c r="QCT47" s="3"/>
      <c r="QCU47" s="3"/>
      <c r="QCV47" s="3"/>
      <c r="QCW47" s="3"/>
      <c r="QCX47" s="3"/>
      <c r="QCY47" s="3"/>
      <c r="QCZ47" s="3"/>
      <c r="QDA47" s="3"/>
      <c r="QDB47" s="3"/>
      <c r="QDC47" s="3"/>
      <c r="QDD47" s="3"/>
      <c r="QDE47" s="3"/>
      <c r="QDF47" s="3"/>
      <c r="QDG47" s="3"/>
      <c r="QDH47" s="3"/>
      <c r="QDI47" s="3"/>
      <c r="QDJ47" s="3"/>
      <c r="QDK47" s="3"/>
      <c r="QDL47" s="3"/>
      <c r="QDM47" s="3"/>
      <c r="QDN47" s="3"/>
      <c r="QDO47" s="3"/>
      <c r="QDP47" s="3"/>
      <c r="QDQ47" s="3"/>
      <c r="QDR47" s="3"/>
      <c r="QDS47" s="3"/>
      <c r="QDT47" s="3"/>
      <c r="QDU47" s="3"/>
      <c r="QDV47" s="3"/>
      <c r="QDW47" s="3"/>
      <c r="QDX47" s="3"/>
      <c r="QDY47" s="3"/>
      <c r="QDZ47" s="3"/>
      <c r="QEA47" s="3"/>
      <c r="QEB47" s="3"/>
      <c r="QEC47" s="3"/>
      <c r="QED47" s="3"/>
      <c r="QEE47" s="3"/>
      <c r="QEF47" s="3"/>
      <c r="QEG47" s="3"/>
      <c r="QEH47" s="3"/>
      <c r="QEI47" s="3"/>
      <c r="QEJ47" s="3"/>
      <c r="QEK47" s="3"/>
      <c r="QEL47" s="3"/>
      <c r="QEM47" s="3"/>
      <c r="QEN47" s="3"/>
      <c r="QEO47" s="3"/>
      <c r="QEP47" s="3"/>
      <c r="QEQ47" s="3"/>
      <c r="QER47" s="3"/>
      <c r="QES47" s="3"/>
      <c r="QET47" s="3"/>
      <c r="QEU47" s="3"/>
      <c r="QEV47" s="3"/>
      <c r="QEW47" s="3"/>
      <c r="QEX47" s="3"/>
      <c r="QEY47" s="3"/>
      <c r="QEZ47" s="3"/>
      <c r="QFA47" s="3"/>
      <c r="QFB47" s="3"/>
      <c r="QFC47" s="3"/>
      <c r="QFD47" s="3"/>
      <c r="QFE47" s="3"/>
      <c r="QFF47" s="3"/>
      <c r="QFG47" s="3"/>
      <c r="QFH47" s="3"/>
      <c r="QFI47" s="3"/>
      <c r="QFJ47" s="3"/>
      <c r="QFK47" s="3"/>
      <c r="QFL47" s="3"/>
      <c r="QFM47" s="3"/>
      <c r="QFN47" s="3"/>
      <c r="QFO47" s="3"/>
      <c r="QFP47" s="3"/>
      <c r="QFQ47" s="3"/>
      <c r="QFR47" s="3"/>
      <c r="QFS47" s="3"/>
      <c r="QFT47" s="3"/>
      <c r="QFU47" s="3"/>
      <c r="QFV47" s="3"/>
      <c r="QFW47" s="3"/>
      <c r="QFX47" s="3"/>
      <c r="QFY47" s="3"/>
      <c r="QFZ47" s="3"/>
      <c r="QGA47" s="3"/>
      <c r="QGB47" s="3"/>
      <c r="QGC47" s="3"/>
      <c r="QGD47" s="3"/>
      <c r="QGE47" s="3"/>
      <c r="QGF47" s="3"/>
      <c r="QGG47" s="3"/>
      <c r="QGH47" s="3"/>
      <c r="QGI47" s="3"/>
      <c r="QGJ47" s="3"/>
      <c r="QGK47" s="3"/>
      <c r="QGL47" s="3"/>
      <c r="QGM47" s="3"/>
      <c r="QGN47" s="3"/>
      <c r="QGO47" s="3"/>
      <c r="QGP47" s="3"/>
      <c r="QGQ47" s="3"/>
      <c r="QGR47" s="3"/>
      <c r="QGS47" s="3"/>
      <c r="QGT47" s="3"/>
      <c r="QGU47" s="3"/>
      <c r="QGV47" s="3"/>
      <c r="QGW47" s="3"/>
      <c r="QGX47" s="3"/>
      <c r="QGY47" s="3"/>
      <c r="QGZ47" s="3"/>
      <c r="QHA47" s="3"/>
      <c r="QHB47" s="3"/>
      <c r="QHC47" s="3"/>
      <c r="QHD47" s="3"/>
      <c r="QHE47" s="3"/>
      <c r="QHF47" s="3"/>
      <c r="QHG47" s="3"/>
      <c r="QHH47" s="3"/>
      <c r="QHI47" s="3"/>
      <c r="QHJ47" s="3"/>
      <c r="QHK47" s="3"/>
      <c r="QHL47" s="3"/>
      <c r="QHM47" s="3"/>
      <c r="QHN47" s="3"/>
      <c r="QHO47" s="3"/>
      <c r="QHP47" s="3"/>
      <c r="QHQ47" s="3"/>
      <c r="QHR47" s="3"/>
      <c r="QHS47" s="3"/>
      <c r="QHT47" s="3"/>
      <c r="QHU47" s="3"/>
      <c r="QHV47" s="3"/>
      <c r="QHW47" s="3"/>
      <c r="QHX47" s="3"/>
      <c r="QHY47" s="3"/>
      <c r="QHZ47" s="3"/>
      <c r="QIA47" s="3"/>
      <c r="QIB47" s="3"/>
      <c r="QIC47" s="3"/>
      <c r="QID47" s="3"/>
      <c r="QIE47" s="3"/>
      <c r="QIF47" s="3"/>
      <c r="QIG47" s="3"/>
      <c r="QIH47" s="3"/>
      <c r="QII47" s="3"/>
      <c r="QIJ47" s="3"/>
      <c r="QIK47" s="3"/>
      <c r="QIL47" s="3"/>
      <c r="QIM47" s="3"/>
      <c r="QIN47" s="3"/>
      <c r="QIO47" s="3"/>
      <c r="QIP47" s="3"/>
      <c r="QIQ47" s="3"/>
      <c r="QIR47" s="3"/>
      <c r="QIS47" s="3"/>
      <c r="QIT47" s="3"/>
      <c r="QIU47" s="3"/>
      <c r="QIV47" s="3"/>
      <c r="QIW47" s="3"/>
      <c r="QIX47" s="3"/>
      <c r="QIY47" s="3"/>
      <c r="QIZ47" s="3"/>
      <c r="QJA47" s="3"/>
      <c r="QJB47" s="3"/>
      <c r="QJC47" s="3"/>
      <c r="QJD47" s="3"/>
      <c r="QJE47" s="3"/>
      <c r="QJF47" s="3"/>
      <c r="QJG47" s="3"/>
      <c r="QJH47" s="3"/>
      <c r="QJI47" s="3"/>
      <c r="QJJ47" s="3"/>
      <c r="QJK47" s="3"/>
      <c r="QJL47" s="3"/>
      <c r="QJM47" s="3"/>
      <c r="QJN47" s="3"/>
      <c r="QJO47" s="3"/>
      <c r="QJP47" s="3"/>
      <c r="QJQ47" s="3"/>
      <c r="QJR47" s="3"/>
      <c r="QJS47" s="3"/>
      <c r="QJT47" s="3"/>
      <c r="QJU47" s="3"/>
      <c r="QJV47" s="3"/>
      <c r="QJW47" s="3"/>
      <c r="QJX47" s="3"/>
      <c r="QJY47" s="3"/>
      <c r="QJZ47" s="3"/>
      <c r="QKA47" s="3"/>
      <c r="QKB47" s="3"/>
      <c r="QKC47" s="3"/>
      <c r="QKD47" s="3"/>
      <c r="QKE47" s="3"/>
      <c r="QKF47" s="3"/>
      <c r="QKG47" s="3"/>
      <c r="QKH47" s="3"/>
      <c r="QKI47" s="3"/>
      <c r="QKJ47" s="3"/>
      <c r="QKK47" s="3"/>
      <c r="QKL47" s="3"/>
      <c r="QKM47" s="3"/>
      <c r="QKN47" s="3"/>
      <c r="QKO47" s="3"/>
      <c r="QKP47" s="3"/>
      <c r="QKQ47" s="3"/>
      <c r="QKR47" s="3"/>
      <c r="QKS47" s="3"/>
      <c r="QKT47" s="3"/>
      <c r="QKU47" s="3"/>
      <c r="QKV47" s="3"/>
      <c r="QKW47" s="3"/>
      <c r="QKX47" s="3"/>
      <c r="QKY47" s="3"/>
      <c r="QKZ47" s="3"/>
      <c r="QLA47" s="3"/>
      <c r="QLB47" s="3"/>
      <c r="QLC47" s="3"/>
      <c r="QLD47" s="3"/>
      <c r="QLE47" s="3"/>
      <c r="QLF47" s="3"/>
      <c r="QLG47" s="3"/>
      <c r="QLH47" s="3"/>
      <c r="QLI47" s="3"/>
      <c r="QLJ47" s="3"/>
      <c r="QLK47" s="3"/>
      <c r="QLL47" s="3"/>
      <c r="QLM47" s="3"/>
      <c r="QLN47" s="3"/>
      <c r="QLO47" s="3"/>
      <c r="QLP47" s="3"/>
      <c r="QLQ47" s="3"/>
      <c r="QLR47" s="3"/>
      <c r="QLS47" s="3"/>
      <c r="QLT47" s="3"/>
      <c r="QLU47" s="3"/>
      <c r="QLV47" s="3"/>
      <c r="QLW47" s="3"/>
      <c r="QLX47" s="3"/>
      <c r="QLY47" s="3"/>
      <c r="QLZ47" s="3"/>
      <c r="QMA47" s="3"/>
      <c r="QMB47" s="3"/>
      <c r="QMC47" s="3"/>
      <c r="QMD47" s="3"/>
      <c r="QME47" s="3"/>
      <c r="QMF47" s="3"/>
      <c r="QMG47" s="3"/>
      <c r="QMH47" s="3"/>
      <c r="QMI47" s="3"/>
      <c r="QMJ47" s="3"/>
      <c r="QMK47" s="3"/>
      <c r="QML47" s="3"/>
      <c r="QMM47" s="3"/>
      <c r="QMN47" s="3"/>
      <c r="QMO47" s="3"/>
      <c r="QMP47" s="3"/>
      <c r="QMQ47" s="3"/>
      <c r="QMR47" s="3"/>
      <c r="QMS47" s="3"/>
      <c r="QMT47" s="3"/>
      <c r="QMU47" s="3"/>
      <c r="QMV47" s="3"/>
      <c r="QMW47" s="3"/>
      <c r="QMX47" s="3"/>
      <c r="QMY47" s="3"/>
      <c r="QMZ47" s="3"/>
      <c r="QNA47" s="3"/>
      <c r="QNB47" s="3"/>
      <c r="QNC47" s="3"/>
      <c r="QND47" s="3"/>
      <c r="QNE47" s="3"/>
      <c r="QNF47" s="3"/>
      <c r="QNG47" s="3"/>
      <c r="QNH47" s="3"/>
      <c r="QNI47" s="3"/>
      <c r="QNJ47" s="3"/>
      <c r="QNK47" s="3"/>
      <c r="QNL47" s="3"/>
      <c r="QNM47" s="3"/>
      <c r="QNN47" s="3"/>
      <c r="QNO47" s="3"/>
      <c r="QNP47" s="3"/>
      <c r="QNQ47" s="3"/>
      <c r="QNR47" s="3"/>
      <c r="QNS47" s="3"/>
      <c r="QNT47" s="3"/>
      <c r="QNU47" s="3"/>
      <c r="QNV47" s="3"/>
      <c r="QNW47" s="3"/>
      <c r="QNX47" s="3"/>
      <c r="QNY47" s="3"/>
      <c r="QNZ47" s="3"/>
      <c r="QOA47" s="3"/>
      <c r="QOB47" s="3"/>
      <c r="QOC47" s="3"/>
      <c r="QOD47" s="3"/>
      <c r="QOE47" s="3"/>
      <c r="QOF47" s="3"/>
      <c r="QOG47" s="3"/>
      <c r="QOH47" s="3"/>
      <c r="QOI47" s="3"/>
      <c r="QOJ47" s="3"/>
      <c r="QOK47" s="3"/>
      <c r="QOL47" s="3"/>
      <c r="QOM47" s="3"/>
      <c r="QON47" s="3"/>
      <c r="QOO47" s="3"/>
      <c r="QOP47" s="3"/>
      <c r="QOQ47" s="3"/>
      <c r="QOR47" s="3"/>
      <c r="QOS47" s="3"/>
      <c r="QOT47" s="3"/>
      <c r="QOU47" s="3"/>
      <c r="QOV47" s="3"/>
      <c r="QOW47" s="3"/>
      <c r="QOX47" s="3"/>
      <c r="QOY47" s="3"/>
      <c r="QOZ47" s="3"/>
      <c r="QPA47" s="3"/>
      <c r="QPB47" s="3"/>
      <c r="QPC47" s="3"/>
      <c r="QPD47" s="3"/>
      <c r="QPE47" s="3"/>
      <c r="QPF47" s="3"/>
      <c r="QPG47" s="3"/>
      <c r="QPH47" s="3"/>
      <c r="QPI47" s="3"/>
      <c r="QPJ47" s="3"/>
      <c r="QPK47" s="3"/>
      <c r="QPL47" s="3"/>
      <c r="QPM47" s="3"/>
      <c r="QPN47" s="3"/>
      <c r="QPO47" s="3"/>
      <c r="QPP47" s="3"/>
      <c r="QPQ47" s="3"/>
      <c r="QPR47" s="3"/>
      <c r="QPS47" s="3"/>
      <c r="QPT47" s="3"/>
      <c r="QPU47" s="3"/>
      <c r="QPV47" s="3"/>
      <c r="QPW47" s="3"/>
      <c r="QPX47" s="3"/>
      <c r="QPY47" s="3"/>
      <c r="QPZ47" s="3"/>
      <c r="QQA47" s="3"/>
      <c r="QQB47" s="3"/>
      <c r="QQC47" s="3"/>
      <c r="QQD47" s="3"/>
      <c r="QQE47" s="3"/>
      <c r="QQF47" s="3"/>
      <c r="QQG47" s="3"/>
      <c r="QQH47" s="3"/>
      <c r="QQI47" s="3"/>
      <c r="QQJ47" s="3"/>
      <c r="QQK47" s="3"/>
      <c r="QQL47" s="3"/>
      <c r="QQM47" s="3"/>
      <c r="QQN47" s="3"/>
      <c r="QQO47" s="3"/>
      <c r="QQP47" s="3"/>
      <c r="QQQ47" s="3"/>
      <c r="QQR47" s="3"/>
      <c r="QQS47" s="3"/>
      <c r="QQT47" s="3"/>
      <c r="QQU47" s="3"/>
      <c r="QQV47" s="3"/>
      <c r="QQW47" s="3"/>
      <c r="QQX47" s="3"/>
      <c r="QQY47" s="3"/>
      <c r="QQZ47" s="3"/>
      <c r="QRA47" s="3"/>
      <c r="QRB47" s="3"/>
      <c r="QRC47" s="3"/>
      <c r="QRD47" s="3"/>
      <c r="QRE47" s="3"/>
      <c r="QRF47" s="3"/>
      <c r="QRG47" s="3"/>
      <c r="QRH47" s="3"/>
      <c r="QRI47" s="3"/>
      <c r="QRJ47" s="3"/>
      <c r="QRK47" s="3"/>
      <c r="QRL47" s="3"/>
      <c r="QRM47" s="3"/>
      <c r="QRN47" s="3"/>
      <c r="QRO47" s="3"/>
      <c r="QRP47" s="3"/>
      <c r="QRQ47" s="3"/>
      <c r="QRR47" s="3"/>
      <c r="QRS47" s="3"/>
      <c r="QRT47" s="3"/>
      <c r="QRU47" s="3"/>
      <c r="QRV47" s="3"/>
      <c r="QRW47" s="3"/>
      <c r="QRX47" s="3"/>
      <c r="QRY47" s="3"/>
      <c r="QRZ47" s="3"/>
      <c r="QSA47" s="3"/>
      <c r="QSB47" s="3"/>
      <c r="QSC47" s="3"/>
      <c r="QSD47" s="3"/>
      <c r="QSE47" s="3"/>
      <c r="QSF47" s="3"/>
      <c r="QSG47" s="3"/>
      <c r="QSH47" s="3"/>
      <c r="QSI47" s="3"/>
      <c r="QSJ47" s="3"/>
      <c r="QSK47" s="3"/>
      <c r="QSL47" s="3"/>
      <c r="QSM47" s="3"/>
      <c r="QSN47" s="3"/>
      <c r="QSO47" s="3"/>
      <c r="QSP47" s="3"/>
      <c r="QSQ47" s="3"/>
      <c r="QSR47" s="3"/>
      <c r="QSS47" s="3"/>
      <c r="QST47" s="3"/>
      <c r="QSU47" s="3"/>
      <c r="QSV47" s="3"/>
      <c r="QSW47" s="3"/>
      <c r="QSX47" s="3"/>
      <c r="QSY47" s="3"/>
      <c r="QSZ47" s="3"/>
      <c r="QTA47" s="3"/>
      <c r="QTB47" s="3"/>
      <c r="QTC47" s="3"/>
      <c r="QTD47" s="3"/>
      <c r="QTE47" s="3"/>
      <c r="QTF47" s="3"/>
      <c r="QTG47" s="3"/>
      <c r="QTH47" s="3"/>
      <c r="QTI47" s="3"/>
      <c r="QTJ47" s="3"/>
      <c r="QTK47" s="3"/>
      <c r="QTL47" s="3"/>
      <c r="QTM47" s="3"/>
      <c r="QTN47" s="3"/>
      <c r="QTO47" s="3"/>
      <c r="QTP47" s="3"/>
      <c r="QTQ47" s="3"/>
      <c r="QTR47" s="3"/>
      <c r="QTS47" s="3"/>
      <c r="QTT47" s="3"/>
      <c r="QTU47" s="3"/>
      <c r="QTV47" s="3"/>
      <c r="QTW47" s="3"/>
      <c r="QTX47" s="3"/>
      <c r="QTY47" s="3"/>
      <c r="QTZ47" s="3"/>
      <c r="QUA47" s="3"/>
      <c r="QUB47" s="3"/>
      <c r="QUC47" s="3"/>
      <c r="QUD47" s="3"/>
      <c r="QUE47" s="3"/>
      <c r="QUF47" s="3"/>
      <c r="QUG47" s="3"/>
      <c r="QUH47" s="3"/>
      <c r="QUI47" s="3"/>
      <c r="QUJ47" s="3"/>
      <c r="QUK47" s="3"/>
      <c r="QUL47" s="3"/>
      <c r="QUM47" s="3"/>
      <c r="QUN47" s="3"/>
      <c r="QUO47" s="3"/>
      <c r="QUP47" s="3"/>
      <c r="QUQ47" s="3"/>
      <c r="QUR47" s="3"/>
      <c r="QUS47" s="3"/>
      <c r="QUT47" s="3"/>
      <c r="QUU47" s="3"/>
      <c r="QUV47" s="3"/>
      <c r="QUW47" s="3"/>
      <c r="QUX47" s="3"/>
      <c r="QUY47" s="3"/>
      <c r="QUZ47" s="3"/>
      <c r="QVA47" s="3"/>
      <c r="QVB47" s="3"/>
      <c r="QVC47" s="3"/>
      <c r="QVD47" s="3"/>
      <c r="QVE47" s="3"/>
      <c r="QVF47" s="3"/>
      <c r="QVG47" s="3"/>
      <c r="QVH47" s="3"/>
      <c r="QVI47" s="3"/>
      <c r="QVJ47" s="3"/>
      <c r="QVK47" s="3"/>
      <c r="QVL47" s="3"/>
      <c r="QVM47" s="3"/>
      <c r="QVN47" s="3"/>
      <c r="QVO47" s="3"/>
      <c r="QVP47" s="3"/>
      <c r="QVQ47" s="3"/>
      <c r="QVR47" s="3"/>
      <c r="QVS47" s="3"/>
      <c r="QVT47" s="3"/>
      <c r="QVU47" s="3"/>
      <c r="QVV47" s="3"/>
      <c r="QVW47" s="3"/>
      <c r="QVX47" s="3"/>
      <c r="QVY47" s="3"/>
      <c r="QVZ47" s="3"/>
      <c r="QWA47" s="3"/>
      <c r="QWB47" s="3"/>
      <c r="QWC47" s="3"/>
      <c r="QWD47" s="3"/>
      <c r="QWE47" s="3"/>
      <c r="QWF47" s="3"/>
      <c r="QWG47" s="3"/>
      <c r="QWH47" s="3"/>
      <c r="QWI47" s="3"/>
      <c r="QWJ47" s="3"/>
      <c r="QWK47" s="3"/>
      <c r="QWL47" s="3"/>
      <c r="QWM47" s="3"/>
      <c r="QWN47" s="3"/>
      <c r="QWO47" s="3"/>
      <c r="QWP47" s="3"/>
      <c r="QWQ47" s="3"/>
      <c r="QWR47" s="3"/>
      <c r="QWS47" s="3"/>
      <c r="QWT47" s="3"/>
      <c r="QWU47" s="3"/>
      <c r="QWV47" s="3"/>
      <c r="QWW47" s="3"/>
      <c r="QWX47" s="3"/>
      <c r="QWY47" s="3"/>
      <c r="QWZ47" s="3"/>
      <c r="QXA47" s="3"/>
      <c r="QXB47" s="3"/>
      <c r="QXC47" s="3"/>
      <c r="QXD47" s="3"/>
      <c r="QXE47" s="3"/>
      <c r="QXF47" s="3"/>
      <c r="QXG47" s="3"/>
      <c r="QXH47" s="3"/>
      <c r="QXI47" s="3"/>
      <c r="QXJ47" s="3"/>
      <c r="QXK47" s="3"/>
      <c r="QXL47" s="3"/>
      <c r="QXM47" s="3"/>
      <c r="QXN47" s="3"/>
      <c r="QXO47" s="3"/>
      <c r="QXP47" s="3"/>
      <c r="QXQ47" s="3"/>
      <c r="QXR47" s="3"/>
      <c r="QXS47" s="3"/>
      <c r="QXT47" s="3"/>
      <c r="QXU47" s="3"/>
      <c r="QXV47" s="3"/>
      <c r="QXW47" s="3"/>
      <c r="QXX47" s="3"/>
      <c r="QXY47" s="3"/>
      <c r="QXZ47" s="3"/>
      <c r="QYA47" s="3"/>
      <c r="QYB47" s="3"/>
      <c r="QYC47" s="3"/>
      <c r="QYD47" s="3"/>
      <c r="QYE47" s="3"/>
      <c r="QYF47" s="3"/>
      <c r="QYG47" s="3"/>
      <c r="QYH47" s="3"/>
      <c r="QYI47" s="3"/>
      <c r="QYJ47" s="3"/>
      <c r="QYK47" s="3"/>
      <c r="QYL47" s="3"/>
      <c r="QYM47" s="3"/>
      <c r="QYN47" s="3"/>
      <c r="QYO47" s="3"/>
      <c r="QYP47" s="3"/>
      <c r="QYQ47" s="3"/>
      <c r="QYR47" s="3"/>
      <c r="QYS47" s="3"/>
      <c r="QYT47" s="3"/>
      <c r="QYU47" s="3"/>
      <c r="QYV47" s="3"/>
      <c r="QYW47" s="3"/>
      <c r="QYX47" s="3"/>
      <c r="QYY47" s="3"/>
      <c r="QYZ47" s="3"/>
      <c r="QZA47" s="3"/>
      <c r="QZB47" s="3"/>
      <c r="QZC47" s="3"/>
      <c r="QZD47" s="3"/>
      <c r="QZE47" s="3"/>
      <c r="QZF47" s="3"/>
      <c r="QZG47" s="3"/>
      <c r="QZH47" s="3"/>
      <c r="QZI47" s="3"/>
      <c r="QZJ47" s="3"/>
      <c r="QZK47" s="3"/>
      <c r="QZL47" s="3"/>
      <c r="QZM47" s="3"/>
      <c r="QZN47" s="3"/>
      <c r="QZO47" s="3"/>
      <c r="QZP47" s="3"/>
      <c r="QZQ47" s="3"/>
      <c r="QZR47" s="3"/>
      <c r="QZS47" s="3"/>
      <c r="QZT47" s="3"/>
      <c r="QZU47" s="3"/>
      <c r="QZV47" s="3"/>
      <c r="QZW47" s="3"/>
      <c r="QZX47" s="3"/>
      <c r="QZY47" s="3"/>
      <c r="QZZ47" s="3"/>
      <c r="RAA47" s="3"/>
      <c r="RAB47" s="3"/>
      <c r="RAC47" s="3"/>
      <c r="RAD47" s="3"/>
      <c r="RAE47" s="3"/>
      <c r="RAF47" s="3"/>
      <c r="RAG47" s="3"/>
      <c r="RAH47" s="3"/>
      <c r="RAI47" s="3"/>
      <c r="RAJ47" s="3"/>
      <c r="RAK47" s="3"/>
      <c r="RAL47" s="3"/>
      <c r="RAM47" s="3"/>
      <c r="RAN47" s="3"/>
      <c r="RAO47" s="3"/>
      <c r="RAP47" s="3"/>
      <c r="RAQ47" s="3"/>
      <c r="RAR47" s="3"/>
      <c r="RAS47" s="3"/>
      <c r="RAT47" s="3"/>
      <c r="RAU47" s="3"/>
      <c r="RAV47" s="3"/>
      <c r="RAW47" s="3"/>
      <c r="RAX47" s="3"/>
      <c r="RAY47" s="3"/>
      <c r="RAZ47" s="3"/>
      <c r="RBA47" s="3"/>
      <c r="RBB47" s="3"/>
      <c r="RBC47" s="3"/>
      <c r="RBD47" s="3"/>
      <c r="RBE47" s="3"/>
      <c r="RBF47" s="3"/>
      <c r="RBG47" s="3"/>
      <c r="RBH47" s="3"/>
      <c r="RBI47" s="3"/>
      <c r="RBJ47" s="3"/>
      <c r="RBK47" s="3"/>
      <c r="RBL47" s="3"/>
      <c r="RBM47" s="3"/>
      <c r="RBN47" s="3"/>
      <c r="RBO47" s="3"/>
      <c r="RBP47" s="3"/>
      <c r="RBQ47" s="3"/>
      <c r="RBR47" s="3"/>
      <c r="RBS47" s="3"/>
      <c r="RBT47" s="3"/>
      <c r="RBU47" s="3"/>
      <c r="RBV47" s="3"/>
      <c r="RBW47" s="3"/>
      <c r="RBX47" s="3"/>
      <c r="RBY47" s="3"/>
      <c r="RBZ47" s="3"/>
      <c r="RCA47" s="3"/>
      <c r="RCB47" s="3"/>
      <c r="RCC47" s="3"/>
      <c r="RCD47" s="3"/>
      <c r="RCE47" s="3"/>
      <c r="RCF47" s="3"/>
      <c r="RCG47" s="3"/>
      <c r="RCH47" s="3"/>
      <c r="RCI47" s="3"/>
      <c r="RCJ47" s="3"/>
      <c r="RCK47" s="3"/>
      <c r="RCL47" s="3"/>
      <c r="RCM47" s="3"/>
      <c r="RCN47" s="3"/>
      <c r="RCO47" s="3"/>
      <c r="RCP47" s="3"/>
      <c r="RCQ47" s="3"/>
      <c r="RCR47" s="3"/>
      <c r="RCS47" s="3"/>
      <c r="RCT47" s="3"/>
      <c r="RCU47" s="3"/>
      <c r="RCV47" s="3"/>
      <c r="RCW47" s="3"/>
      <c r="RCX47" s="3"/>
      <c r="RCY47" s="3"/>
      <c r="RCZ47" s="3"/>
      <c r="RDA47" s="3"/>
      <c r="RDB47" s="3"/>
      <c r="RDC47" s="3"/>
      <c r="RDD47" s="3"/>
      <c r="RDE47" s="3"/>
      <c r="RDF47" s="3"/>
      <c r="RDG47" s="3"/>
      <c r="RDH47" s="3"/>
      <c r="RDI47" s="3"/>
      <c r="RDJ47" s="3"/>
      <c r="RDK47" s="3"/>
      <c r="RDL47" s="3"/>
      <c r="RDM47" s="3"/>
      <c r="RDN47" s="3"/>
      <c r="RDO47" s="3"/>
      <c r="RDP47" s="3"/>
      <c r="RDQ47" s="3"/>
      <c r="RDR47" s="3"/>
      <c r="RDS47" s="3"/>
      <c r="RDT47" s="3"/>
      <c r="RDU47" s="3"/>
      <c r="RDV47" s="3"/>
      <c r="RDW47" s="3"/>
      <c r="RDX47" s="3"/>
      <c r="RDY47" s="3"/>
      <c r="RDZ47" s="3"/>
      <c r="REA47" s="3"/>
      <c r="REB47" s="3"/>
      <c r="REC47" s="3"/>
      <c r="RED47" s="3"/>
      <c r="REE47" s="3"/>
      <c r="REF47" s="3"/>
      <c r="REG47" s="3"/>
      <c r="REH47" s="3"/>
      <c r="REI47" s="3"/>
      <c r="REJ47" s="3"/>
      <c r="REK47" s="3"/>
      <c r="REL47" s="3"/>
      <c r="REM47" s="3"/>
      <c r="REN47" s="3"/>
      <c r="REO47" s="3"/>
      <c r="REP47" s="3"/>
      <c r="REQ47" s="3"/>
      <c r="RER47" s="3"/>
      <c r="RES47" s="3"/>
      <c r="RET47" s="3"/>
      <c r="REU47" s="3"/>
      <c r="REV47" s="3"/>
      <c r="REW47" s="3"/>
      <c r="REX47" s="3"/>
      <c r="REY47" s="3"/>
      <c r="REZ47" s="3"/>
      <c r="RFA47" s="3"/>
      <c r="RFB47" s="3"/>
      <c r="RFC47" s="3"/>
      <c r="RFD47" s="3"/>
      <c r="RFE47" s="3"/>
      <c r="RFF47" s="3"/>
      <c r="RFG47" s="3"/>
      <c r="RFH47" s="3"/>
      <c r="RFI47" s="3"/>
      <c r="RFJ47" s="3"/>
      <c r="RFK47" s="3"/>
      <c r="RFL47" s="3"/>
      <c r="RFM47" s="3"/>
      <c r="RFN47" s="3"/>
      <c r="RFO47" s="3"/>
      <c r="RFP47" s="3"/>
      <c r="RFQ47" s="3"/>
      <c r="RFR47" s="3"/>
      <c r="RFS47" s="3"/>
      <c r="RFT47" s="3"/>
      <c r="RFU47" s="3"/>
      <c r="RFV47" s="3"/>
      <c r="RFW47" s="3"/>
      <c r="RFX47" s="3"/>
      <c r="RFY47" s="3"/>
      <c r="RFZ47" s="3"/>
      <c r="RGA47" s="3"/>
      <c r="RGB47" s="3"/>
      <c r="RGC47" s="3"/>
      <c r="RGD47" s="3"/>
      <c r="RGE47" s="3"/>
      <c r="RGF47" s="3"/>
      <c r="RGG47" s="3"/>
      <c r="RGH47" s="3"/>
      <c r="RGI47" s="3"/>
      <c r="RGJ47" s="3"/>
      <c r="RGK47" s="3"/>
      <c r="RGL47" s="3"/>
      <c r="RGM47" s="3"/>
      <c r="RGN47" s="3"/>
      <c r="RGO47" s="3"/>
      <c r="RGP47" s="3"/>
      <c r="RGQ47" s="3"/>
      <c r="RGR47" s="3"/>
      <c r="RGS47" s="3"/>
      <c r="RGT47" s="3"/>
      <c r="RGU47" s="3"/>
      <c r="RGV47" s="3"/>
      <c r="RGW47" s="3"/>
      <c r="RGX47" s="3"/>
      <c r="RGY47" s="3"/>
      <c r="RGZ47" s="3"/>
      <c r="RHA47" s="3"/>
      <c r="RHB47" s="3"/>
      <c r="RHC47" s="3"/>
      <c r="RHD47" s="3"/>
      <c r="RHE47" s="3"/>
      <c r="RHF47" s="3"/>
      <c r="RHG47" s="3"/>
      <c r="RHH47" s="3"/>
      <c r="RHI47" s="3"/>
      <c r="RHJ47" s="3"/>
      <c r="RHK47" s="3"/>
      <c r="RHL47" s="3"/>
      <c r="RHM47" s="3"/>
      <c r="RHN47" s="3"/>
      <c r="RHO47" s="3"/>
      <c r="RHP47" s="3"/>
      <c r="RHQ47" s="3"/>
      <c r="RHR47" s="3"/>
      <c r="RHS47" s="3"/>
      <c r="RHT47" s="3"/>
      <c r="RHU47" s="3"/>
      <c r="RHV47" s="3"/>
      <c r="RHW47" s="3"/>
      <c r="RHX47" s="3"/>
      <c r="RHY47" s="3"/>
      <c r="RHZ47" s="3"/>
      <c r="RIA47" s="3"/>
      <c r="RIB47" s="3"/>
      <c r="RIC47" s="3"/>
      <c r="RID47" s="3"/>
      <c r="RIE47" s="3"/>
      <c r="RIF47" s="3"/>
      <c r="RIG47" s="3"/>
      <c r="RIH47" s="3"/>
      <c r="RII47" s="3"/>
      <c r="RIJ47" s="3"/>
      <c r="RIK47" s="3"/>
      <c r="RIL47" s="3"/>
      <c r="RIM47" s="3"/>
      <c r="RIN47" s="3"/>
      <c r="RIO47" s="3"/>
      <c r="RIP47" s="3"/>
      <c r="RIQ47" s="3"/>
      <c r="RIR47" s="3"/>
      <c r="RIS47" s="3"/>
      <c r="RIT47" s="3"/>
      <c r="RIU47" s="3"/>
      <c r="RIV47" s="3"/>
      <c r="RIW47" s="3"/>
      <c r="RIX47" s="3"/>
      <c r="RIY47" s="3"/>
      <c r="RIZ47" s="3"/>
      <c r="RJA47" s="3"/>
      <c r="RJB47" s="3"/>
      <c r="RJC47" s="3"/>
      <c r="RJD47" s="3"/>
      <c r="RJE47" s="3"/>
      <c r="RJF47" s="3"/>
      <c r="RJG47" s="3"/>
      <c r="RJH47" s="3"/>
      <c r="RJI47" s="3"/>
      <c r="RJJ47" s="3"/>
      <c r="RJK47" s="3"/>
      <c r="RJL47" s="3"/>
      <c r="RJM47" s="3"/>
      <c r="RJN47" s="3"/>
      <c r="RJO47" s="3"/>
      <c r="RJP47" s="3"/>
      <c r="RJQ47" s="3"/>
      <c r="RJR47" s="3"/>
      <c r="RJS47" s="3"/>
      <c r="RJT47" s="3"/>
      <c r="RJU47" s="3"/>
      <c r="RJV47" s="3"/>
      <c r="RJW47" s="3"/>
      <c r="RJX47" s="3"/>
      <c r="RJY47" s="3"/>
      <c r="RJZ47" s="3"/>
      <c r="RKA47" s="3"/>
      <c r="RKB47" s="3"/>
      <c r="RKC47" s="3"/>
      <c r="RKD47" s="3"/>
      <c r="RKE47" s="3"/>
      <c r="RKF47" s="3"/>
      <c r="RKG47" s="3"/>
      <c r="RKH47" s="3"/>
      <c r="RKI47" s="3"/>
      <c r="RKJ47" s="3"/>
      <c r="RKK47" s="3"/>
      <c r="RKL47" s="3"/>
      <c r="RKM47" s="3"/>
      <c r="RKN47" s="3"/>
      <c r="RKO47" s="3"/>
      <c r="RKP47" s="3"/>
      <c r="RKQ47" s="3"/>
      <c r="RKR47" s="3"/>
      <c r="RKS47" s="3"/>
      <c r="RKT47" s="3"/>
      <c r="RKU47" s="3"/>
      <c r="RKV47" s="3"/>
      <c r="RKW47" s="3"/>
      <c r="RKX47" s="3"/>
      <c r="RKY47" s="3"/>
      <c r="RKZ47" s="3"/>
      <c r="RLA47" s="3"/>
      <c r="RLB47" s="3"/>
      <c r="RLC47" s="3"/>
      <c r="RLD47" s="3"/>
      <c r="RLE47" s="3"/>
      <c r="RLF47" s="3"/>
      <c r="RLG47" s="3"/>
      <c r="RLH47" s="3"/>
      <c r="RLI47" s="3"/>
      <c r="RLJ47" s="3"/>
      <c r="RLK47" s="3"/>
      <c r="RLL47" s="3"/>
      <c r="RLM47" s="3"/>
      <c r="RLN47" s="3"/>
      <c r="RLO47" s="3"/>
      <c r="RLP47" s="3"/>
      <c r="RLQ47" s="3"/>
      <c r="RLR47" s="3"/>
      <c r="RLS47" s="3"/>
      <c r="RLT47" s="3"/>
      <c r="RLU47" s="3"/>
      <c r="RLV47" s="3"/>
      <c r="RLW47" s="3"/>
      <c r="RLX47" s="3"/>
      <c r="RLY47" s="3"/>
      <c r="RLZ47" s="3"/>
      <c r="RMA47" s="3"/>
      <c r="RMB47" s="3"/>
      <c r="RMC47" s="3"/>
      <c r="RMD47" s="3"/>
      <c r="RME47" s="3"/>
      <c r="RMF47" s="3"/>
      <c r="RMG47" s="3"/>
      <c r="RMH47" s="3"/>
      <c r="RMI47" s="3"/>
      <c r="RMJ47" s="3"/>
      <c r="RMK47" s="3"/>
      <c r="RML47" s="3"/>
      <c r="RMM47" s="3"/>
      <c r="RMN47" s="3"/>
      <c r="RMO47" s="3"/>
      <c r="RMP47" s="3"/>
      <c r="RMQ47" s="3"/>
      <c r="RMR47" s="3"/>
      <c r="RMS47" s="3"/>
      <c r="RMT47" s="3"/>
      <c r="RMU47" s="3"/>
      <c r="RMV47" s="3"/>
      <c r="RMW47" s="3"/>
      <c r="RMX47" s="3"/>
      <c r="RMY47" s="3"/>
      <c r="RMZ47" s="3"/>
      <c r="RNA47" s="3"/>
      <c r="RNB47" s="3"/>
      <c r="RNC47" s="3"/>
      <c r="RND47" s="3"/>
      <c r="RNE47" s="3"/>
      <c r="RNF47" s="3"/>
      <c r="RNG47" s="3"/>
      <c r="RNH47" s="3"/>
      <c r="RNI47" s="3"/>
      <c r="RNJ47" s="3"/>
      <c r="RNK47" s="3"/>
      <c r="RNL47" s="3"/>
      <c r="RNM47" s="3"/>
      <c r="RNN47" s="3"/>
      <c r="RNO47" s="3"/>
      <c r="RNP47" s="3"/>
      <c r="RNQ47" s="3"/>
      <c r="RNR47" s="3"/>
      <c r="RNS47" s="3"/>
      <c r="RNT47" s="3"/>
      <c r="RNU47" s="3"/>
      <c r="RNV47" s="3"/>
      <c r="RNW47" s="3"/>
      <c r="RNX47" s="3"/>
      <c r="RNY47" s="3"/>
      <c r="RNZ47" s="3"/>
      <c r="ROA47" s="3"/>
      <c r="ROB47" s="3"/>
      <c r="ROC47" s="3"/>
      <c r="ROD47" s="3"/>
      <c r="ROE47" s="3"/>
      <c r="ROF47" s="3"/>
      <c r="ROG47" s="3"/>
      <c r="ROH47" s="3"/>
      <c r="ROI47" s="3"/>
      <c r="ROJ47" s="3"/>
      <c r="ROK47" s="3"/>
      <c r="ROL47" s="3"/>
      <c r="ROM47" s="3"/>
      <c r="RON47" s="3"/>
      <c r="ROO47" s="3"/>
      <c r="ROP47" s="3"/>
      <c r="ROQ47" s="3"/>
      <c r="ROR47" s="3"/>
      <c r="ROS47" s="3"/>
      <c r="ROT47" s="3"/>
      <c r="ROU47" s="3"/>
      <c r="ROV47" s="3"/>
      <c r="ROW47" s="3"/>
      <c r="ROX47" s="3"/>
      <c r="ROY47" s="3"/>
      <c r="ROZ47" s="3"/>
      <c r="RPA47" s="3"/>
      <c r="RPB47" s="3"/>
      <c r="RPC47" s="3"/>
      <c r="RPD47" s="3"/>
      <c r="RPE47" s="3"/>
      <c r="RPF47" s="3"/>
      <c r="RPG47" s="3"/>
      <c r="RPH47" s="3"/>
      <c r="RPI47" s="3"/>
      <c r="RPJ47" s="3"/>
      <c r="RPK47" s="3"/>
      <c r="RPL47" s="3"/>
      <c r="RPM47" s="3"/>
      <c r="RPN47" s="3"/>
      <c r="RPO47" s="3"/>
      <c r="RPP47" s="3"/>
      <c r="RPQ47" s="3"/>
      <c r="RPR47" s="3"/>
      <c r="RPS47" s="3"/>
      <c r="RPT47" s="3"/>
      <c r="RPU47" s="3"/>
      <c r="RPV47" s="3"/>
      <c r="RPW47" s="3"/>
      <c r="RPX47" s="3"/>
      <c r="RPY47" s="3"/>
      <c r="RPZ47" s="3"/>
      <c r="RQA47" s="3"/>
      <c r="RQB47" s="3"/>
      <c r="RQC47" s="3"/>
      <c r="RQD47" s="3"/>
      <c r="RQE47" s="3"/>
      <c r="RQF47" s="3"/>
      <c r="RQG47" s="3"/>
      <c r="RQH47" s="3"/>
      <c r="RQI47" s="3"/>
      <c r="RQJ47" s="3"/>
      <c r="RQK47" s="3"/>
      <c r="RQL47" s="3"/>
      <c r="RQM47" s="3"/>
      <c r="RQN47" s="3"/>
      <c r="RQO47" s="3"/>
      <c r="RQP47" s="3"/>
      <c r="RQQ47" s="3"/>
      <c r="RQR47" s="3"/>
      <c r="RQS47" s="3"/>
      <c r="RQT47" s="3"/>
      <c r="RQU47" s="3"/>
      <c r="RQV47" s="3"/>
      <c r="RQW47" s="3"/>
      <c r="RQX47" s="3"/>
      <c r="RQY47" s="3"/>
      <c r="RQZ47" s="3"/>
      <c r="RRA47" s="3"/>
      <c r="RRB47" s="3"/>
      <c r="RRC47" s="3"/>
      <c r="RRD47" s="3"/>
      <c r="RRE47" s="3"/>
      <c r="RRF47" s="3"/>
      <c r="RRG47" s="3"/>
      <c r="RRH47" s="3"/>
      <c r="RRI47" s="3"/>
      <c r="RRJ47" s="3"/>
      <c r="RRK47" s="3"/>
      <c r="RRL47" s="3"/>
      <c r="RRM47" s="3"/>
      <c r="RRN47" s="3"/>
      <c r="RRO47" s="3"/>
      <c r="RRP47" s="3"/>
      <c r="RRQ47" s="3"/>
      <c r="RRR47" s="3"/>
      <c r="RRS47" s="3"/>
      <c r="RRT47" s="3"/>
      <c r="RRU47" s="3"/>
      <c r="RRV47" s="3"/>
      <c r="RRW47" s="3"/>
      <c r="RRX47" s="3"/>
      <c r="RRY47" s="3"/>
      <c r="RRZ47" s="3"/>
      <c r="RSA47" s="3"/>
      <c r="RSB47" s="3"/>
      <c r="RSC47" s="3"/>
      <c r="RSD47" s="3"/>
      <c r="RSE47" s="3"/>
      <c r="RSF47" s="3"/>
      <c r="RSG47" s="3"/>
      <c r="RSH47" s="3"/>
      <c r="RSI47" s="3"/>
      <c r="RSJ47" s="3"/>
      <c r="RSK47" s="3"/>
      <c r="RSL47" s="3"/>
      <c r="RSM47" s="3"/>
      <c r="RSN47" s="3"/>
      <c r="RSO47" s="3"/>
      <c r="RSP47" s="3"/>
      <c r="RSQ47" s="3"/>
      <c r="RSR47" s="3"/>
      <c r="RSS47" s="3"/>
      <c r="RST47" s="3"/>
      <c r="RSU47" s="3"/>
      <c r="RSV47" s="3"/>
      <c r="RSW47" s="3"/>
      <c r="RSX47" s="3"/>
      <c r="RSY47" s="3"/>
      <c r="RSZ47" s="3"/>
      <c r="RTA47" s="3"/>
      <c r="RTB47" s="3"/>
      <c r="RTC47" s="3"/>
      <c r="RTD47" s="3"/>
      <c r="RTE47" s="3"/>
      <c r="RTF47" s="3"/>
      <c r="RTG47" s="3"/>
      <c r="RTH47" s="3"/>
      <c r="RTI47" s="3"/>
      <c r="RTJ47" s="3"/>
      <c r="RTK47" s="3"/>
      <c r="RTL47" s="3"/>
      <c r="RTM47" s="3"/>
      <c r="RTN47" s="3"/>
      <c r="RTO47" s="3"/>
      <c r="RTP47" s="3"/>
      <c r="RTQ47" s="3"/>
      <c r="RTR47" s="3"/>
      <c r="RTS47" s="3"/>
      <c r="RTT47" s="3"/>
      <c r="RTU47" s="3"/>
      <c r="RTV47" s="3"/>
      <c r="RTW47" s="3"/>
      <c r="RTX47" s="3"/>
      <c r="RTY47" s="3"/>
      <c r="RTZ47" s="3"/>
      <c r="RUA47" s="3"/>
      <c r="RUB47" s="3"/>
      <c r="RUC47" s="3"/>
      <c r="RUD47" s="3"/>
      <c r="RUE47" s="3"/>
      <c r="RUF47" s="3"/>
      <c r="RUG47" s="3"/>
      <c r="RUH47" s="3"/>
      <c r="RUI47" s="3"/>
      <c r="RUJ47" s="3"/>
      <c r="RUK47" s="3"/>
      <c r="RUL47" s="3"/>
      <c r="RUM47" s="3"/>
      <c r="RUN47" s="3"/>
      <c r="RUO47" s="3"/>
      <c r="RUP47" s="3"/>
      <c r="RUQ47" s="3"/>
      <c r="RUR47" s="3"/>
      <c r="RUS47" s="3"/>
      <c r="RUT47" s="3"/>
      <c r="RUU47" s="3"/>
      <c r="RUV47" s="3"/>
      <c r="RUW47" s="3"/>
      <c r="RUX47" s="3"/>
      <c r="RUY47" s="3"/>
      <c r="RUZ47" s="3"/>
      <c r="RVA47" s="3"/>
      <c r="RVB47" s="3"/>
      <c r="RVC47" s="3"/>
      <c r="RVD47" s="3"/>
      <c r="RVE47" s="3"/>
      <c r="RVF47" s="3"/>
      <c r="RVG47" s="3"/>
      <c r="RVH47" s="3"/>
      <c r="RVI47" s="3"/>
      <c r="RVJ47" s="3"/>
      <c r="RVK47" s="3"/>
      <c r="RVL47" s="3"/>
      <c r="RVM47" s="3"/>
      <c r="RVN47" s="3"/>
      <c r="RVO47" s="3"/>
      <c r="RVP47" s="3"/>
      <c r="RVQ47" s="3"/>
      <c r="RVR47" s="3"/>
      <c r="RVS47" s="3"/>
      <c r="RVT47" s="3"/>
      <c r="RVU47" s="3"/>
      <c r="RVV47" s="3"/>
      <c r="RVW47" s="3"/>
      <c r="RVX47" s="3"/>
      <c r="RVY47" s="3"/>
      <c r="RVZ47" s="3"/>
      <c r="RWA47" s="3"/>
      <c r="RWB47" s="3"/>
      <c r="RWC47" s="3"/>
      <c r="RWD47" s="3"/>
      <c r="RWE47" s="3"/>
      <c r="RWF47" s="3"/>
      <c r="RWG47" s="3"/>
      <c r="RWH47" s="3"/>
      <c r="RWI47" s="3"/>
      <c r="RWJ47" s="3"/>
      <c r="RWK47" s="3"/>
      <c r="RWL47" s="3"/>
      <c r="RWM47" s="3"/>
      <c r="RWN47" s="3"/>
      <c r="RWO47" s="3"/>
      <c r="RWP47" s="3"/>
      <c r="RWQ47" s="3"/>
      <c r="RWR47" s="3"/>
      <c r="RWS47" s="3"/>
      <c r="RWT47" s="3"/>
      <c r="RWU47" s="3"/>
      <c r="RWV47" s="3"/>
      <c r="RWW47" s="3"/>
      <c r="RWX47" s="3"/>
      <c r="RWY47" s="3"/>
      <c r="RWZ47" s="3"/>
      <c r="RXA47" s="3"/>
      <c r="RXB47" s="3"/>
      <c r="RXC47" s="3"/>
      <c r="RXD47" s="3"/>
      <c r="RXE47" s="3"/>
      <c r="RXF47" s="3"/>
      <c r="RXG47" s="3"/>
      <c r="RXH47" s="3"/>
      <c r="RXI47" s="3"/>
      <c r="RXJ47" s="3"/>
      <c r="RXK47" s="3"/>
      <c r="RXL47" s="3"/>
      <c r="RXM47" s="3"/>
      <c r="RXN47" s="3"/>
      <c r="RXO47" s="3"/>
      <c r="RXP47" s="3"/>
      <c r="RXQ47" s="3"/>
      <c r="RXR47" s="3"/>
      <c r="RXS47" s="3"/>
      <c r="RXT47" s="3"/>
      <c r="RXU47" s="3"/>
      <c r="RXV47" s="3"/>
      <c r="RXW47" s="3"/>
      <c r="RXX47" s="3"/>
      <c r="RXY47" s="3"/>
      <c r="RXZ47" s="3"/>
      <c r="RYA47" s="3"/>
      <c r="RYB47" s="3"/>
      <c r="RYC47" s="3"/>
      <c r="RYD47" s="3"/>
      <c r="RYE47" s="3"/>
      <c r="RYF47" s="3"/>
      <c r="RYG47" s="3"/>
      <c r="RYH47" s="3"/>
      <c r="RYI47" s="3"/>
      <c r="RYJ47" s="3"/>
      <c r="RYK47" s="3"/>
      <c r="RYL47" s="3"/>
      <c r="RYM47" s="3"/>
      <c r="RYN47" s="3"/>
      <c r="RYO47" s="3"/>
      <c r="RYP47" s="3"/>
      <c r="RYQ47" s="3"/>
      <c r="RYR47" s="3"/>
      <c r="RYS47" s="3"/>
      <c r="RYT47" s="3"/>
      <c r="RYU47" s="3"/>
      <c r="RYV47" s="3"/>
      <c r="RYW47" s="3"/>
      <c r="RYX47" s="3"/>
      <c r="RYY47" s="3"/>
      <c r="RYZ47" s="3"/>
      <c r="RZA47" s="3"/>
      <c r="RZB47" s="3"/>
      <c r="RZC47" s="3"/>
      <c r="RZD47" s="3"/>
      <c r="RZE47" s="3"/>
      <c r="RZF47" s="3"/>
      <c r="RZG47" s="3"/>
      <c r="RZH47" s="3"/>
      <c r="RZI47" s="3"/>
      <c r="RZJ47" s="3"/>
      <c r="RZK47" s="3"/>
      <c r="RZL47" s="3"/>
      <c r="RZM47" s="3"/>
      <c r="RZN47" s="3"/>
      <c r="RZO47" s="3"/>
      <c r="RZP47" s="3"/>
      <c r="RZQ47" s="3"/>
      <c r="RZR47" s="3"/>
      <c r="RZS47" s="3"/>
      <c r="RZT47" s="3"/>
      <c r="RZU47" s="3"/>
      <c r="RZV47" s="3"/>
      <c r="RZW47" s="3"/>
      <c r="RZX47" s="3"/>
      <c r="RZY47" s="3"/>
      <c r="RZZ47" s="3"/>
      <c r="SAA47" s="3"/>
      <c r="SAB47" s="3"/>
      <c r="SAC47" s="3"/>
      <c r="SAD47" s="3"/>
      <c r="SAE47" s="3"/>
      <c r="SAF47" s="3"/>
      <c r="SAG47" s="3"/>
      <c r="SAH47" s="3"/>
      <c r="SAI47" s="3"/>
      <c r="SAJ47" s="3"/>
      <c r="SAK47" s="3"/>
      <c r="SAL47" s="3"/>
      <c r="SAM47" s="3"/>
      <c r="SAN47" s="3"/>
      <c r="SAO47" s="3"/>
      <c r="SAP47" s="3"/>
      <c r="SAQ47" s="3"/>
      <c r="SAR47" s="3"/>
      <c r="SAS47" s="3"/>
      <c r="SAT47" s="3"/>
      <c r="SAU47" s="3"/>
      <c r="SAV47" s="3"/>
      <c r="SAW47" s="3"/>
      <c r="SAX47" s="3"/>
      <c r="SAY47" s="3"/>
      <c r="SAZ47" s="3"/>
      <c r="SBA47" s="3"/>
      <c r="SBB47" s="3"/>
      <c r="SBC47" s="3"/>
      <c r="SBD47" s="3"/>
      <c r="SBE47" s="3"/>
      <c r="SBF47" s="3"/>
      <c r="SBG47" s="3"/>
      <c r="SBH47" s="3"/>
      <c r="SBI47" s="3"/>
      <c r="SBJ47" s="3"/>
      <c r="SBK47" s="3"/>
      <c r="SBL47" s="3"/>
      <c r="SBM47" s="3"/>
      <c r="SBN47" s="3"/>
      <c r="SBO47" s="3"/>
      <c r="SBP47" s="3"/>
      <c r="SBQ47" s="3"/>
      <c r="SBR47" s="3"/>
      <c r="SBS47" s="3"/>
      <c r="SBT47" s="3"/>
      <c r="SBU47" s="3"/>
      <c r="SBV47" s="3"/>
      <c r="SBW47" s="3"/>
      <c r="SBX47" s="3"/>
      <c r="SBY47" s="3"/>
      <c r="SBZ47" s="3"/>
      <c r="SCA47" s="3"/>
      <c r="SCB47" s="3"/>
      <c r="SCC47" s="3"/>
      <c r="SCD47" s="3"/>
      <c r="SCE47" s="3"/>
      <c r="SCF47" s="3"/>
      <c r="SCG47" s="3"/>
      <c r="SCH47" s="3"/>
      <c r="SCI47" s="3"/>
      <c r="SCJ47" s="3"/>
      <c r="SCK47" s="3"/>
      <c r="SCL47" s="3"/>
      <c r="SCM47" s="3"/>
      <c r="SCN47" s="3"/>
      <c r="SCO47" s="3"/>
      <c r="SCP47" s="3"/>
      <c r="SCQ47" s="3"/>
      <c r="SCR47" s="3"/>
      <c r="SCS47" s="3"/>
      <c r="SCT47" s="3"/>
      <c r="SCU47" s="3"/>
      <c r="SCV47" s="3"/>
      <c r="SCW47" s="3"/>
      <c r="SCX47" s="3"/>
      <c r="SCY47" s="3"/>
      <c r="SCZ47" s="3"/>
      <c r="SDA47" s="3"/>
      <c r="SDB47" s="3"/>
      <c r="SDC47" s="3"/>
      <c r="SDD47" s="3"/>
      <c r="SDE47" s="3"/>
      <c r="SDF47" s="3"/>
      <c r="SDG47" s="3"/>
      <c r="SDH47" s="3"/>
      <c r="SDI47" s="3"/>
      <c r="SDJ47" s="3"/>
      <c r="SDK47" s="3"/>
      <c r="SDL47" s="3"/>
      <c r="SDM47" s="3"/>
      <c r="SDN47" s="3"/>
      <c r="SDO47" s="3"/>
      <c r="SDP47" s="3"/>
      <c r="SDQ47" s="3"/>
      <c r="SDR47" s="3"/>
      <c r="SDS47" s="3"/>
      <c r="SDT47" s="3"/>
      <c r="SDU47" s="3"/>
      <c r="SDV47" s="3"/>
      <c r="SDW47" s="3"/>
      <c r="SDX47" s="3"/>
      <c r="SDY47" s="3"/>
      <c r="SDZ47" s="3"/>
      <c r="SEA47" s="3"/>
      <c r="SEB47" s="3"/>
      <c r="SEC47" s="3"/>
      <c r="SED47" s="3"/>
      <c r="SEE47" s="3"/>
      <c r="SEF47" s="3"/>
      <c r="SEG47" s="3"/>
      <c r="SEH47" s="3"/>
      <c r="SEI47" s="3"/>
      <c r="SEJ47" s="3"/>
      <c r="SEK47" s="3"/>
      <c r="SEL47" s="3"/>
      <c r="SEM47" s="3"/>
      <c r="SEN47" s="3"/>
      <c r="SEO47" s="3"/>
      <c r="SEP47" s="3"/>
      <c r="SEQ47" s="3"/>
      <c r="SER47" s="3"/>
      <c r="SES47" s="3"/>
      <c r="SET47" s="3"/>
      <c r="SEU47" s="3"/>
      <c r="SEV47" s="3"/>
      <c r="SEW47" s="3"/>
      <c r="SEX47" s="3"/>
      <c r="SEY47" s="3"/>
      <c r="SEZ47" s="3"/>
      <c r="SFA47" s="3"/>
      <c r="SFB47" s="3"/>
      <c r="SFC47" s="3"/>
      <c r="SFD47" s="3"/>
      <c r="SFE47" s="3"/>
      <c r="SFF47" s="3"/>
      <c r="SFG47" s="3"/>
      <c r="SFH47" s="3"/>
      <c r="SFI47" s="3"/>
      <c r="SFJ47" s="3"/>
      <c r="SFK47" s="3"/>
      <c r="SFL47" s="3"/>
      <c r="SFM47" s="3"/>
      <c r="SFN47" s="3"/>
      <c r="SFO47" s="3"/>
      <c r="SFP47" s="3"/>
      <c r="SFQ47" s="3"/>
      <c r="SFR47" s="3"/>
      <c r="SFS47" s="3"/>
      <c r="SFT47" s="3"/>
      <c r="SFU47" s="3"/>
      <c r="SFV47" s="3"/>
      <c r="SFW47" s="3"/>
      <c r="SFX47" s="3"/>
      <c r="SFY47" s="3"/>
      <c r="SFZ47" s="3"/>
      <c r="SGA47" s="3"/>
      <c r="SGB47" s="3"/>
      <c r="SGC47" s="3"/>
      <c r="SGD47" s="3"/>
      <c r="SGE47" s="3"/>
      <c r="SGF47" s="3"/>
      <c r="SGG47" s="3"/>
      <c r="SGH47" s="3"/>
      <c r="SGI47" s="3"/>
      <c r="SGJ47" s="3"/>
      <c r="SGK47" s="3"/>
      <c r="SGL47" s="3"/>
      <c r="SGM47" s="3"/>
      <c r="SGN47" s="3"/>
      <c r="SGO47" s="3"/>
      <c r="SGP47" s="3"/>
      <c r="SGQ47" s="3"/>
      <c r="SGR47" s="3"/>
      <c r="SGS47" s="3"/>
      <c r="SGT47" s="3"/>
      <c r="SGU47" s="3"/>
      <c r="SGV47" s="3"/>
      <c r="SGW47" s="3"/>
      <c r="SGX47" s="3"/>
      <c r="SGY47" s="3"/>
      <c r="SGZ47" s="3"/>
      <c r="SHA47" s="3"/>
      <c r="SHB47" s="3"/>
      <c r="SHC47" s="3"/>
      <c r="SHD47" s="3"/>
      <c r="SHE47" s="3"/>
      <c r="SHF47" s="3"/>
      <c r="SHG47" s="3"/>
      <c r="SHH47" s="3"/>
      <c r="SHI47" s="3"/>
      <c r="SHJ47" s="3"/>
      <c r="SHK47" s="3"/>
      <c r="SHL47" s="3"/>
      <c r="SHM47" s="3"/>
      <c r="SHN47" s="3"/>
      <c r="SHO47" s="3"/>
      <c r="SHP47" s="3"/>
      <c r="SHQ47" s="3"/>
      <c r="SHR47" s="3"/>
      <c r="SHS47" s="3"/>
      <c r="SHT47" s="3"/>
      <c r="SHU47" s="3"/>
      <c r="SHV47" s="3"/>
      <c r="SHW47" s="3"/>
      <c r="SHX47" s="3"/>
      <c r="SHY47" s="3"/>
      <c r="SHZ47" s="3"/>
      <c r="SIA47" s="3"/>
      <c r="SIB47" s="3"/>
      <c r="SIC47" s="3"/>
      <c r="SID47" s="3"/>
      <c r="SIE47" s="3"/>
      <c r="SIF47" s="3"/>
      <c r="SIG47" s="3"/>
      <c r="SIH47" s="3"/>
      <c r="SII47" s="3"/>
      <c r="SIJ47" s="3"/>
      <c r="SIK47" s="3"/>
      <c r="SIL47" s="3"/>
      <c r="SIM47" s="3"/>
      <c r="SIN47" s="3"/>
      <c r="SIO47" s="3"/>
      <c r="SIP47" s="3"/>
      <c r="SIQ47" s="3"/>
      <c r="SIR47" s="3"/>
      <c r="SIS47" s="3"/>
      <c r="SIT47" s="3"/>
      <c r="SIU47" s="3"/>
      <c r="SIV47" s="3"/>
      <c r="SIW47" s="3"/>
      <c r="SIX47" s="3"/>
      <c r="SIY47" s="3"/>
      <c r="SIZ47" s="3"/>
      <c r="SJA47" s="3"/>
      <c r="SJB47" s="3"/>
      <c r="SJC47" s="3"/>
      <c r="SJD47" s="3"/>
      <c r="SJE47" s="3"/>
      <c r="SJF47" s="3"/>
      <c r="SJG47" s="3"/>
      <c r="SJH47" s="3"/>
      <c r="SJI47" s="3"/>
      <c r="SJJ47" s="3"/>
      <c r="SJK47" s="3"/>
      <c r="SJL47" s="3"/>
      <c r="SJM47" s="3"/>
      <c r="SJN47" s="3"/>
      <c r="SJO47" s="3"/>
      <c r="SJP47" s="3"/>
      <c r="SJQ47" s="3"/>
      <c r="SJR47" s="3"/>
      <c r="SJS47" s="3"/>
      <c r="SJT47" s="3"/>
      <c r="SJU47" s="3"/>
      <c r="SJV47" s="3"/>
      <c r="SJW47" s="3"/>
      <c r="SJX47" s="3"/>
      <c r="SJY47" s="3"/>
      <c r="SJZ47" s="3"/>
      <c r="SKA47" s="3"/>
      <c r="SKB47" s="3"/>
      <c r="SKC47" s="3"/>
      <c r="SKD47" s="3"/>
      <c r="SKE47" s="3"/>
      <c r="SKF47" s="3"/>
      <c r="SKG47" s="3"/>
      <c r="SKH47" s="3"/>
      <c r="SKI47" s="3"/>
      <c r="SKJ47" s="3"/>
      <c r="SKK47" s="3"/>
      <c r="SKL47" s="3"/>
      <c r="SKM47" s="3"/>
      <c r="SKN47" s="3"/>
      <c r="SKO47" s="3"/>
      <c r="SKP47" s="3"/>
      <c r="SKQ47" s="3"/>
      <c r="SKR47" s="3"/>
      <c r="SKS47" s="3"/>
      <c r="SKT47" s="3"/>
      <c r="SKU47" s="3"/>
      <c r="SKV47" s="3"/>
      <c r="SKW47" s="3"/>
      <c r="SKX47" s="3"/>
      <c r="SKY47" s="3"/>
      <c r="SKZ47" s="3"/>
      <c r="SLA47" s="3"/>
      <c r="SLB47" s="3"/>
      <c r="SLC47" s="3"/>
      <c r="SLD47" s="3"/>
      <c r="SLE47" s="3"/>
      <c r="SLF47" s="3"/>
      <c r="SLG47" s="3"/>
      <c r="SLH47" s="3"/>
      <c r="SLI47" s="3"/>
      <c r="SLJ47" s="3"/>
      <c r="SLK47" s="3"/>
      <c r="SLL47" s="3"/>
      <c r="SLM47" s="3"/>
      <c r="SLN47" s="3"/>
      <c r="SLO47" s="3"/>
      <c r="SLP47" s="3"/>
      <c r="SLQ47" s="3"/>
      <c r="SLR47" s="3"/>
      <c r="SLS47" s="3"/>
      <c r="SLT47" s="3"/>
      <c r="SLU47" s="3"/>
      <c r="SLV47" s="3"/>
      <c r="SLW47" s="3"/>
      <c r="SLX47" s="3"/>
      <c r="SLY47" s="3"/>
      <c r="SLZ47" s="3"/>
      <c r="SMA47" s="3"/>
      <c r="SMB47" s="3"/>
      <c r="SMC47" s="3"/>
      <c r="SMD47" s="3"/>
      <c r="SME47" s="3"/>
      <c r="SMF47" s="3"/>
      <c r="SMG47" s="3"/>
      <c r="SMH47" s="3"/>
      <c r="SMI47" s="3"/>
      <c r="SMJ47" s="3"/>
      <c r="SMK47" s="3"/>
      <c r="SML47" s="3"/>
      <c r="SMM47" s="3"/>
      <c r="SMN47" s="3"/>
      <c r="SMO47" s="3"/>
      <c r="SMP47" s="3"/>
      <c r="SMQ47" s="3"/>
      <c r="SMR47" s="3"/>
      <c r="SMS47" s="3"/>
      <c r="SMT47" s="3"/>
      <c r="SMU47" s="3"/>
      <c r="SMV47" s="3"/>
      <c r="SMW47" s="3"/>
      <c r="SMX47" s="3"/>
      <c r="SMY47" s="3"/>
      <c r="SMZ47" s="3"/>
      <c r="SNA47" s="3"/>
      <c r="SNB47" s="3"/>
      <c r="SNC47" s="3"/>
      <c r="SND47" s="3"/>
      <c r="SNE47" s="3"/>
      <c r="SNF47" s="3"/>
      <c r="SNG47" s="3"/>
      <c r="SNH47" s="3"/>
      <c r="SNI47" s="3"/>
      <c r="SNJ47" s="3"/>
      <c r="SNK47" s="3"/>
      <c r="SNL47" s="3"/>
      <c r="SNM47" s="3"/>
      <c r="SNN47" s="3"/>
      <c r="SNO47" s="3"/>
      <c r="SNP47" s="3"/>
      <c r="SNQ47" s="3"/>
      <c r="SNR47" s="3"/>
      <c r="SNS47" s="3"/>
      <c r="SNT47" s="3"/>
      <c r="SNU47" s="3"/>
      <c r="SNV47" s="3"/>
      <c r="SNW47" s="3"/>
      <c r="SNX47" s="3"/>
      <c r="SNY47" s="3"/>
      <c r="SNZ47" s="3"/>
      <c r="SOA47" s="3"/>
      <c r="SOB47" s="3"/>
      <c r="SOC47" s="3"/>
      <c r="SOD47" s="3"/>
      <c r="SOE47" s="3"/>
      <c r="SOF47" s="3"/>
      <c r="SOG47" s="3"/>
      <c r="SOH47" s="3"/>
      <c r="SOI47" s="3"/>
      <c r="SOJ47" s="3"/>
      <c r="SOK47" s="3"/>
      <c r="SOL47" s="3"/>
      <c r="SOM47" s="3"/>
      <c r="SON47" s="3"/>
      <c r="SOO47" s="3"/>
      <c r="SOP47" s="3"/>
      <c r="SOQ47" s="3"/>
      <c r="SOR47" s="3"/>
      <c r="SOS47" s="3"/>
      <c r="SOT47" s="3"/>
      <c r="SOU47" s="3"/>
      <c r="SOV47" s="3"/>
      <c r="SOW47" s="3"/>
      <c r="SOX47" s="3"/>
      <c r="SOY47" s="3"/>
      <c r="SOZ47" s="3"/>
      <c r="SPA47" s="3"/>
      <c r="SPB47" s="3"/>
      <c r="SPC47" s="3"/>
      <c r="SPD47" s="3"/>
      <c r="SPE47" s="3"/>
      <c r="SPF47" s="3"/>
      <c r="SPG47" s="3"/>
      <c r="SPH47" s="3"/>
      <c r="SPI47" s="3"/>
      <c r="SPJ47" s="3"/>
      <c r="SPK47" s="3"/>
      <c r="SPL47" s="3"/>
      <c r="SPM47" s="3"/>
      <c r="SPN47" s="3"/>
      <c r="SPO47" s="3"/>
      <c r="SPP47" s="3"/>
      <c r="SPQ47" s="3"/>
      <c r="SPR47" s="3"/>
      <c r="SPS47" s="3"/>
      <c r="SPT47" s="3"/>
      <c r="SPU47" s="3"/>
      <c r="SPV47" s="3"/>
      <c r="SPW47" s="3"/>
      <c r="SPX47" s="3"/>
      <c r="SPY47" s="3"/>
      <c r="SPZ47" s="3"/>
      <c r="SQA47" s="3"/>
      <c r="SQB47" s="3"/>
      <c r="SQC47" s="3"/>
      <c r="SQD47" s="3"/>
      <c r="SQE47" s="3"/>
      <c r="SQF47" s="3"/>
      <c r="SQG47" s="3"/>
      <c r="SQH47" s="3"/>
      <c r="SQI47" s="3"/>
      <c r="SQJ47" s="3"/>
      <c r="SQK47" s="3"/>
      <c r="SQL47" s="3"/>
      <c r="SQM47" s="3"/>
      <c r="SQN47" s="3"/>
      <c r="SQO47" s="3"/>
      <c r="SQP47" s="3"/>
      <c r="SQQ47" s="3"/>
      <c r="SQR47" s="3"/>
      <c r="SQS47" s="3"/>
      <c r="SQT47" s="3"/>
      <c r="SQU47" s="3"/>
      <c r="SQV47" s="3"/>
      <c r="SQW47" s="3"/>
      <c r="SQX47" s="3"/>
      <c r="SQY47" s="3"/>
      <c r="SQZ47" s="3"/>
      <c r="SRA47" s="3"/>
      <c r="SRB47" s="3"/>
      <c r="SRC47" s="3"/>
      <c r="SRD47" s="3"/>
      <c r="SRE47" s="3"/>
      <c r="SRF47" s="3"/>
      <c r="SRG47" s="3"/>
      <c r="SRH47" s="3"/>
      <c r="SRI47" s="3"/>
      <c r="SRJ47" s="3"/>
      <c r="SRK47" s="3"/>
      <c r="SRL47" s="3"/>
      <c r="SRM47" s="3"/>
      <c r="SRN47" s="3"/>
      <c r="SRO47" s="3"/>
      <c r="SRP47" s="3"/>
      <c r="SRQ47" s="3"/>
      <c r="SRR47" s="3"/>
      <c r="SRS47" s="3"/>
      <c r="SRT47" s="3"/>
      <c r="SRU47" s="3"/>
      <c r="SRV47" s="3"/>
      <c r="SRW47" s="3"/>
      <c r="SRX47" s="3"/>
      <c r="SRY47" s="3"/>
      <c r="SRZ47" s="3"/>
      <c r="SSA47" s="3"/>
      <c r="SSB47" s="3"/>
      <c r="SSC47" s="3"/>
      <c r="SSD47" s="3"/>
      <c r="SSE47" s="3"/>
      <c r="SSF47" s="3"/>
      <c r="SSG47" s="3"/>
      <c r="SSH47" s="3"/>
      <c r="SSI47" s="3"/>
      <c r="SSJ47" s="3"/>
      <c r="SSK47" s="3"/>
      <c r="SSL47" s="3"/>
      <c r="SSM47" s="3"/>
      <c r="SSN47" s="3"/>
      <c r="SSO47" s="3"/>
      <c r="SSP47" s="3"/>
      <c r="SSQ47" s="3"/>
      <c r="SSR47" s="3"/>
      <c r="SSS47" s="3"/>
      <c r="SST47" s="3"/>
      <c r="SSU47" s="3"/>
      <c r="SSV47" s="3"/>
      <c r="SSW47" s="3"/>
      <c r="SSX47" s="3"/>
      <c r="SSY47" s="3"/>
      <c r="SSZ47" s="3"/>
      <c r="STA47" s="3"/>
      <c r="STB47" s="3"/>
      <c r="STC47" s="3"/>
      <c r="STD47" s="3"/>
      <c r="STE47" s="3"/>
      <c r="STF47" s="3"/>
      <c r="STG47" s="3"/>
      <c r="STH47" s="3"/>
      <c r="STI47" s="3"/>
      <c r="STJ47" s="3"/>
      <c r="STK47" s="3"/>
      <c r="STL47" s="3"/>
      <c r="STM47" s="3"/>
      <c r="STN47" s="3"/>
      <c r="STO47" s="3"/>
      <c r="STP47" s="3"/>
      <c r="STQ47" s="3"/>
      <c r="STR47" s="3"/>
      <c r="STS47" s="3"/>
      <c r="STT47" s="3"/>
      <c r="STU47" s="3"/>
      <c r="STV47" s="3"/>
      <c r="STW47" s="3"/>
      <c r="STX47" s="3"/>
      <c r="STY47" s="3"/>
      <c r="STZ47" s="3"/>
      <c r="SUA47" s="3"/>
      <c r="SUB47" s="3"/>
      <c r="SUC47" s="3"/>
      <c r="SUD47" s="3"/>
      <c r="SUE47" s="3"/>
      <c r="SUF47" s="3"/>
      <c r="SUG47" s="3"/>
      <c r="SUH47" s="3"/>
      <c r="SUI47" s="3"/>
      <c r="SUJ47" s="3"/>
      <c r="SUK47" s="3"/>
      <c r="SUL47" s="3"/>
      <c r="SUM47" s="3"/>
      <c r="SUN47" s="3"/>
      <c r="SUO47" s="3"/>
      <c r="SUP47" s="3"/>
      <c r="SUQ47" s="3"/>
      <c r="SUR47" s="3"/>
      <c r="SUS47" s="3"/>
      <c r="SUT47" s="3"/>
      <c r="SUU47" s="3"/>
      <c r="SUV47" s="3"/>
      <c r="SUW47" s="3"/>
      <c r="SUX47" s="3"/>
      <c r="SUY47" s="3"/>
      <c r="SUZ47" s="3"/>
      <c r="SVA47" s="3"/>
      <c r="SVB47" s="3"/>
      <c r="SVC47" s="3"/>
      <c r="SVD47" s="3"/>
      <c r="SVE47" s="3"/>
      <c r="SVF47" s="3"/>
      <c r="SVG47" s="3"/>
      <c r="SVH47" s="3"/>
      <c r="SVI47" s="3"/>
      <c r="SVJ47" s="3"/>
      <c r="SVK47" s="3"/>
      <c r="SVL47" s="3"/>
      <c r="SVM47" s="3"/>
      <c r="SVN47" s="3"/>
      <c r="SVO47" s="3"/>
      <c r="SVP47" s="3"/>
      <c r="SVQ47" s="3"/>
      <c r="SVR47" s="3"/>
      <c r="SVS47" s="3"/>
      <c r="SVT47" s="3"/>
      <c r="SVU47" s="3"/>
      <c r="SVV47" s="3"/>
      <c r="SVW47" s="3"/>
      <c r="SVX47" s="3"/>
      <c r="SVY47" s="3"/>
      <c r="SVZ47" s="3"/>
      <c r="SWA47" s="3"/>
      <c r="SWB47" s="3"/>
      <c r="SWC47" s="3"/>
      <c r="SWD47" s="3"/>
      <c r="SWE47" s="3"/>
      <c r="SWF47" s="3"/>
      <c r="SWG47" s="3"/>
      <c r="SWH47" s="3"/>
      <c r="SWI47" s="3"/>
      <c r="SWJ47" s="3"/>
      <c r="SWK47" s="3"/>
      <c r="SWL47" s="3"/>
      <c r="SWM47" s="3"/>
      <c r="SWN47" s="3"/>
      <c r="SWO47" s="3"/>
      <c r="SWP47" s="3"/>
      <c r="SWQ47" s="3"/>
      <c r="SWR47" s="3"/>
      <c r="SWS47" s="3"/>
      <c r="SWT47" s="3"/>
      <c r="SWU47" s="3"/>
      <c r="SWV47" s="3"/>
      <c r="SWW47" s="3"/>
      <c r="SWX47" s="3"/>
      <c r="SWY47" s="3"/>
      <c r="SWZ47" s="3"/>
      <c r="SXA47" s="3"/>
      <c r="SXB47" s="3"/>
      <c r="SXC47" s="3"/>
      <c r="SXD47" s="3"/>
      <c r="SXE47" s="3"/>
      <c r="SXF47" s="3"/>
      <c r="SXG47" s="3"/>
      <c r="SXH47" s="3"/>
      <c r="SXI47" s="3"/>
      <c r="SXJ47" s="3"/>
      <c r="SXK47" s="3"/>
      <c r="SXL47" s="3"/>
      <c r="SXM47" s="3"/>
      <c r="SXN47" s="3"/>
      <c r="SXO47" s="3"/>
      <c r="SXP47" s="3"/>
      <c r="SXQ47" s="3"/>
      <c r="SXR47" s="3"/>
      <c r="SXS47" s="3"/>
      <c r="SXT47" s="3"/>
      <c r="SXU47" s="3"/>
      <c r="SXV47" s="3"/>
      <c r="SXW47" s="3"/>
      <c r="SXX47" s="3"/>
      <c r="SXY47" s="3"/>
      <c r="SXZ47" s="3"/>
      <c r="SYA47" s="3"/>
      <c r="SYB47" s="3"/>
      <c r="SYC47" s="3"/>
      <c r="SYD47" s="3"/>
      <c r="SYE47" s="3"/>
      <c r="SYF47" s="3"/>
      <c r="SYG47" s="3"/>
      <c r="SYH47" s="3"/>
      <c r="SYI47" s="3"/>
      <c r="SYJ47" s="3"/>
      <c r="SYK47" s="3"/>
      <c r="SYL47" s="3"/>
      <c r="SYM47" s="3"/>
      <c r="SYN47" s="3"/>
      <c r="SYO47" s="3"/>
      <c r="SYP47" s="3"/>
      <c r="SYQ47" s="3"/>
      <c r="SYR47" s="3"/>
      <c r="SYS47" s="3"/>
      <c r="SYT47" s="3"/>
      <c r="SYU47" s="3"/>
      <c r="SYV47" s="3"/>
      <c r="SYW47" s="3"/>
      <c r="SYX47" s="3"/>
      <c r="SYY47" s="3"/>
      <c r="SYZ47" s="3"/>
      <c r="SZA47" s="3"/>
      <c r="SZB47" s="3"/>
      <c r="SZC47" s="3"/>
      <c r="SZD47" s="3"/>
      <c r="SZE47" s="3"/>
      <c r="SZF47" s="3"/>
      <c r="SZG47" s="3"/>
      <c r="SZH47" s="3"/>
      <c r="SZI47" s="3"/>
      <c r="SZJ47" s="3"/>
      <c r="SZK47" s="3"/>
      <c r="SZL47" s="3"/>
      <c r="SZM47" s="3"/>
      <c r="SZN47" s="3"/>
      <c r="SZO47" s="3"/>
      <c r="SZP47" s="3"/>
      <c r="SZQ47" s="3"/>
      <c r="SZR47" s="3"/>
      <c r="SZS47" s="3"/>
      <c r="SZT47" s="3"/>
      <c r="SZU47" s="3"/>
      <c r="SZV47" s="3"/>
      <c r="SZW47" s="3"/>
      <c r="SZX47" s="3"/>
      <c r="SZY47" s="3"/>
      <c r="SZZ47" s="3"/>
      <c r="TAA47" s="3"/>
      <c r="TAB47" s="3"/>
      <c r="TAC47" s="3"/>
      <c r="TAD47" s="3"/>
      <c r="TAE47" s="3"/>
      <c r="TAF47" s="3"/>
      <c r="TAG47" s="3"/>
      <c r="TAH47" s="3"/>
      <c r="TAI47" s="3"/>
      <c r="TAJ47" s="3"/>
      <c r="TAK47" s="3"/>
      <c r="TAL47" s="3"/>
      <c r="TAM47" s="3"/>
      <c r="TAN47" s="3"/>
      <c r="TAO47" s="3"/>
      <c r="TAP47" s="3"/>
      <c r="TAQ47" s="3"/>
      <c r="TAR47" s="3"/>
      <c r="TAS47" s="3"/>
      <c r="TAT47" s="3"/>
      <c r="TAU47" s="3"/>
      <c r="TAV47" s="3"/>
      <c r="TAW47" s="3"/>
      <c r="TAX47" s="3"/>
      <c r="TAY47" s="3"/>
      <c r="TAZ47" s="3"/>
      <c r="TBA47" s="3"/>
      <c r="TBB47" s="3"/>
      <c r="TBC47" s="3"/>
      <c r="TBD47" s="3"/>
      <c r="TBE47" s="3"/>
      <c r="TBF47" s="3"/>
      <c r="TBG47" s="3"/>
      <c r="TBH47" s="3"/>
      <c r="TBI47" s="3"/>
      <c r="TBJ47" s="3"/>
      <c r="TBK47" s="3"/>
      <c r="TBL47" s="3"/>
      <c r="TBM47" s="3"/>
      <c r="TBN47" s="3"/>
      <c r="TBO47" s="3"/>
      <c r="TBP47" s="3"/>
      <c r="TBQ47" s="3"/>
      <c r="TBR47" s="3"/>
      <c r="TBS47" s="3"/>
      <c r="TBT47" s="3"/>
      <c r="TBU47" s="3"/>
      <c r="TBV47" s="3"/>
      <c r="TBW47" s="3"/>
      <c r="TBX47" s="3"/>
      <c r="TBY47" s="3"/>
      <c r="TBZ47" s="3"/>
      <c r="TCA47" s="3"/>
      <c r="TCB47" s="3"/>
      <c r="TCC47" s="3"/>
      <c r="TCD47" s="3"/>
      <c r="TCE47" s="3"/>
      <c r="TCF47" s="3"/>
      <c r="TCG47" s="3"/>
      <c r="TCH47" s="3"/>
      <c r="TCI47" s="3"/>
      <c r="TCJ47" s="3"/>
      <c r="TCK47" s="3"/>
      <c r="TCL47" s="3"/>
      <c r="TCM47" s="3"/>
      <c r="TCN47" s="3"/>
      <c r="TCO47" s="3"/>
      <c r="TCP47" s="3"/>
      <c r="TCQ47" s="3"/>
      <c r="TCR47" s="3"/>
      <c r="TCS47" s="3"/>
      <c r="TCT47" s="3"/>
      <c r="TCU47" s="3"/>
      <c r="TCV47" s="3"/>
      <c r="TCW47" s="3"/>
      <c r="TCX47" s="3"/>
      <c r="TCY47" s="3"/>
      <c r="TCZ47" s="3"/>
      <c r="TDA47" s="3"/>
      <c r="TDB47" s="3"/>
      <c r="TDC47" s="3"/>
      <c r="TDD47" s="3"/>
      <c r="TDE47" s="3"/>
      <c r="TDF47" s="3"/>
      <c r="TDG47" s="3"/>
      <c r="TDH47" s="3"/>
      <c r="TDI47" s="3"/>
      <c r="TDJ47" s="3"/>
      <c r="TDK47" s="3"/>
      <c r="TDL47" s="3"/>
      <c r="TDM47" s="3"/>
      <c r="TDN47" s="3"/>
      <c r="TDO47" s="3"/>
      <c r="TDP47" s="3"/>
      <c r="TDQ47" s="3"/>
      <c r="TDR47" s="3"/>
      <c r="TDS47" s="3"/>
      <c r="TDT47" s="3"/>
      <c r="TDU47" s="3"/>
      <c r="TDV47" s="3"/>
      <c r="TDW47" s="3"/>
      <c r="TDX47" s="3"/>
      <c r="TDY47" s="3"/>
      <c r="TDZ47" s="3"/>
      <c r="TEA47" s="3"/>
      <c r="TEB47" s="3"/>
      <c r="TEC47" s="3"/>
      <c r="TED47" s="3"/>
      <c r="TEE47" s="3"/>
      <c r="TEF47" s="3"/>
      <c r="TEG47" s="3"/>
      <c r="TEH47" s="3"/>
      <c r="TEI47" s="3"/>
      <c r="TEJ47" s="3"/>
      <c r="TEK47" s="3"/>
      <c r="TEL47" s="3"/>
      <c r="TEM47" s="3"/>
      <c r="TEN47" s="3"/>
      <c r="TEO47" s="3"/>
      <c r="TEP47" s="3"/>
      <c r="TEQ47" s="3"/>
      <c r="TER47" s="3"/>
      <c r="TES47" s="3"/>
      <c r="TET47" s="3"/>
      <c r="TEU47" s="3"/>
      <c r="TEV47" s="3"/>
      <c r="TEW47" s="3"/>
      <c r="TEX47" s="3"/>
      <c r="TEY47" s="3"/>
      <c r="TEZ47" s="3"/>
      <c r="TFA47" s="3"/>
      <c r="TFB47" s="3"/>
      <c r="TFC47" s="3"/>
      <c r="TFD47" s="3"/>
      <c r="TFE47" s="3"/>
      <c r="TFF47" s="3"/>
      <c r="TFG47" s="3"/>
      <c r="TFH47" s="3"/>
      <c r="TFI47" s="3"/>
      <c r="TFJ47" s="3"/>
      <c r="TFK47" s="3"/>
      <c r="TFL47" s="3"/>
      <c r="TFM47" s="3"/>
      <c r="TFN47" s="3"/>
      <c r="TFO47" s="3"/>
      <c r="TFP47" s="3"/>
      <c r="TFQ47" s="3"/>
      <c r="TFR47" s="3"/>
      <c r="TFS47" s="3"/>
      <c r="TFT47" s="3"/>
      <c r="TFU47" s="3"/>
      <c r="TFV47" s="3"/>
      <c r="TFW47" s="3"/>
      <c r="TFX47" s="3"/>
      <c r="TFY47" s="3"/>
      <c r="TFZ47" s="3"/>
      <c r="TGA47" s="3"/>
      <c r="TGB47" s="3"/>
      <c r="TGC47" s="3"/>
      <c r="TGD47" s="3"/>
      <c r="TGE47" s="3"/>
      <c r="TGF47" s="3"/>
      <c r="TGG47" s="3"/>
      <c r="TGH47" s="3"/>
      <c r="TGI47" s="3"/>
      <c r="TGJ47" s="3"/>
      <c r="TGK47" s="3"/>
      <c r="TGL47" s="3"/>
      <c r="TGM47" s="3"/>
      <c r="TGN47" s="3"/>
      <c r="TGO47" s="3"/>
      <c r="TGP47" s="3"/>
      <c r="TGQ47" s="3"/>
      <c r="TGR47" s="3"/>
      <c r="TGS47" s="3"/>
      <c r="TGT47" s="3"/>
      <c r="TGU47" s="3"/>
      <c r="TGV47" s="3"/>
      <c r="TGW47" s="3"/>
      <c r="TGX47" s="3"/>
      <c r="TGY47" s="3"/>
      <c r="TGZ47" s="3"/>
      <c r="THA47" s="3"/>
      <c r="THB47" s="3"/>
      <c r="THC47" s="3"/>
      <c r="THD47" s="3"/>
      <c r="THE47" s="3"/>
      <c r="THF47" s="3"/>
      <c r="THG47" s="3"/>
      <c r="THH47" s="3"/>
      <c r="THI47" s="3"/>
      <c r="THJ47" s="3"/>
      <c r="THK47" s="3"/>
      <c r="THL47" s="3"/>
      <c r="THM47" s="3"/>
      <c r="THN47" s="3"/>
      <c r="THO47" s="3"/>
      <c r="THP47" s="3"/>
      <c r="THQ47" s="3"/>
      <c r="THR47" s="3"/>
      <c r="THS47" s="3"/>
      <c r="THT47" s="3"/>
      <c r="THU47" s="3"/>
      <c r="THV47" s="3"/>
      <c r="THW47" s="3"/>
      <c r="THX47" s="3"/>
      <c r="THY47" s="3"/>
      <c r="THZ47" s="3"/>
      <c r="TIA47" s="3"/>
      <c r="TIB47" s="3"/>
      <c r="TIC47" s="3"/>
      <c r="TID47" s="3"/>
      <c r="TIE47" s="3"/>
      <c r="TIF47" s="3"/>
      <c r="TIG47" s="3"/>
      <c r="TIH47" s="3"/>
      <c r="TII47" s="3"/>
      <c r="TIJ47" s="3"/>
      <c r="TIK47" s="3"/>
      <c r="TIL47" s="3"/>
      <c r="TIM47" s="3"/>
      <c r="TIN47" s="3"/>
      <c r="TIO47" s="3"/>
      <c r="TIP47" s="3"/>
      <c r="TIQ47" s="3"/>
      <c r="TIR47" s="3"/>
      <c r="TIS47" s="3"/>
      <c r="TIT47" s="3"/>
      <c r="TIU47" s="3"/>
      <c r="TIV47" s="3"/>
      <c r="TIW47" s="3"/>
      <c r="TIX47" s="3"/>
      <c r="TIY47" s="3"/>
      <c r="TIZ47" s="3"/>
      <c r="TJA47" s="3"/>
      <c r="TJB47" s="3"/>
      <c r="TJC47" s="3"/>
      <c r="TJD47" s="3"/>
      <c r="TJE47" s="3"/>
      <c r="TJF47" s="3"/>
      <c r="TJG47" s="3"/>
      <c r="TJH47" s="3"/>
      <c r="TJI47" s="3"/>
      <c r="TJJ47" s="3"/>
      <c r="TJK47" s="3"/>
      <c r="TJL47" s="3"/>
      <c r="TJM47" s="3"/>
      <c r="TJN47" s="3"/>
      <c r="TJO47" s="3"/>
      <c r="TJP47" s="3"/>
      <c r="TJQ47" s="3"/>
      <c r="TJR47" s="3"/>
      <c r="TJS47" s="3"/>
      <c r="TJT47" s="3"/>
      <c r="TJU47" s="3"/>
      <c r="TJV47" s="3"/>
      <c r="TJW47" s="3"/>
      <c r="TJX47" s="3"/>
      <c r="TJY47" s="3"/>
      <c r="TJZ47" s="3"/>
      <c r="TKA47" s="3"/>
      <c r="TKB47" s="3"/>
      <c r="TKC47" s="3"/>
      <c r="TKD47" s="3"/>
      <c r="TKE47" s="3"/>
      <c r="TKF47" s="3"/>
      <c r="TKG47" s="3"/>
      <c r="TKH47" s="3"/>
      <c r="TKI47" s="3"/>
      <c r="TKJ47" s="3"/>
      <c r="TKK47" s="3"/>
      <c r="TKL47" s="3"/>
      <c r="TKM47" s="3"/>
      <c r="TKN47" s="3"/>
      <c r="TKO47" s="3"/>
      <c r="TKP47" s="3"/>
      <c r="TKQ47" s="3"/>
      <c r="TKR47" s="3"/>
      <c r="TKS47" s="3"/>
      <c r="TKT47" s="3"/>
      <c r="TKU47" s="3"/>
      <c r="TKV47" s="3"/>
      <c r="TKW47" s="3"/>
      <c r="TKX47" s="3"/>
      <c r="TKY47" s="3"/>
      <c r="TKZ47" s="3"/>
      <c r="TLA47" s="3"/>
      <c r="TLB47" s="3"/>
      <c r="TLC47" s="3"/>
      <c r="TLD47" s="3"/>
      <c r="TLE47" s="3"/>
      <c r="TLF47" s="3"/>
      <c r="TLG47" s="3"/>
      <c r="TLH47" s="3"/>
      <c r="TLI47" s="3"/>
      <c r="TLJ47" s="3"/>
      <c r="TLK47" s="3"/>
      <c r="TLL47" s="3"/>
      <c r="TLM47" s="3"/>
      <c r="TLN47" s="3"/>
      <c r="TLO47" s="3"/>
      <c r="TLP47" s="3"/>
      <c r="TLQ47" s="3"/>
      <c r="TLR47" s="3"/>
      <c r="TLS47" s="3"/>
      <c r="TLT47" s="3"/>
      <c r="TLU47" s="3"/>
      <c r="TLV47" s="3"/>
      <c r="TLW47" s="3"/>
      <c r="TLX47" s="3"/>
      <c r="TLY47" s="3"/>
      <c r="TLZ47" s="3"/>
      <c r="TMA47" s="3"/>
      <c r="TMB47" s="3"/>
      <c r="TMC47" s="3"/>
      <c r="TMD47" s="3"/>
      <c r="TME47" s="3"/>
      <c r="TMF47" s="3"/>
      <c r="TMG47" s="3"/>
      <c r="TMH47" s="3"/>
      <c r="TMI47" s="3"/>
      <c r="TMJ47" s="3"/>
      <c r="TMK47" s="3"/>
      <c r="TML47" s="3"/>
      <c r="TMM47" s="3"/>
      <c r="TMN47" s="3"/>
      <c r="TMO47" s="3"/>
      <c r="TMP47" s="3"/>
      <c r="TMQ47" s="3"/>
      <c r="TMR47" s="3"/>
      <c r="TMS47" s="3"/>
      <c r="TMT47" s="3"/>
      <c r="TMU47" s="3"/>
      <c r="TMV47" s="3"/>
      <c r="TMW47" s="3"/>
      <c r="TMX47" s="3"/>
      <c r="TMY47" s="3"/>
      <c r="TMZ47" s="3"/>
      <c r="TNA47" s="3"/>
      <c r="TNB47" s="3"/>
      <c r="TNC47" s="3"/>
      <c r="TND47" s="3"/>
      <c r="TNE47" s="3"/>
      <c r="TNF47" s="3"/>
      <c r="TNG47" s="3"/>
      <c r="TNH47" s="3"/>
      <c r="TNI47" s="3"/>
      <c r="TNJ47" s="3"/>
      <c r="TNK47" s="3"/>
      <c r="TNL47" s="3"/>
      <c r="TNM47" s="3"/>
      <c r="TNN47" s="3"/>
      <c r="TNO47" s="3"/>
      <c r="TNP47" s="3"/>
      <c r="TNQ47" s="3"/>
      <c r="TNR47" s="3"/>
      <c r="TNS47" s="3"/>
      <c r="TNT47" s="3"/>
      <c r="TNU47" s="3"/>
      <c r="TNV47" s="3"/>
      <c r="TNW47" s="3"/>
      <c r="TNX47" s="3"/>
      <c r="TNY47" s="3"/>
      <c r="TNZ47" s="3"/>
      <c r="TOA47" s="3"/>
      <c r="TOB47" s="3"/>
      <c r="TOC47" s="3"/>
      <c r="TOD47" s="3"/>
      <c r="TOE47" s="3"/>
      <c r="TOF47" s="3"/>
      <c r="TOG47" s="3"/>
      <c r="TOH47" s="3"/>
      <c r="TOI47" s="3"/>
      <c r="TOJ47" s="3"/>
      <c r="TOK47" s="3"/>
      <c r="TOL47" s="3"/>
      <c r="TOM47" s="3"/>
      <c r="TON47" s="3"/>
      <c r="TOO47" s="3"/>
      <c r="TOP47" s="3"/>
      <c r="TOQ47" s="3"/>
      <c r="TOR47" s="3"/>
      <c r="TOS47" s="3"/>
      <c r="TOT47" s="3"/>
      <c r="TOU47" s="3"/>
      <c r="TOV47" s="3"/>
      <c r="TOW47" s="3"/>
      <c r="TOX47" s="3"/>
      <c r="TOY47" s="3"/>
      <c r="TOZ47" s="3"/>
      <c r="TPA47" s="3"/>
      <c r="TPB47" s="3"/>
      <c r="TPC47" s="3"/>
      <c r="TPD47" s="3"/>
      <c r="TPE47" s="3"/>
      <c r="TPF47" s="3"/>
      <c r="TPG47" s="3"/>
      <c r="TPH47" s="3"/>
      <c r="TPI47" s="3"/>
      <c r="TPJ47" s="3"/>
      <c r="TPK47" s="3"/>
      <c r="TPL47" s="3"/>
      <c r="TPM47" s="3"/>
      <c r="TPN47" s="3"/>
      <c r="TPO47" s="3"/>
      <c r="TPP47" s="3"/>
      <c r="TPQ47" s="3"/>
      <c r="TPR47" s="3"/>
      <c r="TPS47" s="3"/>
      <c r="TPT47" s="3"/>
      <c r="TPU47" s="3"/>
      <c r="TPV47" s="3"/>
      <c r="TPW47" s="3"/>
      <c r="TPX47" s="3"/>
      <c r="TPY47" s="3"/>
      <c r="TPZ47" s="3"/>
      <c r="TQA47" s="3"/>
      <c r="TQB47" s="3"/>
      <c r="TQC47" s="3"/>
      <c r="TQD47" s="3"/>
      <c r="TQE47" s="3"/>
      <c r="TQF47" s="3"/>
      <c r="TQG47" s="3"/>
      <c r="TQH47" s="3"/>
      <c r="TQI47" s="3"/>
      <c r="TQJ47" s="3"/>
      <c r="TQK47" s="3"/>
      <c r="TQL47" s="3"/>
      <c r="TQM47" s="3"/>
      <c r="TQN47" s="3"/>
      <c r="TQO47" s="3"/>
      <c r="TQP47" s="3"/>
      <c r="TQQ47" s="3"/>
      <c r="TQR47" s="3"/>
      <c r="TQS47" s="3"/>
      <c r="TQT47" s="3"/>
      <c r="TQU47" s="3"/>
      <c r="TQV47" s="3"/>
      <c r="TQW47" s="3"/>
      <c r="TQX47" s="3"/>
      <c r="TQY47" s="3"/>
      <c r="TQZ47" s="3"/>
      <c r="TRA47" s="3"/>
      <c r="TRB47" s="3"/>
      <c r="TRC47" s="3"/>
      <c r="TRD47" s="3"/>
      <c r="TRE47" s="3"/>
      <c r="TRF47" s="3"/>
      <c r="TRG47" s="3"/>
      <c r="TRH47" s="3"/>
      <c r="TRI47" s="3"/>
      <c r="TRJ47" s="3"/>
      <c r="TRK47" s="3"/>
      <c r="TRL47" s="3"/>
      <c r="TRM47" s="3"/>
      <c r="TRN47" s="3"/>
      <c r="TRO47" s="3"/>
      <c r="TRP47" s="3"/>
      <c r="TRQ47" s="3"/>
      <c r="TRR47" s="3"/>
      <c r="TRS47" s="3"/>
      <c r="TRT47" s="3"/>
      <c r="TRU47" s="3"/>
      <c r="TRV47" s="3"/>
      <c r="TRW47" s="3"/>
      <c r="TRX47" s="3"/>
      <c r="TRY47" s="3"/>
      <c r="TRZ47" s="3"/>
      <c r="TSA47" s="3"/>
      <c r="TSB47" s="3"/>
      <c r="TSC47" s="3"/>
      <c r="TSD47" s="3"/>
      <c r="TSE47" s="3"/>
      <c r="TSF47" s="3"/>
      <c r="TSG47" s="3"/>
      <c r="TSH47" s="3"/>
      <c r="TSI47" s="3"/>
      <c r="TSJ47" s="3"/>
      <c r="TSK47" s="3"/>
      <c r="TSL47" s="3"/>
      <c r="TSM47" s="3"/>
      <c r="TSN47" s="3"/>
      <c r="TSO47" s="3"/>
      <c r="TSP47" s="3"/>
      <c r="TSQ47" s="3"/>
      <c r="TSR47" s="3"/>
      <c r="TSS47" s="3"/>
      <c r="TST47" s="3"/>
      <c r="TSU47" s="3"/>
      <c r="TSV47" s="3"/>
      <c r="TSW47" s="3"/>
      <c r="TSX47" s="3"/>
      <c r="TSY47" s="3"/>
      <c r="TSZ47" s="3"/>
      <c r="TTA47" s="3"/>
      <c r="TTB47" s="3"/>
      <c r="TTC47" s="3"/>
      <c r="TTD47" s="3"/>
      <c r="TTE47" s="3"/>
      <c r="TTF47" s="3"/>
      <c r="TTG47" s="3"/>
      <c r="TTH47" s="3"/>
      <c r="TTI47" s="3"/>
      <c r="TTJ47" s="3"/>
      <c r="TTK47" s="3"/>
      <c r="TTL47" s="3"/>
      <c r="TTM47" s="3"/>
      <c r="TTN47" s="3"/>
      <c r="TTO47" s="3"/>
      <c r="TTP47" s="3"/>
      <c r="TTQ47" s="3"/>
      <c r="TTR47" s="3"/>
      <c r="TTS47" s="3"/>
      <c r="TTT47" s="3"/>
      <c r="TTU47" s="3"/>
      <c r="TTV47" s="3"/>
      <c r="TTW47" s="3"/>
      <c r="TTX47" s="3"/>
      <c r="TTY47" s="3"/>
      <c r="TTZ47" s="3"/>
      <c r="TUA47" s="3"/>
      <c r="TUB47" s="3"/>
      <c r="TUC47" s="3"/>
      <c r="TUD47" s="3"/>
      <c r="TUE47" s="3"/>
      <c r="TUF47" s="3"/>
      <c r="TUG47" s="3"/>
      <c r="TUH47" s="3"/>
      <c r="TUI47" s="3"/>
      <c r="TUJ47" s="3"/>
      <c r="TUK47" s="3"/>
      <c r="TUL47" s="3"/>
      <c r="TUM47" s="3"/>
      <c r="TUN47" s="3"/>
      <c r="TUO47" s="3"/>
      <c r="TUP47" s="3"/>
      <c r="TUQ47" s="3"/>
      <c r="TUR47" s="3"/>
      <c r="TUS47" s="3"/>
      <c r="TUT47" s="3"/>
      <c r="TUU47" s="3"/>
      <c r="TUV47" s="3"/>
      <c r="TUW47" s="3"/>
      <c r="TUX47" s="3"/>
      <c r="TUY47" s="3"/>
      <c r="TUZ47" s="3"/>
      <c r="TVA47" s="3"/>
      <c r="TVB47" s="3"/>
      <c r="TVC47" s="3"/>
      <c r="TVD47" s="3"/>
      <c r="TVE47" s="3"/>
      <c r="TVF47" s="3"/>
      <c r="TVG47" s="3"/>
      <c r="TVH47" s="3"/>
      <c r="TVI47" s="3"/>
      <c r="TVJ47" s="3"/>
      <c r="TVK47" s="3"/>
      <c r="TVL47" s="3"/>
      <c r="TVM47" s="3"/>
      <c r="TVN47" s="3"/>
      <c r="TVO47" s="3"/>
      <c r="TVP47" s="3"/>
      <c r="TVQ47" s="3"/>
      <c r="TVR47" s="3"/>
      <c r="TVS47" s="3"/>
      <c r="TVT47" s="3"/>
      <c r="TVU47" s="3"/>
      <c r="TVV47" s="3"/>
      <c r="TVW47" s="3"/>
      <c r="TVX47" s="3"/>
      <c r="TVY47" s="3"/>
      <c r="TVZ47" s="3"/>
      <c r="TWA47" s="3"/>
      <c r="TWB47" s="3"/>
      <c r="TWC47" s="3"/>
      <c r="TWD47" s="3"/>
      <c r="TWE47" s="3"/>
      <c r="TWF47" s="3"/>
      <c r="TWG47" s="3"/>
      <c r="TWH47" s="3"/>
      <c r="TWI47" s="3"/>
      <c r="TWJ47" s="3"/>
      <c r="TWK47" s="3"/>
      <c r="TWL47" s="3"/>
      <c r="TWM47" s="3"/>
      <c r="TWN47" s="3"/>
      <c r="TWO47" s="3"/>
      <c r="TWP47" s="3"/>
      <c r="TWQ47" s="3"/>
      <c r="TWR47" s="3"/>
      <c r="TWS47" s="3"/>
      <c r="TWT47" s="3"/>
      <c r="TWU47" s="3"/>
      <c r="TWV47" s="3"/>
      <c r="TWW47" s="3"/>
      <c r="TWX47" s="3"/>
      <c r="TWY47" s="3"/>
      <c r="TWZ47" s="3"/>
      <c r="TXA47" s="3"/>
      <c r="TXB47" s="3"/>
      <c r="TXC47" s="3"/>
      <c r="TXD47" s="3"/>
      <c r="TXE47" s="3"/>
      <c r="TXF47" s="3"/>
      <c r="TXG47" s="3"/>
      <c r="TXH47" s="3"/>
      <c r="TXI47" s="3"/>
      <c r="TXJ47" s="3"/>
      <c r="TXK47" s="3"/>
      <c r="TXL47" s="3"/>
      <c r="TXM47" s="3"/>
      <c r="TXN47" s="3"/>
      <c r="TXO47" s="3"/>
      <c r="TXP47" s="3"/>
      <c r="TXQ47" s="3"/>
      <c r="TXR47" s="3"/>
      <c r="TXS47" s="3"/>
      <c r="TXT47" s="3"/>
      <c r="TXU47" s="3"/>
      <c r="TXV47" s="3"/>
      <c r="TXW47" s="3"/>
      <c r="TXX47" s="3"/>
      <c r="TXY47" s="3"/>
      <c r="TXZ47" s="3"/>
      <c r="TYA47" s="3"/>
      <c r="TYB47" s="3"/>
      <c r="TYC47" s="3"/>
      <c r="TYD47" s="3"/>
      <c r="TYE47" s="3"/>
      <c r="TYF47" s="3"/>
      <c r="TYG47" s="3"/>
      <c r="TYH47" s="3"/>
      <c r="TYI47" s="3"/>
      <c r="TYJ47" s="3"/>
      <c r="TYK47" s="3"/>
      <c r="TYL47" s="3"/>
      <c r="TYM47" s="3"/>
      <c r="TYN47" s="3"/>
      <c r="TYO47" s="3"/>
      <c r="TYP47" s="3"/>
      <c r="TYQ47" s="3"/>
      <c r="TYR47" s="3"/>
      <c r="TYS47" s="3"/>
      <c r="TYT47" s="3"/>
      <c r="TYU47" s="3"/>
      <c r="TYV47" s="3"/>
      <c r="TYW47" s="3"/>
      <c r="TYX47" s="3"/>
      <c r="TYY47" s="3"/>
      <c r="TYZ47" s="3"/>
      <c r="TZA47" s="3"/>
      <c r="TZB47" s="3"/>
      <c r="TZC47" s="3"/>
      <c r="TZD47" s="3"/>
      <c r="TZE47" s="3"/>
      <c r="TZF47" s="3"/>
      <c r="TZG47" s="3"/>
      <c r="TZH47" s="3"/>
      <c r="TZI47" s="3"/>
      <c r="TZJ47" s="3"/>
      <c r="TZK47" s="3"/>
      <c r="TZL47" s="3"/>
      <c r="TZM47" s="3"/>
      <c r="TZN47" s="3"/>
      <c r="TZO47" s="3"/>
      <c r="TZP47" s="3"/>
      <c r="TZQ47" s="3"/>
      <c r="TZR47" s="3"/>
      <c r="TZS47" s="3"/>
      <c r="TZT47" s="3"/>
      <c r="TZU47" s="3"/>
      <c r="TZV47" s="3"/>
      <c r="TZW47" s="3"/>
      <c r="TZX47" s="3"/>
      <c r="TZY47" s="3"/>
      <c r="TZZ47" s="3"/>
      <c r="UAA47" s="3"/>
      <c r="UAB47" s="3"/>
      <c r="UAC47" s="3"/>
      <c r="UAD47" s="3"/>
      <c r="UAE47" s="3"/>
      <c r="UAF47" s="3"/>
      <c r="UAG47" s="3"/>
      <c r="UAH47" s="3"/>
      <c r="UAI47" s="3"/>
      <c r="UAJ47" s="3"/>
      <c r="UAK47" s="3"/>
      <c r="UAL47" s="3"/>
      <c r="UAM47" s="3"/>
      <c r="UAN47" s="3"/>
      <c r="UAO47" s="3"/>
      <c r="UAP47" s="3"/>
      <c r="UAQ47" s="3"/>
      <c r="UAR47" s="3"/>
      <c r="UAS47" s="3"/>
      <c r="UAT47" s="3"/>
      <c r="UAU47" s="3"/>
      <c r="UAV47" s="3"/>
      <c r="UAW47" s="3"/>
      <c r="UAX47" s="3"/>
      <c r="UAY47" s="3"/>
      <c r="UAZ47" s="3"/>
      <c r="UBA47" s="3"/>
      <c r="UBB47" s="3"/>
      <c r="UBC47" s="3"/>
      <c r="UBD47" s="3"/>
      <c r="UBE47" s="3"/>
      <c r="UBF47" s="3"/>
      <c r="UBG47" s="3"/>
      <c r="UBH47" s="3"/>
      <c r="UBI47" s="3"/>
      <c r="UBJ47" s="3"/>
      <c r="UBK47" s="3"/>
      <c r="UBL47" s="3"/>
      <c r="UBM47" s="3"/>
      <c r="UBN47" s="3"/>
      <c r="UBO47" s="3"/>
      <c r="UBP47" s="3"/>
      <c r="UBQ47" s="3"/>
      <c r="UBR47" s="3"/>
      <c r="UBS47" s="3"/>
      <c r="UBT47" s="3"/>
      <c r="UBU47" s="3"/>
      <c r="UBV47" s="3"/>
      <c r="UBW47" s="3"/>
      <c r="UBX47" s="3"/>
      <c r="UBY47" s="3"/>
      <c r="UBZ47" s="3"/>
      <c r="UCA47" s="3"/>
      <c r="UCB47" s="3"/>
      <c r="UCC47" s="3"/>
      <c r="UCD47" s="3"/>
      <c r="UCE47" s="3"/>
      <c r="UCF47" s="3"/>
      <c r="UCG47" s="3"/>
      <c r="UCH47" s="3"/>
      <c r="UCI47" s="3"/>
      <c r="UCJ47" s="3"/>
      <c r="UCK47" s="3"/>
      <c r="UCL47" s="3"/>
      <c r="UCM47" s="3"/>
      <c r="UCN47" s="3"/>
      <c r="UCO47" s="3"/>
      <c r="UCP47" s="3"/>
      <c r="UCQ47" s="3"/>
      <c r="UCR47" s="3"/>
      <c r="UCS47" s="3"/>
      <c r="UCT47" s="3"/>
      <c r="UCU47" s="3"/>
      <c r="UCV47" s="3"/>
      <c r="UCW47" s="3"/>
      <c r="UCX47" s="3"/>
      <c r="UCY47" s="3"/>
      <c r="UCZ47" s="3"/>
      <c r="UDA47" s="3"/>
      <c r="UDB47" s="3"/>
      <c r="UDC47" s="3"/>
      <c r="UDD47" s="3"/>
      <c r="UDE47" s="3"/>
      <c r="UDF47" s="3"/>
      <c r="UDG47" s="3"/>
      <c r="UDH47" s="3"/>
      <c r="UDI47" s="3"/>
      <c r="UDJ47" s="3"/>
      <c r="UDK47" s="3"/>
      <c r="UDL47" s="3"/>
      <c r="UDM47" s="3"/>
      <c r="UDN47" s="3"/>
      <c r="UDO47" s="3"/>
      <c r="UDP47" s="3"/>
      <c r="UDQ47" s="3"/>
      <c r="UDR47" s="3"/>
      <c r="UDS47" s="3"/>
      <c r="UDT47" s="3"/>
      <c r="UDU47" s="3"/>
      <c r="UDV47" s="3"/>
      <c r="UDW47" s="3"/>
      <c r="UDX47" s="3"/>
      <c r="UDY47" s="3"/>
      <c r="UDZ47" s="3"/>
      <c r="UEA47" s="3"/>
      <c r="UEB47" s="3"/>
      <c r="UEC47" s="3"/>
      <c r="UED47" s="3"/>
      <c r="UEE47" s="3"/>
      <c r="UEF47" s="3"/>
      <c r="UEG47" s="3"/>
      <c r="UEH47" s="3"/>
      <c r="UEI47" s="3"/>
      <c r="UEJ47" s="3"/>
      <c r="UEK47" s="3"/>
      <c r="UEL47" s="3"/>
      <c r="UEM47" s="3"/>
      <c r="UEN47" s="3"/>
      <c r="UEO47" s="3"/>
      <c r="UEP47" s="3"/>
      <c r="UEQ47" s="3"/>
      <c r="UER47" s="3"/>
      <c r="UES47" s="3"/>
      <c r="UET47" s="3"/>
      <c r="UEU47" s="3"/>
      <c r="UEV47" s="3"/>
      <c r="UEW47" s="3"/>
      <c r="UEX47" s="3"/>
      <c r="UEY47" s="3"/>
      <c r="UEZ47" s="3"/>
      <c r="UFA47" s="3"/>
      <c r="UFB47" s="3"/>
      <c r="UFC47" s="3"/>
      <c r="UFD47" s="3"/>
      <c r="UFE47" s="3"/>
      <c r="UFF47" s="3"/>
      <c r="UFG47" s="3"/>
      <c r="UFH47" s="3"/>
      <c r="UFI47" s="3"/>
      <c r="UFJ47" s="3"/>
      <c r="UFK47" s="3"/>
      <c r="UFL47" s="3"/>
      <c r="UFM47" s="3"/>
      <c r="UFN47" s="3"/>
      <c r="UFO47" s="3"/>
      <c r="UFP47" s="3"/>
      <c r="UFQ47" s="3"/>
      <c r="UFR47" s="3"/>
      <c r="UFS47" s="3"/>
      <c r="UFT47" s="3"/>
      <c r="UFU47" s="3"/>
      <c r="UFV47" s="3"/>
      <c r="UFW47" s="3"/>
      <c r="UFX47" s="3"/>
      <c r="UFY47" s="3"/>
      <c r="UFZ47" s="3"/>
      <c r="UGA47" s="3"/>
      <c r="UGB47" s="3"/>
      <c r="UGC47" s="3"/>
      <c r="UGD47" s="3"/>
      <c r="UGE47" s="3"/>
      <c r="UGF47" s="3"/>
      <c r="UGG47" s="3"/>
      <c r="UGH47" s="3"/>
      <c r="UGI47" s="3"/>
      <c r="UGJ47" s="3"/>
      <c r="UGK47" s="3"/>
      <c r="UGL47" s="3"/>
      <c r="UGM47" s="3"/>
      <c r="UGN47" s="3"/>
      <c r="UGO47" s="3"/>
      <c r="UGP47" s="3"/>
      <c r="UGQ47" s="3"/>
      <c r="UGR47" s="3"/>
      <c r="UGS47" s="3"/>
      <c r="UGT47" s="3"/>
      <c r="UGU47" s="3"/>
      <c r="UGV47" s="3"/>
      <c r="UGW47" s="3"/>
      <c r="UGX47" s="3"/>
      <c r="UGY47" s="3"/>
      <c r="UGZ47" s="3"/>
      <c r="UHA47" s="3"/>
      <c r="UHB47" s="3"/>
      <c r="UHC47" s="3"/>
      <c r="UHD47" s="3"/>
      <c r="UHE47" s="3"/>
      <c r="UHF47" s="3"/>
      <c r="UHG47" s="3"/>
      <c r="UHH47" s="3"/>
      <c r="UHI47" s="3"/>
      <c r="UHJ47" s="3"/>
      <c r="UHK47" s="3"/>
      <c r="UHL47" s="3"/>
      <c r="UHM47" s="3"/>
      <c r="UHN47" s="3"/>
      <c r="UHO47" s="3"/>
      <c r="UHP47" s="3"/>
      <c r="UHQ47" s="3"/>
      <c r="UHR47" s="3"/>
      <c r="UHS47" s="3"/>
      <c r="UHT47" s="3"/>
      <c r="UHU47" s="3"/>
      <c r="UHV47" s="3"/>
      <c r="UHW47" s="3"/>
      <c r="UHX47" s="3"/>
      <c r="UHY47" s="3"/>
      <c r="UHZ47" s="3"/>
      <c r="UIA47" s="3"/>
      <c r="UIB47" s="3"/>
      <c r="UIC47" s="3"/>
      <c r="UID47" s="3"/>
      <c r="UIE47" s="3"/>
      <c r="UIF47" s="3"/>
      <c r="UIG47" s="3"/>
      <c r="UIH47" s="3"/>
      <c r="UII47" s="3"/>
      <c r="UIJ47" s="3"/>
      <c r="UIK47" s="3"/>
      <c r="UIL47" s="3"/>
      <c r="UIM47" s="3"/>
      <c r="UIN47" s="3"/>
      <c r="UIO47" s="3"/>
      <c r="UIP47" s="3"/>
      <c r="UIQ47" s="3"/>
      <c r="UIR47" s="3"/>
      <c r="UIS47" s="3"/>
      <c r="UIT47" s="3"/>
      <c r="UIU47" s="3"/>
      <c r="UIV47" s="3"/>
      <c r="UIW47" s="3"/>
      <c r="UIX47" s="3"/>
      <c r="UIY47" s="3"/>
      <c r="UIZ47" s="3"/>
      <c r="UJA47" s="3"/>
      <c r="UJB47" s="3"/>
      <c r="UJC47" s="3"/>
      <c r="UJD47" s="3"/>
      <c r="UJE47" s="3"/>
      <c r="UJF47" s="3"/>
      <c r="UJG47" s="3"/>
      <c r="UJH47" s="3"/>
      <c r="UJI47" s="3"/>
      <c r="UJJ47" s="3"/>
      <c r="UJK47" s="3"/>
      <c r="UJL47" s="3"/>
      <c r="UJM47" s="3"/>
      <c r="UJN47" s="3"/>
      <c r="UJO47" s="3"/>
      <c r="UJP47" s="3"/>
      <c r="UJQ47" s="3"/>
      <c r="UJR47" s="3"/>
      <c r="UJS47" s="3"/>
      <c r="UJT47" s="3"/>
      <c r="UJU47" s="3"/>
      <c r="UJV47" s="3"/>
      <c r="UJW47" s="3"/>
      <c r="UJX47" s="3"/>
      <c r="UJY47" s="3"/>
      <c r="UJZ47" s="3"/>
      <c r="UKA47" s="3"/>
      <c r="UKB47" s="3"/>
      <c r="UKC47" s="3"/>
      <c r="UKD47" s="3"/>
      <c r="UKE47" s="3"/>
      <c r="UKF47" s="3"/>
      <c r="UKG47" s="3"/>
      <c r="UKH47" s="3"/>
      <c r="UKI47" s="3"/>
      <c r="UKJ47" s="3"/>
      <c r="UKK47" s="3"/>
      <c r="UKL47" s="3"/>
      <c r="UKM47" s="3"/>
      <c r="UKN47" s="3"/>
      <c r="UKO47" s="3"/>
      <c r="UKP47" s="3"/>
      <c r="UKQ47" s="3"/>
      <c r="UKR47" s="3"/>
      <c r="UKS47" s="3"/>
      <c r="UKT47" s="3"/>
      <c r="UKU47" s="3"/>
      <c r="UKV47" s="3"/>
      <c r="UKW47" s="3"/>
      <c r="UKX47" s="3"/>
      <c r="UKY47" s="3"/>
      <c r="UKZ47" s="3"/>
      <c r="ULA47" s="3"/>
      <c r="ULB47" s="3"/>
      <c r="ULC47" s="3"/>
      <c r="ULD47" s="3"/>
      <c r="ULE47" s="3"/>
      <c r="ULF47" s="3"/>
      <c r="ULG47" s="3"/>
      <c r="ULH47" s="3"/>
      <c r="ULI47" s="3"/>
      <c r="ULJ47" s="3"/>
      <c r="ULK47" s="3"/>
      <c r="ULL47" s="3"/>
      <c r="ULM47" s="3"/>
      <c r="ULN47" s="3"/>
      <c r="ULO47" s="3"/>
      <c r="ULP47" s="3"/>
      <c r="ULQ47" s="3"/>
      <c r="ULR47" s="3"/>
      <c r="ULS47" s="3"/>
      <c r="ULT47" s="3"/>
      <c r="ULU47" s="3"/>
      <c r="ULV47" s="3"/>
      <c r="ULW47" s="3"/>
      <c r="ULX47" s="3"/>
      <c r="ULY47" s="3"/>
      <c r="ULZ47" s="3"/>
      <c r="UMA47" s="3"/>
      <c r="UMB47" s="3"/>
      <c r="UMC47" s="3"/>
      <c r="UMD47" s="3"/>
      <c r="UME47" s="3"/>
      <c r="UMF47" s="3"/>
      <c r="UMG47" s="3"/>
      <c r="UMH47" s="3"/>
      <c r="UMI47" s="3"/>
      <c r="UMJ47" s="3"/>
      <c r="UMK47" s="3"/>
      <c r="UML47" s="3"/>
      <c r="UMM47" s="3"/>
      <c r="UMN47" s="3"/>
      <c r="UMO47" s="3"/>
      <c r="UMP47" s="3"/>
      <c r="UMQ47" s="3"/>
      <c r="UMR47" s="3"/>
      <c r="UMS47" s="3"/>
      <c r="UMT47" s="3"/>
      <c r="UMU47" s="3"/>
      <c r="UMV47" s="3"/>
      <c r="UMW47" s="3"/>
      <c r="UMX47" s="3"/>
      <c r="UMY47" s="3"/>
      <c r="UMZ47" s="3"/>
      <c r="UNA47" s="3"/>
      <c r="UNB47" s="3"/>
      <c r="UNC47" s="3"/>
      <c r="UND47" s="3"/>
      <c r="UNE47" s="3"/>
      <c r="UNF47" s="3"/>
      <c r="UNG47" s="3"/>
      <c r="UNH47" s="3"/>
      <c r="UNI47" s="3"/>
      <c r="UNJ47" s="3"/>
      <c r="UNK47" s="3"/>
      <c r="UNL47" s="3"/>
      <c r="UNM47" s="3"/>
      <c r="UNN47" s="3"/>
      <c r="UNO47" s="3"/>
      <c r="UNP47" s="3"/>
      <c r="UNQ47" s="3"/>
      <c r="UNR47" s="3"/>
      <c r="UNS47" s="3"/>
      <c r="UNT47" s="3"/>
      <c r="UNU47" s="3"/>
      <c r="UNV47" s="3"/>
      <c r="UNW47" s="3"/>
      <c r="UNX47" s="3"/>
      <c r="UNY47" s="3"/>
      <c r="UNZ47" s="3"/>
      <c r="UOA47" s="3"/>
      <c r="UOB47" s="3"/>
      <c r="UOC47" s="3"/>
      <c r="UOD47" s="3"/>
      <c r="UOE47" s="3"/>
      <c r="UOF47" s="3"/>
      <c r="UOG47" s="3"/>
      <c r="UOH47" s="3"/>
      <c r="UOI47" s="3"/>
      <c r="UOJ47" s="3"/>
      <c r="UOK47" s="3"/>
      <c r="UOL47" s="3"/>
      <c r="UOM47" s="3"/>
      <c r="UON47" s="3"/>
      <c r="UOO47" s="3"/>
      <c r="UOP47" s="3"/>
      <c r="UOQ47" s="3"/>
      <c r="UOR47" s="3"/>
      <c r="UOS47" s="3"/>
      <c r="UOT47" s="3"/>
      <c r="UOU47" s="3"/>
      <c r="UOV47" s="3"/>
      <c r="UOW47" s="3"/>
      <c r="UOX47" s="3"/>
      <c r="UOY47" s="3"/>
      <c r="UOZ47" s="3"/>
      <c r="UPA47" s="3"/>
      <c r="UPB47" s="3"/>
      <c r="UPC47" s="3"/>
      <c r="UPD47" s="3"/>
      <c r="UPE47" s="3"/>
      <c r="UPF47" s="3"/>
      <c r="UPG47" s="3"/>
      <c r="UPH47" s="3"/>
      <c r="UPI47" s="3"/>
      <c r="UPJ47" s="3"/>
      <c r="UPK47" s="3"/>
      <c r="UPL47" s="3"/>
      <c r="UPM47" s="3"/>
      <c r="UPN47" s="3"/>
      <c r="UPO47" s="3"/>
      <c r="UPP47" s="3"/>
      <c r="UPQ47" s="3"/>
      <c r="UPR47" s="3"/>
      <c r="UPS47" s="3"/>
      <c r="UPT47" s="3"/>
      <c r="UPU47" s="3"/>
      <c r="UPV47" s="3"/>
      <c r="UPW47" s="3"/>
      <c r="UPX47" s="3"/>
      <c r="UPY47" s="3"/>
      <c r="UPZ47" s="3"/>
      <c r="UQA47" s="3"/>
      <c r="UQB47" s="3"/>
      <c r="UQC47" s="3"/>
      <c r="UQD47" s="3"/>
      <c r="UQE47" s="3"/>
      <c r="UQF47" s="3"/>
      <c r="UQG47" s="3"/>
      <c r="UQH47" s="3"/>
      <c r="UQI47" s="3"/>
      <c r="UQJ47" s="3"/>
      <c r="UQK47" s="3"/>
      <c r="UQL47" s="3"/>
      <c r="UQM47" s="3"/>
      <c r="UQN47" s="3"/>
      <c r="UQO47" s="3"/>
      <c r="UQP47" s="3"/>
      <c r="UQQ47" s="3"/>
      <c r="UQR47" s="3"/>
      <c r="UQS47" s="3"/>
      <c r="UQT47" s="3"/>
      <c r="UQU47" s="3"/>
      <c r="UQV47" s="3"/>
      <c r="UQW47" s="3"/>
      <c r="UQX47" s="3"/>
      <c r="UQY47" s="3"/>
      <c r="UQZ47" s="3"/>
      <c r="URA47" s="3"/>
      <c r="URB47" s="3"/>
      <c r="URC47" s="3"/>
      <c r="URD47" s="3"/>
      <c r="URE47" s="3"/>
      <c r="URF47" s="3"/>
      <c r="URG47" s="3"/>
      <c r="URH47" s="3"/>
      <c r="URI47" s="3"/>
      <c r="URJ47" s="3"/>
      <c r="URK47" s="3"/>
      <c r="URL47" s="3"/>
      <c r="URM47" s="3"/>
      <c r="URN47" s="3"/>
      <c r="URO47" s="3"/>
      <c r="URP47" s="3"/>
      <c r="URQ47" s="3"/>
      <c r="URR47" s="3"/>
      <c r="URS47" s="3"/>
      <c r="URT47" s="3"/>
      <c r="URU47" s="3"/>
      <c r="URV47" s="3"/>
      <c r="URW47" s="3"/>
      <c r="URX47" s="3"/>
      <c r="URY47" s="3"/>
      <c r="URZ47" s="3"/>
      <c r="USA47" s="3"/>
      <c r="USB47" s="3"/>
      <c r="USC47" s="3"/>
      <c r="USD47" s="3"/>
      <c r="USE47" s="3"/>
      <c r="USF47" s="3"/>
      <c r="USG47" s="3"/>
      <c r="USH47" s="3"/>
      <c r="USI47" s="3"/>
      <c r="USJ47" s="3"/>
      <c r="USK47" s="3"/>
      <c r="USL47" s="3"/>
      <c r="USM47" s="3"/>
      <c r="USN47" s="3"/>
      <c r="USO47" s="3"/>
      <c r="USP47" s="3"/>
      <c r="USQ47" s="3"/>
      <c r="USR47" s="3"/>
      <c r="USS47" s="3"/>
      <c r="UST47" s="3"/>
      <c r="USU47" s="3"/>
      <c r="USV47" s="3"/>
      <c r="USW47" s="3"/>
      <c r="USX47" s="3"/>
      <c r="USY47" s="3"/>
      <c r="USZ47" s="3"/>
      <c r="UTA47" s="3"/>
      <c r="UTB47" s="3"/>
      <c r="UTC47" s="3"/>
      <c r="UTD47" s="3"/>
      <c r="UTE47" s="3"/>
      <c r="UTF47" s="3"/>
      <c r="UTG47" s="3"/>
      <c r="UTH47" s="3"/>
      <c r="UTI47" s="3"/>
      <c r="UTJ47" s="3"/>
      <c r="UTK47" s="3"/>
      <c r="UTL47" s="3"/>
      <c r="UTM47" s="3"/>
      <c r="UTN47" s="3"/>
      <c r="UTO47" s="3"/>
      <c r="UTP47" s="3"/>
      <c r="UTQ47" s="3"/>
      <c r="UTR47" s="3"/>
      <c r="UTS47" s="3"/>
      <c r="UTT47" s="3"/>
      <c r="UTU47" s="3"/>
      <c r="UTV47" s="3"/>
      <c r="UTW47" s="3"/>
      <c r="UTX47" s="3"/>
      <c r="UTY47" s="3"/>
      <c r="UTZ47" s="3"/>
      <c r="UUA47" s="3"/>
      <c r="UUB47" s="3"/>
      <c r="UUC47" s="3"/>
      <c r="UUD47" s="3"/>
      <c r="UUE47" s="3"/>
      <c r="UUF47" s="3"/>
      <c r="UUG47" s="3"/>
      <c r="UUH47" s="3"/>
      <c r="UUI47" s="3"/>
      <c r="UUJ47" s="3"/>
      <c r="UUK47" s="3"/>
      <c r="UUL47" s="3"/>
      <c r="UUM47" s="3"/>
      <c r="UUN47" s="3"/>
      <c r="UUO47" s="3"/>
      <c r="UUP47" s="3"/>
      <c r="UUQ47" s="3"/>
      <c r="UUR47" s="3"/>
      <c r="UUS47" s="3"/>
      <c r="UUT47" s="3"/>
      <c r="UUU47" s="3"/>
      <c r="UUV47" s="3"/>
      <c r="UUW47" s="3"/>
      <c r="UUX47" s="3"/>
      <c r="UUY47" s="3"/>
      <c r="UUZ47" s="3"/>
      <c r="UVA47" s="3"/>
      <c r="UVB47" s="3"/>
      <c r="UVC47" s="3"/>
      <c r="UVD47" s="3"/>
      <c r="UVE47" s="3"/>
      <c r="UVF47" s="3"/>
      <c r="UVG47" s="3"/>
      <c r="UVH47" s="3"/>
      <c r="UVI47" s="3"/>
      <c r="UVJ47" s="3"/>
      <c r="UVK47" s="3"/>
      <c r="UVL47" s="3"/>
      <c r="UVM47" s="3"/>
      <c r="UVN47" s="3"/>
      <c r="UVO47" s="3"/>
      <c r="UVP47" s="3"/>
      <c r="UVQ47" s="3"/>
      <c r="UVR47" s="3"/>
      <c r="UVS47" s="3"/>
      <c r="UVT47" s="3"/>
      <c r="UVU47" s="3"/>
      <c r="UVV47" s="3"/>
      <c r="UVW47" s="3"/>
      <c r="UVX47" s="3"/>
      <c r="UVY47" s="3"/>
      <c r="UVZ47" s="3"/>
      <c r="UWA47" s="3"/>
      <c r="UWB47" s="3"/>
      <c r="UWC47" s="3"/>
      <c r="UWD47" s="3"/>
      <c r="UWE47" s="3"/>
      <c r="UWF47" s="3"/>
      <c r="UWG47" s="3"/>
      <c r="UWH47" s="3"/>
      <c r="UWI47" s="3"/>
      <c r="UWJ47" s="3"/>
      <c r="UWK47" s="3"/>
      <c r="UWL47" s="3"/>
      <c r="UWM47" s="3"/>
      <c r="UWN47" s="3"/>
      <c r="UWO47" s="3"/>
      <c r="UWP47" s="3"/>
      <c r="UWQ47" s="3"/>
      <c r="UWR47" s="3"/>
      <c r="UWS47" s="3"/>
      <c r="UWT47" s="3"/>
      <c r="UWU47" s="3"/>
      <c r="UWV47" s="3"/>
      <c r="UWW47" s="3"/>
      <c r="UWX47" s="3"/>
      <c r="UWY47" s="3"/>
      <c r="UWZ47" s="3"/>
      <c r="UXA47" s="3"/>
      <c r="UXB47" s="3"/>
      <c r="UXC47" s="3"/>
      <c r="UXD47" s="3"/>
      <c r="UXE47" s="3"/>
      <c r="UXF47" s="3"/>
      <c r="UXG47" s="3"/>
      <c r="UXH47" s="3"/>
      <c r="UXI47" s="3"/>
      <c r="UXJ47" s="3"/>
      <c r="UXK47" s="3"/>
      <c r="UXL47" s="3"/>
      <c r="UXM47" s="3"/>
      <c r="UXN47" s="3"/>
      <c r="UXO47" s="3"/>
      <c r="UXP47" s="3"/>
      <c r="UXQ47" s="3"/>
      <c r="UXR47" s="3"/>
      <c r="UXS47" s="3"/>
      <c r="UXT47" s="3"/>
      <c r="UXU47" s="3"/>
      <c r="UXV47" s="3"/>
      <c r="UXW47" s="3"/>
      <c r="UXX47" s="3"/>
      <c r="UXY47" s="3"/>
      <c r="UXZ47" s="3"/>
      <c r="UYA47" s="3"/>
      <c r="UYB47" s="3"/>
      <c r="UYC47" s="3"/>
      <c r="UYD47" s="3"/>
      <c r="UYE47" s="3"/>
      <c r="UYF47" s="3"/>
      <c r="UYG47" s="3"/>
      <c r="UYH47" s="3"/>
      <c r="UYI47" s="3"/>
      <c r="UYJ47" s="3"/>
      <c r="UYK47" s="3"/>
      <c r="UYL47" s="3"/>
      <c r="UYM47" s="3"/>
      <c r="UYN47" s="3"/>
      <c r="UYO47" s="3"/>
      <c r="UYP47" s="3"/>
      <c r="UYQ47" s="3"/>
      <c r="UYR47" s="3"/>
      <c r="UYS47" s="3"/>
      <c r="UYT47" s="3"/>
      <c r="UYU47" s="3"/>
      <c r="UYV47" s="3"/>
      <c r="UYW47" s="3"/>
      <c r="UYX47" s="3"/>
      <c r="UYY47" s="3"/>
      <c r="UYZ47" s="3"/>
      <c r="UZA47" s="3"/>
      <c r="UZB47" s="3"/>
      <c r="UZC47" s="3"/>
      <c r="UZD47" s="3"/>
      <c r="UZE47" s="3"/>
      <c r="UZF47" s="3"/>
      <c r="UZG47" s="3"/>
      <c r="UZH47" s="3"/>
      <c r="UZI47" s="3"/>
      <c r="UZJ47" s="3"/>
      <c r="UZK47" s="3"/>
      <c r="UZL47" s="3"/>
      <c r="UZM47" s="3"/>
      <c r="UZN47" s="3"/>
      <c r="UZO47" s="3"/>
      <c r="UZP47" s="3"/>
      <c r="UZQ47" s="3"/>
      <c r="UZR47" s="3"/>
      <c r="UZS47" s="3"/>
      <c r="UZT47" s="3"/>
      <c r="UZU47" s="3"/>
      <c r="UZV47" s="3"/>
      <c r="UZW47" s="3"/>
      <c r="UZX47" s="3"/>
      <c r="UZY47" s="3"/>
      <c r="UZZ47" s="3"/>
      <c r="VAA47" s="3"/>
      <c r="VAB47" s="3"/>
      <c r="VAC47" s="3"/>
      <c r="VAD47" s="3"/>
      <c r="VAE47" s="3"/>
      <c r="VAF47" s="3"/>
      <c r="VAG47" s="3"/>
      <c r="VAH47" s="3"/>
      <c r="VAI47" s="3"/>
      <c r="VAJ47" s="3"/>
      <c r="VAK47" s="3"/>
      <c r="VAL47" s="3"/>
      <c r="VAM47" s="3"/>
      <c r="VAN47" s="3"/>
      <c r="VAO47" s="3"/>
      <c r="VAP47" s="3"/>
      <c r="VAQ47" s="3"/>
      <c r="VAR47" s="3"/>
      <c r="VAS47" s="3"/>
      <c r="VAT47" s="3"/>
      <c r="VAU47" s="3"/>
      <c r="VAV47" s="3"/>
      <c r="VAW47" s="3"/>
      <c r="VAX47" s="3"/>
      <c r="VAY47" s="3"/>
      <c r="VAZ47" s="3"/>
      <c r="VBA47" s="3"/>
      <c r="VBB47" s="3"/>
      <c r="VBC47" s="3"/>
      <c r="VBD47" s="3"/>
      <c r="VBE47" s="3"/>
      <c r="VBF47" s="3"/>
      <c r="VBG47" s="3"/>
      <c r="VBH47" s="3"/>
      <c r="VBI47" s="3"/>
      <c r="VBJ47" s="3"/>
      <c r="VBK47" s="3"/>
      <c r="VBL47" s="3"/>
      <c r="VBM47" s="3"/>
      <c r="VBN47" s="3"/>
      <c r="VBO47" s="3"/>
      <c r="VBP47" s="3"/>
      <c r="VBQ47" s="3"/>
      <c r="VBR47" s="3"/>
      <c r="VBS47" s="3"/>
      <c r="VBT47" s="3"/>
      <c r="VBU47" s="3"/>
      <c r="VBV47" s="3"/>
      <c r="VBW47" s="3"/>
      <c r="VBX47" s="3"/>
      <c r="VBY47" s="3"/>
      <c r="VBZ47" s="3"/>
      <c r="VCA47" s="3"/>
      <c r="VCB47" s="3"/>
      <c r="VCC47" s="3"/>
      <c r="VCD47" s="3"/>
      <c r="VCE47" s="3"/>
      <c r="VCF47" s="3"/>
      <c r="VCG47" s="3"/>
      <c r="VCH47" s="3"/>
      <c r="VCI47" s="3"/>
      <c r="VCJ47" s="3"/>
      <c r="VCK47" s="3"/>
      <c r="VCL47" s="3"/>
      <c r="VCM47" s="3"/>
      <c r="VCN47" s="3"/>
      <c r="VCO47" s="3"/>
      <c r="VCP47" s="3"/>
      <c r="VCQ47" s="3"/>
      <c r="VCR47" s="3"/>
      <c r="VCS47" s="3"/>
      <c r="VCT47" s="3"/>
      <c r="VCU47" s="3"/>
      <c r="VCV47" s="3"/>
      <c r="VCW47" s="3"/>
      <c r="VCX47" s="3"/>
      <c r="VCY47" s="3"/>
      <c r="VCZ47" s="3"/>
      <c r="VDA47" s="3"/>
      <c r="VDB47" s="3"/>
      <c r="VDC47" s="3"/>
      <c r="VDD47" s="3"/>
      <c r="VDE47" s="3"/>
      <c r="VDF47" s="3"/>
      <c r="VDG47" s="3"/>
      <c r="VDH47" s="3"/>
      <c r="VDI47" s="3"/>
      <c r="VDJ47" s="3"/>
      <c r="VDK47" s="3"/>
      <c r="VDL47" s="3"/>
      <c r="VDM47" s="3"/>
      <c r="VDN47" s="3"/>
      <c r="VDO47" s="3"/>
      <c r="VDP47" s="3"/>
      <c r="VDQ47" s="3"/>
      <c r="VDR47" s="3"/>
      <c r="VDS47" s="3"/>
      <c r="VDT47" s="3"/>
      <c r="VDU47" s="3"/>
      <c r="VDV47" s="3"/>
      <c r="VDW47" s="3"/>
      <c r="VDX47" s="3"/>
      <c r="VDY47" s="3"/>
      <c r="VDZ47" s="3"/>
      <c r="VEA47" s="3"/>
      <c r="VEB47" s="3"/>
      <c r="VEC47" s="3"/>
      <c r="VED47" s="3"/>
      <c r="VEE47" s="3"/>
      <c r="VEF47" s="3"/>
      <c r="VEG47" s="3"/>
      <c r="VEH47" s="3"/>
      <c r="VEI47" s="3"/>
      <c r="VEJ47" s="3"/>
      <c r="VEK47" s="3"/>
      <c r="VEL47" s="3"/>
      <c r="VEM47" s="3"/>
      <c r="VEN47" s="3"/>
      <c r="VEO47" s="3"/>
      <c r="VEP47" s="3"/>
      <c r="VEQ47" s="3"/>
      <c r="VER47" s="3"/>
      <c r="VES47" s="3"/>
      <c r="VET47" s="3"/>
      <c r="VEU47" s="3"/>
      <c r="VEV47" s="3"/>
      <c r="VEW47" s="3"/>
      <c r="VEX47" s="3"/>
      <c r="VEY47" s="3"/>
      <c r="VEZ47" s="3"/>
      <c r="VFA47" s="3"/>
      <c r="VFB47" s="3"/>
      <c r="VFC47" s="3"/>
      <c r="VFD47" s="3"/>
      <c r="VFE47" s="3"/>
      <c r="VFF47" s="3"/>
      <c r="VFG47" s="3"/>
      <c r="VFH47" s="3"/>
      <c r="VFI47" s="3"/>
      <c r="VFJ47" s="3"/>
      <c r="VFK47" s="3"/>
      <c r="VFL47" s="3"/>
      <c r="VFM47" s="3"/>
      <c r="VFN47" s="3"/>
      <c r="VFO47" s="3"/>
      <c r="VFP47" s="3"/>
      <c r="VFQ47" s="3"/>
      <c r="VFR47" s="3"/>
      <c r="VFS47" s="3"/>
      <c r="VFT47" s="3"/>
      <c r="VFU47" s="3"/>
      <c r="VFV47" s="3"/>
      <c r="VFW47" s="3"/>
      <c r="VFX47" s="3"/>
      <c r="VFY47" s="3"/>
      <c r="VFZ47" s="3"/>
      <c r="VGA47" s="3"/>
      <c r="VGB47" s="3"/>
      <c r="VGC47" s="3"/>
      <c r="VGD47" s="3"/>
      <c r="VGE47" s="3"/>
      <c r="VGF47" s="3"/>
      <c r="VGG47" s="3"/>
      <c r="VGH47" s="3"/>
      <c r="VGI47" s="3"/>
      <c r="VGJ47" s="3"/>
      <c r="VGK47" s="3"/>
      <c r="VGL47" s="3"/>
      <c r="VGM47" s="3"/>
      <c r="VGN47" s="3"/>
      <c r="VGO47" s="3"/>
      <c r="VGP47" s="3"/>
      <c r="VGQ47" s="3"/>
      <c r="VGR47" s="3"/>
      <c r="VGS47" s="3"/>
      <c r="VGT47" s="3"/>
      <c r="VGU47" s="3"/>
      <c r="VGV47" s="3"/>
      <c r="VGW47" s="3"/>
      <c r="VGX47" s="3"/>
      <c r="VGY47" s="3"/>
      <c r="VGZ47" s="3"/>
      <c r="VHA47" s="3"/>
      <c r="VHB47" s="3"/>
      <c r="VHC47" s="3"/>
      <c r="VHD47" s="3"/>
      <c r="VHE47" s="3"/>
      <c r="VHF47" s="3"/>
      <c r="VHG47" s="3"/>
      <c r="VHH47" s="3"/>
      <c r="VHI47" s="3"/>
      <c r="VHJ47" s="3"/>
      <c r="VHK47" s="3"/>
      <c r="VHL47" s="3"/>
      <c r="VHM47" s="3"/>
      <c r="VHN47" s="3"/>
      <c r="VHO47" s="3"/>
      <c r="VHP47" s="3"/>
      <c r="VHQ47" s="3"/>
      <c r="VHR47" s="3"/>
      <c r="VHS47" s="3"/>
      <c r="VHT47" s="3"/>
      <c r="VHU47" s="3"/>
      <c r="VHV47" s="3"/>
      <c r="VHW47" s="3"/>
      <c r="VHX47" s="3"/>
      <c r="VHY47" s="3"/>
      <c r="VHZ47" s="3"/>
      <c r="VIA47" s="3"/>
      <c r="VIB47" s="3"/>
      <c r="VIC47" s="3"/>
      <c r="VID47" s="3"/>
      <c r="VIE47" s="3"/>
      <c r="VIF47" s="3"/>
      <c r="VIG47" s="3"/>
      <c r="VIH47" s="3"/>
      <c r="VII47" s="3"/>
      <c r="VIJ47" s="3"/>
      <c r="VIK47" s="3"/>
      <c r="VIL47" s="3"/>
      <c r="VIM47" s="3"/>
      <c r="VIN47" s="3"/>
      <c r="VIO47" s="3"/>
      <c r="VIP47" s="3"/>
      <c r="VIQ47" s="3"/>
      <c r="VIR47" s="3"/>
      <c r="VIS47" s="3"/>
      <c r="VIT47" s="3"/>
      <c r="VIU47" s="3"/>
      <c r="VIV47" s="3"/>
      <c r="VIW47" s="3"/>
      <c r="VIX47" s="3"/>
      <c r="VIY47" s="3"/>
      <c r="VIZ47" s="3"/>
      <c r="VJA47" s="3"/>
      <c r="VJB47" s="3"/>
      <c r="VJC47" s="3"/>
      <c r="VJD47" s="3"/>
      <c r="VJE47" s="3"/>
      <c r="VJF47" s="3"/>
      <c r="VJG47" s="3"/>
      <c r="VJH47" s="3"/>
      <c r="VJI47" s="3"/>
      <c r="VJJ47" s="3"/>
      <c r="VJK47" s="3"/>
      <c r="VJL47" s="3"/>
      <c r="VJM47" s="3"/>
      <c r="VJN47" s="3"/>
      <c r="VJO47" s="3"/>
      <c r="VJP47" s="3"/>
      <c r="VJQ47" s="3"/>
      <c r="VJR47" s="3"/>
      <c r="VJS47" s="3"/>
      <c r="VJT47" s="3"/>
      <c r="VJU47" s="3"/>
      <c r="VJV47" s="3"/>
      <c r="VJW47" s="3"/>
      <c r="VJX47" s="3"/>
      <c r="VJY47" s="3"/>
      <c r="VJZ47" s="3"/>
      <c r="VKA47" s="3"/>
      <c r="VKB47" s="3"/>
      <c r="VKC47" s="3"/>
      <c r="VKD47" s="3"/>
      <c r="VKE47" s="3"/>
      <c r="VKF47" s="3"/>
      <c r="VKG47" s="3"/>
      <c r="VKH47" s="3"/>
      <c r="VKI47" s="3"/>
      <c r="VKJ47" s="3"/>
      <c r="VKK47" s="3"/>
      <c r="VKL47" s="3"/>
      <c r="VKM47" s="3"/>
      <c r="VKN47" s="3"/>
      <c r="VKO47" s="3"/>
      <c r="VKP47" s="3"/>
      <c r="VKQ47" s="3"/>
      <c r="VKR47" s="3"/>
      <c r="VKS47" s="3"/>
      <c r="VKT47" s="3"/>
      <c r="VKU47" s="3"/>
      <c r="VKV47" s="3"/>
      <c r="VKW47" s="3"/>
      <c r="VKX47" s="3"/>
      <c r="VKY47" s="3"/>
      <c r="VKZ47" s="3"/>
      <c r="VLA47" s="3"/>
      <c r="VLB47" s="3"/>
      <c r="VLC47" s="3"/>
      <c r="VLD47" s="3"/>
      <c r="VLE47" s="3"/>
      <c r="VLF47" s="3"/>
      <c r="VLG47" s="3"/>
      <c r="VLH47" s="3"/>
      <c r="VLI47" s="3"/>
      <c r="VLJ47" s="3"/>
      <c r="VLK47" s="3"/>
      <c r="VLL47" s="3"/>
      <c r="VLM47" s="3"/>
      <c r="VLN47" s="3"/>
      <c r="VLO47" s="3"/>
      <c r="VLP47" s="3"/>
      <c r="VLQ47" s="3"/>
      <c r="VLR47" s="3"/>
      <c r="VLS47" s="3"/>
      <c r="VLT47" s="3"/>
      <c r="VLU47" s="3"/>
      <c r="VLV47" s="3"/>
      <c r="VLW47" s="3"/>
      <c r="VLX47" s="3"/>
      <c r="VLY47" s="3"/>
      <c r="VLZ47" s="3"/>
      <c r="VMA47" s="3"/>
      <c r="VMB47" s="3"/>
      <c r="VMC47" s="3"/>
      <c r="VMD47" s="3"/>
      <c r="VME47" s="3"/>
      <c r="VMF47" s="3"/>
      <c r="VMG47" s="3"/>
      <c r="VMH47" s="3"/>
      <c r="VMI47" s="3"/>
      <c r="VMJ47" s="3"/>
      <c r="VMK47" s="3"/>
      <c r="VML47" s="3"/>
      <c r="VMM47" s="3"/>
      <c r="VMN47" s="3"/>
      <c r="VMO47" s="3"/>
      <c r="VMP47" s="3"/>
      <c r="VMQ47" s="3"/>
      <c r="VMR47" s="3"/>
      <c r="VMS47" s="3"/>
      <c r="VMT47" s="3"/>
      <c r="VMU47" s="3"/>
      <c r="VMV47" s="3"/>
      <c r="VMW47" s="3"/>
      <c r="VMX47" s="3"/>
      <c r="VMY47" s="3"/>
      <c r="VMZ47" s="3"/>
      <c r="VNA47" s="3"/>
      <c r="VNB47" s="3"/>
      <c r="VNC47" s="3"/>
      <c r="VND47" s="3"/>
      <c r="VNE47" s="3"/>
      <c r="VNF47" s="3"/>
      <c r="VNG47" s="3"/>
      <c r="VNH47" s="3"/>
      <c r="VNI47" s="3"/>
      <c r="VNJ47" s="3"/>
      <c r="VNK47" s="3"/>
      <c r="VNL47" s="3"/>
      <c r="VNM47" s="3"/>
      <c r="VNN47" s="3"/>
      <c r="VNO47" s="3"/>
      <c r="VNP47" s="3"/>
      <c r="VNQ47" s="3"/>
      <c r="VNR47" s="3"/>
      <c r="VNS47" s="3"/>
      <c r="VNT47" s="3"/>
      <c r="VNU47" s="3"/>
      <c r="VNV47" s="3"/>
      <c r="VNW47" s="3"/>
      <c r="VNX47" s="3"/>
      <c r="VNY47" s="3"/>
      <c r="VNZ47" s="3"/>
      <c r="VOA47" s="3"/>
      <c r="VOB47" s="3"/>
      <c r="VOC47" s="3"/>
      <c r="VOD47" s="3"/>
      <c r="VOE47" s="3"/>
      <c r="VOF47" s="3"/>
      <c r="VOG47" s="3"/>
      <c r="VOH47" s="3"/>
      <c r="VOI47" s="3"/>
      <c r="VOJ47" s="3"/>
      <c r="VOK47" s="3"/>
      <c r="VOL47" s="3"/>
      <c r="VOM47" s="3"/>
      <c r="VON47" s="3"/>
      <c r="VOO47" s="3"/>
      <c r="VOP47" s="3"/>
      <c r="VOQ47" s="3"/>
      <c r="VOR47" s="3"/>
      <c r="VOS47" s="3"/>
      <c r="VOT47" s="3"/>
      <c r="VOU47" s="3"/>
      <c r="VOV47" s="3"/>
      <c r="VOW47" s="3"/>
      <c r="VOX47" s="3"/>
      <c r="VOY47" s="3"/>
      <c r="VOZ47" s="3"/>
      <c r="VPA47" s="3"/>
      <c r="VPB47" s="3"/>
      <c r="VPC47" s="3"/>
      <c r="VPD47" s="3"/>
      <c r="VPE47" s="3"/>
      <c r="VPF47" s="3"/>
      <c r="VPG47" s="3"/>
      <c r="VPH47" s="3"/>
      <c r="VPI47" s="3"/>
      <c r="VPJ47" s="3"/>
      <c r="VPK47" s="3"/>
      <c r="VPL47" s="3"/>
      <c r="VPM47" s="3"/>
      <c r="VPN47" s="3"/>
      <c r="VPO47" s="3"/>
      <c r="VPP47" s="3"/>
      <c r="VPQ47" s="3"/>
      <c r="VPR47" s="3"/>
      <c r="VPS47" s="3"/>
      <c r="VPT47" s="3"/>
      <c r="VPU47" s="3"/>
      <c r="VPV47" s="3"/>
      <c r="VPW47" s="3"/>
      <c r="VPX47" s="3"/>
      <c r="VPY47" s="3"/>
      <c r="VPZ47" s="3"/>
      <c r="VQA47" s="3"/>
      <c r="VQB47" s="3"/>
      <c r="VQC47" s="3"/>
      <c r="VQD47" s="3"/>
      <c r="VQE47" s="3"/>
      <c r="VQF47" s="3"/>
      <c r="VQG47" s="3"/>
      <c r="VQH47" s="3"/>
      <c r="VQI47" s="3"/>
      <c r="VQJ47" s="3"/>
      <c r="VQK47" s="3"/>
      <c r="VQL47" s="3"/>
      <c r="VQM47" s="3"/>
      <c r="VQN47" s="3"/>
      <c r="VQO47" s="3"/>
      <c r="VQP47" s="3"/>
      <c r="VQQ47" s="3"/>
      <c r="VQR47" s="3"/>
      <c r="VQS47" s="3"/>
      <c r="VQT47" s="3"/>
      <c r="VQU47" s="3"/>
      <c r="VQV47" s="3"/>
      <c r="VQW47" s="3"/>
      <c r="VQX47" s="3"/>
      <c r="VQY47" s="3"/>
      <c r="VQZ47" s="3"/>
      <c r="VRA47" s="3"/>
      <c r="VRB47" s="3"/>
      <c r="VRC47" s="3"/>
      <c r="VRD47" s="3"/>
      <c r="VRE47" s="3"/>
      <c r="VRF47" s="3"/>
      <c r="VRG47" s="3"/>
      <c r="VRH47" s="3"/>
      <c r="VRI47" s="3"/>
      <c r="VRJ47" s="3"/>
      <c r="VRK47" s="3"/>
      <c r="VRL47" s="3"/>
      <c r="VRM47" s="3"/>
      <c r="VRN47" s="3"/>
      <c r="VRO47" s="3"/>
      <c r="VRP47" s="3"/>
      <c r="VRQ47" s="3"/>
      <c r="VRR47" s="3"/>
      <c r="VRS47" s="3"/>
      <c r="VRT47" s="3"/>
      <c r="VRU47" s="3"/>
      <c r="VRV47" s="3"/>
      <c r="VRW47" s="3"/>
      <c r="VRX47" s="3"/>
      <c r="VRY47" s="3"/>
      <c r="VRZ47" s="3"/>
      <c r="VSA47" s="3"/>
      <c r="VSB47" s="3"/>
      <c r="VSC47" s="3"/>
      <c r="VSD47" s="3"/>
      <c r="VSE47" s="3"/>
      <c r="VSF47" s="3"/>
      <c r="VSG47" s="3"/>
      <c r="VSH47" s="3"/>
      <c r="VSI47" s="3"/>
      <c r="VSJ47" s="3"/>
      <c r="VSK47" s="3"/>
      <c r="VSL47" s="3"/>
      <c r="VSM47" s="3"/>
      <c r="VSN47" s="3"/>
      <c r="VSO47" s="3"/>
      <c r="VSP47" s="3"/>
      <c r="VSQ47" s="3"/>
      <c r="VSR47" s="3"/>
      <c r="VSS47" s="3"/>
      <c r="VST47" s="3"/>
      <c r="VSU47" s="3"/>
      <c r="VSV47" s="3"/>
      <c r="VSW47" s="3"/>
      <c r="VSX47" s="3"/>
      <c r="VSY47" s="3"/>
      <c r="VSZ47" s="3"/>
      <c r="VTA47" s="3"/>
      <c r="VTB47" s="3"/>
      <c r="VTC47" s="3"/>
      <c r="VTD47" s="3"/>
      <c r="VTE47" s="3"/>
      <c r="VTF47" s="3"/>
      <c r="VTG47" s="3"/>
      <c r="VTH47" s="3"/>
      <c r="VTI47" s="3"/>
      <c r="VTJ47" s="3"/>
      <c r="VTK47" s="3"/>
      <c r="VTL47" s="3"/>
      <c r="VTM47" s="3"/>
      <c r="VTN47" s="3"/>
      <c r="VTO47" s="3"/>
      <c r="VTP47" s="3"/>
      <c r="VTQ47" s="3"/>
      <c r="VTR47" s="3"/>
      <c r="VTS47" s="3"/>
      <c r="VTT47" s="3"/>
      <c r="VTU47" s="3"/>
      <c r="VTV47" s="3"/>
      <c r="VTW47" s="3"/>
      <c r="VTX47" s="3"/>
      <c r="VTY47" s="3"/>
      <c r="VTZ47" s="3"/>
      <c r="VUA47" s="3"/>
      <c r="VUB47" s="3"/>
      <c r="VUC47" s="3"/>
      <c r="VUD47" s="3"/>
      <c r="VUE47" s="3"/>
      <c r="VUF47" s="3"/>
      <c r="VUG47" s="3"/>
      <c r="VUH47" s="3"/>
      <c r="VUI47" s="3"/>
      <c r="VUJ47" s="3"/>
      <c r="VUK47" s="3"/>
      <c r="VUL47" s="3"/>
      <c r="VUM47" s="3"/>
      <c r="VUN47" s="3"/>
      <c r="VUO47" s="3"/>
      <c r="VUP47" s="3"/>
      <c r="VUQ47" s="3"/>
      <c r="VUR47" s="3"/>
      <c r="VUS47" s="3"/>
      <c r="VUT47" s="3"/>
      <c r="VUU47" s="3"/>
      <c r="VUV47" s="3"/>
      <c r="VUW47" s="3"/>
      <c r="VUX47" s="3"/>
      <c r="VUY47" s="3"/>
      <c r="VUZ47" s="3"/>
      <c r="VVA47" s="3"/>
      <c r="VVB47" s="3"/>
      <c r="VVC47" s="3"/>
      <c r="VVD47" s="3"/>
      <c r="VVE47" s="3"/>
      <c r="VVF47" s="3"/>
      <c r="VVG47" s="3"/>
      <c r="VVH47" s="3"/>
      <c r="VVI47" s="3"/>
      <c r="VVJ47" s="3"/>
      <c r="VVK47" s="3"/>
      <c r="VVL47" s="3"/>
      <c r="VVM47" s="3"/>
      <c r="VVN47" s="3"/>
      <c r="VVO47" s="3"/>
      <c r="VVP47" s="3"/>
      <c r="VVQ47" s="3"/>
      <c r="VVR47" s="3"/>
      <c r="VVS47" s="3"/>
      <c r="VVT47" s="3"/>
      <c r="VVU47" s="3"/>
      <c r="VVV47" s="3"/>
      <c r="VVW47" s="3"/>
      <c r="VVX47" s="3"/>
      <c r="VVY47" s="3"/>
      <c r="VVZ47" s="3"/>
      <c r="VWA47" s="3"/>
      <c r="VWB47" s="3"/>
      <c r="VWC47" s="3"/>
      <c r="VWD47" s="3"/>
      <c r="VWE47" s="3"/>
      <c r="VWF47" s="3"/>
      <c r="VWG47" s="3"/>
      <c r="VWH47" s="3"/>
      <c r="VWI47" s="3"/>
      <c r="VWJ47" s="3"/>
      <c r="VWK47" s="3"/>
      <c r="VWL47" s="3"/>
      <c r="VWM47" s="3"/>
      <c r="VWN47" s="3"/>
      <c r="VWO47" s="3"/>
      <c r="VWP47" s="3"/>
      <c r="VWQ47" s="3"/>
      <c r="VWR47" s="3"/>
      <c r="VWS47" s="3"/>
      <c r="VWT47" s="3"/>
      <c r="VWU47" s="3"/>
      <c r="VWV47" s="3"/>
      <c r="VWW47" s="3"/>
      <c r="VWX47" s="3"/>
      <c r="VWY47" s="3"/>
      <c r="VWZ47" s="3"/>
      <c r="VXA47" s="3"/>
      <c r="VXB47" s="3"/>
      <c r="VXC47" s="3"/>
      <c r="VXD47" s="3"/>
      <c r="VXE47" s="3"/>
      <c r="VXF47" s="3"/>
      <c r="VXG47" s="3"/>
      <c r="VXH47" s="3"/>
      <c r="VXI47" s="3"/>
      <c r="VXJ47" s="3"/>
      <c r="VXK47" s="3"/>
      <c r="VXL47" s="3"/>
      <c r="VXM47" s="3"/>
      <c r="VXN47" s="3"/>
      <c r="VXO47" s="3"/>
      <c r="VXP47" s="3"/>
      <c r="VXQ47" s="3"/>
      <c r="VXR47" s="3"/>
      <c r="VXS47" s="3"/>
      <c r="VXT47" s="3"/>
      <c r="VXU47" s="3"/>
      <c r="VXV47" s="3"/>
      <c r="VXW47" s="3"/>
      <c r="VXX47" s="3"/>
      <c r="VXY47" s="3"/>
      <c r="VXZ47" s="3"/>
      <c r="VYA47" s="3"/>
      <c r="VYB47" s="3"/>
      <c r="VYC47" s="3"/>
      <c r="VYD47" s="3"/>
      <c r="VYE47" s="3"/>
      <c r="VYF47" s="3"/>
      <c r="VYG47" s="3"/>
      <c r="VYH47" s="3"/>
      <c r="VYI47" s="3"/>
      <c r="VYJ47" s="3"/>
      <c r="VYK47" s="3"/>
      <c r="VYL47" s="3"/>
      <c r="VYM47" s="3"/>
      <c r="VYN47" s="3"/>
      <c r="VYO47" s="3"/>
      <c r="VYP47" s="3"/>
      <c r="VYQ47" s="3"/>
      <c r="VYR47" s="3"/>
      <c r="VYS47" s="3"/>
      <c r="VYT47" s="3"/>
      <c r="VYU47" s="3"/>
      <c r="VYV47" s="3"/>
      <c r="VYW47" s="3"/>
      <c r="VYX47" s="3"/>
      <c r="VYY47" s="3"/>
      <c r="VYZ47" s="3"/>
      <c r="VZA47" s="3"/>
      <c r="VZB47" s="3"/>
      <c r="VZC47" s="3"/>
      <c r="VZD47" s="3"/>
      <c r="VZE47" s="3"/>
      <c r="VZF47" s="3"/>
      <c r="VZG47" s="3"/>
      <c r="VZH47" s="3"/>
      <c r="VZI47" s="3"/>
      <c r="VZJ47" s="3"/>
      <c r="VZK47" s="3"/>
      <c r="VZL47" s="3"/>
      <c r="VZM47" s="3"/>
      <c r="VZN47" s="3"/>
      <c r="VZO47" s="3"/>
      <c r="VZP47" s="3"/>
      <c r="VZQ47" s="3"/>
      <c r="VZR47" s="3"/>
      <c r="VZS47" s="3"/>
      <c r="VZT47" s="3"/>
      <c r="VZU47" s="3"/>
      <c r="VZV47" s="3"/>
      <c r="VZW47" s="3"/>
      <c r="VZX47" s="3"/>
      <c r="VZY47" s="3"/>
      <c r="VZZ47" s="3"/>
      <c r="WAA47" s="3"/>
      <c r="WAB47" s="3"/>
      <c r="WAC47" s="3"/>
      <c r="WAD47" s="3"/>
      <c r="WAE47" s="3"/>
      <c r="WAF47" s="3"/>
      <c r="WAG47" s="3"/>
      <c r="WAH47" s="3"/>
      <c r="WAI47" s="3"/>
      <c r="WAJ47" s="3"/>
      <c r="WAK47" s="3"/>
      <c r="WAL47" s="3"/>
      <c r="WAM47" s="3"/>
      <c r="WAN47" s="3"/>
      <c r="WAO47" s="3"/>
      <c r="WAP47" s="3"/>
      <c r="WAQ47" s="3"/>
      <c r="WAR47" s="3"/>
      <c r="WAS47" s="3"/>
      <c r="WAT47" s="3"/>
      <c r="WAU47" s="3"/>
      <c r="WAV47" s="3"/>
      <c r="WAW47" s="3"/>
      <c r="WAX47" s="3"/>
      <c r="WAY47" s="3"/>
      <c r="WAZ47" s="3"/>
      <c r="WBA47" s="3"/>
      <c r="WBB47" s="3"/>
      <c r="WBC47" s="3"/>
      <c r="WBD47" s="3"/>
      <c r="WBE47" s="3"/>
      <c r="WBF47" s="3"/>
      <c r="WBG47" s="3"/>
      <c r="WBH47" s="3"/>
      <c r="WBI47" s="3"/>
      <c r="WBJ47" s="3"/>
      <c r="WBK47" s="3"/>
      <c r="WBL47" s="3"/>
      <c r="WBM47" s="3"/>
      <c r="WBN47" s="3"/>
      <c r="WBO47" s="3"/>
      <c r="WBP47" s="3"/>
      <c r="WBQ47" s="3"/>
      <c r="WBR47" s="3"/>
      <c r="WBS47" s="3"/>
      <c r="WBT47" s="3"/>
      <c r="WBU47" s="3"/>
      <c r="WBV47" s="3"/>
      <c r="WBW47" s="3"/>
      <c r="WBX47" s="3"/>
      <c r="WBY47" s="3"/>
      <c r="WBZ47" s="3"/>
      <c r="WCA47" s="3"/>
      <c r="WCB47" s="3"/>
      <c r="WCC47" s="3"/>
      <c r="WCD47" s="3"/>
      <c r="WCE47" s="3"/>
      <c r="WCF47" s="3"/>
      <c r="WCG47" s="3"/>
      <c r="WCH47" s="3"/>
      <c r="WCI47" s="3"/>
      <c r="WCJ47" s="3"/>
      <c r="WCK47" s="3"/>
      <c r="WCL47" s="3"/>
      <c r="WCM47" s="3"/>
      <c r="WCN47" s="3"/>
      <c r="WCO47" s="3"/>
      <c r="WCP47" s="3"/>
      <c r="WCQ47" s="3"/>
      <c r="WCR47" s="3"/>
      <c r="WCS47" s="3"/>
      <c r="WCT47" s="3"/>
      <c r="WCU47" s="3"/>
      <c r="WCV47" s="3"/>
      <c r="WCW47" s="3"/>
      <c r="WCX47" s="3"/>
      <c r="WCY47" s="3"/>
      <c r="WCZ47" s="3"/>
      <c r="WDA47" s="3"/>
      <c r="WDB47" s="3"/>
      <c r="WDC47" s="3"/>
      <c r="WDD47" s="3"/>
      <c r="WDE47" s="3"/>
      <c r="WDF47" s="3"/>
      <c r="WDG47" s="3"/>
      <c r="WDH47" s="3"/>
      <c r="WDI47" s="3"/>
      <c r="WDJ47" s="3"/>
      <c r="WDK47" s="3"/>
      <c r="WDL47" s="3"/>
      <c r="WDM47" s="3"/>
      <c r="WDN47" s="3"/>
      <c r="WDO47" s="3"/>
      <c r="WDP47" s="3"/>
      <c r="WDQ47" s="3"/>
      <c r="WDR47" s="3"/>
      <c r="WDS47" s="3"/>
      <c r="WDT47" s="3"/>
      <c r="WDU47" s="3"/>
      <c r="WDV47" s="3"/>
      <c r="WDW47" s="3"/>
      <c r="WDX47" s="3"/>
      <c r="WDY47" s="3"/>
      <c r="WDZ47" s="3"/>
      <c r="WEA47" s="3"/>
      <c r="WEB47" s="3"/>
      <c r="WEC47" s="3"/>
      <c r="WED47" s="3"/>
      <c r="WEE47" s="3"/>
      <c r="WEF47" s="3"/>
      <c r="WEG47" s="3"/>
      <c r="WEH47" s="3"/>
      <c r="WEI47" s="3"/>
      <c r="WEJ47" s="3"/>
      <c r="WEK47" s="3"/>
      <c r="WEL47" s="3"/>
      <c r="WEM47" s="3"/>
      <c r="WEN47" s="3"/>
      <c r="WEO47" s="3"/>
      <c r="WEP47" s="3"/>
      <c r="WEQ47" s="3"/>
      <c r="WER47" s="3"/>
      <c r="WES47" s="3"/>
      <c r="WET47" s="3"/>
      <c r="WEU47" s="3"/>
      <c r="WEV47" s="3"/>
      <c r="WEW47" s="3"/>
      <c r="WEX47" s="3"/>
      <c r="WEY47" s="3"/>
      <c r="WEZ47" s="3"/>
      <c r="WFA47" s="3"/>
      <c r="WFB47" s="3"/>
      <c r="WFC47" s="3"/>
      <c r="WFD47" s="3"/>
      <c r="WFE47" s="3"/>
      <c r="WFF47" s="3"/>
      <c r="WFG47" s="3"/>
      <c r="WFH47" s="3"/>
      <c r="WFI47" s="3"/>
      <c r="WFJ47" s="3"/>
      <c r="WFK47" s="3"/>
      <c r="WFL47" s="3"/>
      <c r="WFM47" s="3"/>
      <c r="WFN47" s="3"/>
      <c r="WFO47" s="3"/>
      <c r="WFP47" s="3"/>
      <c r="WFQ47" s="3"/>
      <c r="WFR47" s="3"/>
      <c r="WFS47" s="3"/>
      <c r="WFT47" s="3"/>
      <c r="WFU47" s="3"/>
      <c r="WFV47" s="3"/>
      <c r="WFW47" s="3"/>
      <c r="WFX47" s="3"/>
      <c r="WFY47" s="3"/>
      <c r="WFZ47" s="3"/>
      <c r="WGA47" s="3"/>
      <c r="WGB47" s="3"/>
      <c r="WGC47" s="3"/>
      <c r="WGD47" s="3"/>
      <c r="WGE47" s="3"/>
      <c r="WGF47" s="3"/>
      <c r="WGG47" s="3"/>
      <c r="WGH47" s="3"/>
      <c r="WGI47" s="3"/>
      <c r="WGJ47" s="3"/>
      <c r="WGK47" s="3"/>
      <c r="WGL47" s="3"/>
      <c r="WGM47" s="3"/>
      <c r="WGN47" s="3"/>
      <c r="WGO47" s="3"/>
      <c r="WGP47" s="3"/>
      <c r="WGQ47" s="3"/>
      <c r="WGR47" s="3"/>
      <c r="WGS47" s="3"/>
      <c r="WGT47" s="3"/>
      <c r="WGU47" s="3"/>
      <c r="WGV47" s="3"/>
      <c r="WGW47" s="3"/>
      <c r="WGX47" s="3"/>
      <c r="WGY47" s="3"/>
      <c r="WGZ47" s="3"/>
      <c r="WHA47" s="3"/>
      <c r="WHB47" s="3"/>
      <c r="WHC47" s="3"/>
      <c r="WHD47" s="3"/>
      <c r="WHE47" s="3"/>
      <c r="WHF47" s="3"/>
      <c r="WHG47" s="3"/>
      <c r="WHH47" s="3"/>
      <c r="WHI47" s="3"/>
      <c r="WHJ47" s="3"/>
      <c r="WHK47" s="3"/>
      <c r="WHL47" s="3"/>
      <c r="WHM47" s="3"/>
      <c r="WHN47" s="3"/>
      <c r="WHO47" s="3"/>
      <c r="WHP47" s="3"/>
      <c r="WHQ47" s="3"/>
      <c r="WHR47" s="3"/>
      <c r="WHS47" s="3"/>
      <c r="WHT47" s="3"/>
      <c r="WHU47" s="3"/>
      <c r="WHV47" s="3"/>
      <c r="WHW47" s="3"/>
      <c r="WHX47" s="3"/>
      <c r="WHY47" s="3"/>
      <c r="WHZ47" s="3"/>
      <c r="WIA47" s="3"/>
      <c r="WIB47" s="3"/>
      <c r="WIC47" s="3"/>
      <c r="WID47" s="3"/>
      <c r="WIE47" s="3"/>
      <c r="WIF47" s="3"/>
      <c r="WIG47" s="3"/>
      <c r="WIH47" s="3"/>
      <c r="WII47" s="3"/>
      <c r="WIJ47" s="3"/>
      <c r="WIK47" s="3"/>
      <c r="WIL47" s="3"/>
      <c r="WIM47" s="3"/>
      <c r="WIN47" s="3"/>
      <c r="WIO47" s="3"/>
      <c r="WIP47" s="3"/>
      <c r="WIQ47" s="3"/>
      <c r="WIR47" s="3"/>
      <c r="WIS47" s="3"/>
      <c r="WIT47" s="3"/>
      <c r="WIU47" s="3"/>
      <c r="WIV47" s="3"/>
      <c r="WIW47" s="3"/>
      <c r="WIX47" s="3"/>
      <c r="WIY47" s="3"/>
      <c r="WIZ47" s="3"/>
      <c r="WJA47" s="3"/>
      <c r="WJB47" s="3"/>
      <c r="WJC47" s="3"/>
      <c r="WJD47" s="3"/>
      <c r="WJE47" s="3"/>
      <c r="WJF47" s="3"/>
      <c r="WJG47" s="3"/>
      <c r="WJH47" s="3"/>
      <c r="WJI47" s="3"/>
      <c r="WJJ47" s="3"/>
      <c r="WJK47" s="3"/>
      <c r="WJL47" s="3"/>
      <c r="WJM47" s="3"/>
      <c r="WJN47" s="3"/>
      <c r="WJO47" s="3"/>
      <c r="WJP47" s="3"/>
      <c r="WJQ47" s="3"/>
      <c r="WJR47" s="3"/>
      <c r="WJS47" s="3"/>
      <c r="WJT47" s="3"/>
      <c r="WJU47" s="3"/>
      <c r="WJV47" s="3"/>
      <c r="WJW47" s="3"/>
      <c r="WJX47" s="3"/>
      <c r="WJY47" s="3"/>
      <c r="WJZ47" s="3"/>
      <c r="WKA47" s="3"/>
      <c r="WKB47" s="3"/>
      <c r="WKC47" s="3"/>
      <c r="WKD47" s="3"/>
      <c r="WKE47" s="3"/>
      <c r="WKF47" s="3"/>
      <c r="WKG47" s="3"/>
      <c r="WKH47" s="3"/>
      <c r="WKI47" s="3"/>
      <c r="WKJ47" s="3"/>
      <c r="WKK47" s="3"/>
      <c r="WKL47" s="3"/>
      <c r="WKM47" s="3"/>
      <c r="WKN47" s="3"/>
      <c r="WKO47" s="3"/>
      <c r="WKP47" s="3"/>
      <c r="WKQ47" s="3"/>
      <c r="WKR47" s="3"/>
      <c r="WKS47" s="3"/>
      <c r="WKT47" s="3"/>
      <c r="WKU47" s="3"/>
      <c r="WKV47" s="3"/>
      <c r="WKW47" s="3"/>
      <c r="WKX47" s="3"/>
      <c r="WKY47" s="3"/>
      <c r="WKZ47" s="3"/>
      <c r="WLA47" s="3"/>
      <c r="WLB47" s="3"/>
      <c r="WLC47" s="3"/>
      <c r="WLD47" s="3"/>
      <c r="WLE47" s="3"/>
      <c r="WLF47" s="3"/>
      <c r="WLG47" s="3"/>
      <c r="WLH47" s="3"/>
      <c r="WLI47" s="3"/>
      <c r="WLJ47" s="3"/>
      <c r="WLK47" s="3"/>
      <c r="WLL47" s="3"/>
      <c r="WLM47" s="3"/>
      <c r="WLN47" s="3"/>
      <c r="WLO47" s="3"/>
      <c r="WLP47" s="3"/>
      <c r="WLQ47" s="3"/>
      <c r="WLR47" s="3"/>
      <c r="WLS47" s="3"/>
      <c r="WLT47" s="3"/>
      <c r="WLU47" s="3"/>
      <c r="WLV47" s="3"/>
      <c r="WLW47" s="3"/>
      <c r="WLX47" s="3"/>
      <c r="WLY47" s="3"/>
      <c r="WLZ47" s="3"/>
      <c r="WMA47" s="3"/>
      <c r="WMB47" s="3"/>
      <c r="WMC47" s="3"/>
      <c r="WMD47" s="3"/>
      <c r="WME47" s="3"/>
      <c r="WMF47" s="3"/>
      <c r="WMG47" s="3"/>
      <c r="WMH47" s="3"/>
      <c r="WMI47" s="3"/>
      <c r="WMJ47" s="3"/>
      <c r="WMK47" s="3"/>
      <c r="WML47" s="3"/>
      <c r="WMM47" s="3"/>
      <c r="WMN47" s="3"/>
      <c r="WMO47" s="3"/>
      <c r="WMP47" s="3"/>
      <c r="WMQ47" s="3"/>
      <c r="WMR47" s="3"/>
      <c r="WMS47" s="3"/>
      <c r="WMT47" s="3"/>
      <c r="WMU47" s="3"/>
      <c r="WMV47" s="3"/>
      <c r="WMW47" s="3"/>
      <c r="WMX47" s="3"/>
      <c r="WMY47" s="3"/>
      <c r="WMZ47" s="3"/>
      <c r="WNA47" s="3"/>
      <c r="WNB47" s="3"/>
      <c r="WNC47" s="3"/>
      <c r="WND47" s="3"/>
      <c r="WNE47" s="3"/>
      <c r="WNF47" s="3"/>
      <c r="WNG47" s="3"/>
      <c r="WNH47" s="3"/>
      <c r="WNI47" s="3"/>
      <c r="WNJ47" s="3"/>
      <c r="WNK47" s="3"/>
      <c r="WNL47" s="3"/>
      <c r="WNM47" s="3"/>
      <c r="WNN47" s="3"/>
      <c r="WNO47" s="3"/>
      <c r="WNP47" s="3"/>
      <c r="WNQ47" s="3"/>
      <c r="WNR47" s="3"/>
      <c r="WNS47" s="3"/>
      <c r="WNT47" s="3"/>
      <c r="WNU47" s="3"/>
      <c r="WNV47" s="3"/>
      <c r="WNW47" s="3"/>
      <c r="WNX47" s="3"/>
      <c r="WNY47" s="3"/>
      <c r="WNZ47" s="3"/>
      <c r="WOA47" s="3"/>
      <c r="WOB47" s="3"/>
      <c r="WOC47" s="3"/>
      <c r="WOD47" s="3"/>
      <c r="WOE47" s="3"/>
      <c r="WOF47" s="3"/>
      <c r="WOG47" s="3"/>
      <c r="WOH47" s="3"/>
      <c r="WOI47" s="3"/>
      <c r="WOJ47" s="3"/>
      <c r="WOK47" s="3"/>
      <c r="WOL47" s="3"/>
      <c r="WOM47" s="3"/>
      <c r="WON47" s="3"/>
      <c r="WOO47" s="3"/>
      <c r="WOP47" s="3"/>
      <c r="WOQ47" s="3"/>
      <c r="WOR47" s="3"/>
      <c r="WOS47" s="3"/>
      <c r="WOT47" s="3"/>
      <c r="WOU47" s="3"/>
      <c r="WOV47" s="3"/>
      <c r="WOW47" s="3"/>
      <c r="WOX47" s="3"/>
      <c r="WOY47" s="3"/>
      <c r="WOZ47" s="3"/>
      <c r="WPA47" s="3"/>
      <c r="WPB47" s="3"/>
      <c r="WPC47" s="3"/>
      <c r="WPD47" s="3"/>
      <c r="WPE47" s="3"/>
      <c r="WPF47" s="3"/>
      <c r="WPG47" s="3"/>
      <c r="WPH47" s="3"/>
      <c r="WPI47" s="3"/>
      <c r="WPJ47" s="3"/>
      <c r="WPK47" s="3"/>
      <c r="WPL47" s="3"/>
      <c r="WPM47" s="3"/>
      <c r="WPN47" s="3"/>
      <c r="WPO47" s="3"/>
      <c r="WPP47" s="3"/>
      <c r="WPQ47" s="3"/>
      <c r="WPR47" s="3"/>
      <c r="WPS47" s="3"/>
      <c r="WPT47" s="3"/>
      <c r="WPU47" s="3"/>
      <c r="WPV47" s="3"/>
      <c r="WPW47" s="3"/>
      <c r="WPX47" s="3"/>
      <c r="WPY47" s="3"/>
      <c r="WPZ47" s="3"/>
      <c r="WQA47" s="3"/>
      <c r="WQB47" s="3"/>
      <c r="WQC47" s="3"/>
      <c r="WQD47" s="3"/>
      <c r="WQE47" s="3"/>
      <c r="WQF47" s="3"/>
      <c r="WQG47" s="3"/>
      <c r="WQH47" s="3"/>
      <c r="WQI47" s="3"/>
      <c r="WQJ47" s="3"/>
      <c r="WQK47" s="3"/>
      <c r="WQL47" s="3"/>
      <c r="WQM47" s="3"/>
      <c r="WQN47" s="3"/>
      <c r="WQO47" s="3"/>
      <c r="WQP47" s="3"/>
      <c r="WQQ47" s="3"/>
      <c r="WQR47" s="3"/>
      <c r="WQS47" s="3"/>
      <c r="WQT47" s="3"/>
      <c r="WQU47" s="3"/>
      <c r="WQV47" s="3"/>
      <c r="WQW47" s="3"/>
      <c r="WQX47" s="3"/>
      <c r="WQY47" s="3"/>
      <c r="WQZ47" s="3"/>
      <c r="WRA47" s="3"/>
      <c r="WRB47" s="3"/>
      <c r="WRC47" s="3"/>
      <c r="WRD47" s="3"/>
      <c r="WRE47" s="3"/>
      <c r="WRF47" s="3"/>
      <c r="WRG47" s="3"/>
      <c r="WRH47" s="3"/>
      <c r="WRI47" s="3"/>
      <c r="WRJ47" s="3"/>
      <c r="WRK47" s="3"/>
      <c r="WRL47" s="3"/>
      <c r="WRM47" s="3"/>
      <c r="WRN47" s="3"/>
      <c r="WRO47" s="3"/>
      <c r="WRP47" s="3"/>
      <c r="WRQ47" s="3"/>
      <c r="WRR47" s="3"/>
      <c r="WRS47" s="3"/>
      <c r="WRT47" s="3"/>
      <c r="WRU47" s="3"/>
      <c r="WRV47" s="3"/>
      <c r="WRW47" s="3"/>
      <c r="WRX47" s="3"/>
      <c r="WRY47" s="3"/>
      <c r="WRZ47" s="3"/>
      <c r="WSA47" s="3"/>
      <c r="WSB47" s="3"/>
      <c r="WSC47" s="3"/>
      <c r="WSD47" s="3"/>
      <c r="WSE47" s="3"/>
      <c r="WSF47" s="3"/>
      <c r="WSG47" s="3"/>
      <c r="WSH47" s="3"/>
      <c r="WSI47" s="3"/>
      <c r="WSJ47" s="3"/>
      <c r="WSK47" s="3"/>
      <c r="WSL47" s="3"/>
      <c r="WSM47" s="3"/>
      <c r="WSN47" s="3"/>
      <c r="WSO47" s="3"/>
      <c r="WSP47" s="3"/>
      <c r="WSQ47" s="3"/>
      <c r="WSR47" s="3"/>
      <c r="WSS47" s="3"/>
      <c r="WST47" s="3"/>
      <c r="WSU47" s="3"/>
      <c r="WSV47" s="3"/>
      <c r="WSW47" s="3"/>
      <c r="WSX47" s="3"/>
      <c r="WSY47" s="3"/>
      <c r="WSZ47" s="3"/>
      <c r="WTA47" s="3"/>
      <c r="WTB47" s="3"/>
      <c r="WTC47" s="3"/>
      <c r="WTD47" s="3"/>
      <c r="WTE47" s="3"/>
      <c r="WTF47" s="3"/>
      <c r="WTG47" s="3"/>
      <c r="WTH47" s="3"/>
      <c r="WTI47" s="3"/>
      <c r="WTJ47" s="3"/>
      <c r="WTK47" s="3"/>
      <c r="WTL47" s="3"/>
      <c r="WTM47" s="3"/>
      <c r="WTN47" s="3"/>
      <c r="WTO47" s="3"/>
      <c r="WTP47" s="3"/>
      <c r="WTQ47" s="3"/>
      <c r="WTR47" s="3"/>
      <c r="WTS47" s="3"/>
      <c r="WTT47" s="3"/>
      <c r="WTU47" s="3"/>
      <c r="WTV47" s="3"/>
      <c r="WTW47" s="3"/>
      <c r="WTX47" s="3"/>
      <c r="WTY47" s="3"/>
      <c r="WTZ47" s="3"/>
      <c r="WUA47" s="3"/>
      <c r="WUB47" s="3"/>
      <c r="WUC47" s="3"/>
      <c r="WUD47" s="3"/>
      <c r="WUE47" s="3"/>
      <c r="WUF47" s="3"/>
      <c r="WUG47" s="3"/>
      <c r="WUH47" s="3"/>
      <c r="WUI47" s="3"/>
      <c r="WUJ47" s="3"/>
      <c r="WUK47" s="3"/>
      <c r="WUL47" s="3"/>
      <c r="WUM47" s="3"/>
      <c r="WUN47" s="3"/>
      <c r="WUO47" s="3"/>
      <c r="WUP47" s="3"/>
      <c r="WUQ47" s="3"/>
      <c r="WUR47" s="3"/>
      <c r="WUS47" s="3"/>
      <c r="WUT47" s="3"/>
      <c r="WUU47" s="3"/>
      <c r="WUV47" s="3"/>
      <c r="WUW47" s="3"/>
      <c r="WUX47" s="3"/>
      <c r="WUY47" s="3"/>
      <c r="WUZ47" s="3"/>
      <c r="WVA47" s="3"/>
      <c r="WVB47" s="3"/>
      <c r="WVC47" s="3"/>
      <c r="WVD47" s="3"/>
      <c r="WVE47" s="3"/>
      <c r="WVF47" s="3"/>
      <c r="WVG47" s="3"/>
      <c r="WVH47" s="3"/>
      <c r="WVI47" s="3"/>
      <c r="WVJ47" s="3"/>
      <c r="WVK47" s="3"/>
      <c r="WVL47" s="3"/>
      <c r="WVM47" s="3"/>
      <c r="WVN47" s="3"/>
      <c r="WVO47" s="3"/>
      <c r="WVP47" s="3"/>
      <c r="WVQ47" s="3"/>
      <c r="WVR47" s="3"/>
      <c r="WVS47" s="3"/>
      <c r="WVT47" s="3"/>
      <c r="WVU47" s="3"/>
      <c r="WVV47" s="3"/>
      <c r="WVW47" s="3"/>
      <c r="WVX47" s="3"/>
      <c r="WVY47" s="3"/>
      <c r="WVZ47" s="3"/>
      <c r="WWA47" s="3"/>
      <c r="WWB47" s="3"/>
      <c r="WWC47" s="3"/>
      <c r="WWD47" s="3"/>
      <c r="WWE47" s="3"/>
      <c r="WWF47" s="3"/>
      <c r="WWG47" s="3"/>
      <c r="WWH47" s="3"/>
      <c r="WWI47" s="3"/>
      <c r="WWJ47" s="3"/>
      <c r="WWK47" s="3"/>
      <c r="WWL47" s="3"/>
      <c r="WWM47" s="3"/>
      <c r="WWN47" s="3"/>
      <c r="WWO47" s="3"/>
      <c r="WWP47" s="3"/>
      <c r="WWQ47" s="3"/>
      <c r="WWR47" s="3"/>
      <c r="WWS47" s="3"/>
      <c r="WWT47" s="3"/>
      <c r="WWU47" s="3"/>
      <c r="WWV47" s="3"/>
      <c r="WWW47" s="3"/>
      <c r="WWX47" s="3"/>
      <c r="WWY47" s="3"/>
      <c r="WWZ47" s="3"/>
      <c r="WXA47" s="3"/>
      <c r="WXB47" s="3"/>
      <c r="WXC47" s="3"/>
      <c r="WXD47" s="3"/>
      <c r="WXE47" s="3"/>
      <c r="WXF47" s="3"/>
      <c r="WXG47" s="3"/>
      <c r="WXH47" s="3"/>
      <c r="WXI47" s="3"/>
      <c r="WXJ47" s="3"/>
      <c r="WXK47" s="3"/>
      <c r="WXL47" s="3"/>
      <c r="WXM47" s="3"/>
      <c r="WXN47" s="3"/>
      <c r="WXO47" s="3"/>
      <c r="WXP47" s="3"/>
      <c r="WXQ47" s="3"/>
      <c r="WXR47" s="3"/>
      <c r="WXS47" s="3"/>
      <c r="WXT47" s="3"/>
      <c r="WXU47" s="3"/>
      <c r="WXV47" s="3"/>
      <c r="WXW47" s="3"/>
      <c r="WXX47" s="3"/>
      <c r="WXY47" s="3"/>
      <c r="WXZ47" s="3"/>
      <c r="WYA47" s="3"/>
      <c r="WYB47" s="3"/>
      <c r="WYC47" s="3"/>
      <c r="WYD47" s="3"/>
      <c r="WYE47" s="3"/>
      <c r="WYF47" s="3"/>
      <c r="WYG47" s="3"/>
      <c r="WYH47" s="3"/>
      <c r="WYI47" s="3"/>
      <c r="WYJ47" s="3"/>
      <c r="WYK47" s="3"/>
      <c r="WYL47" s="3"/>
      <c r="WYM47" s="3"/>
      <c r="WYN47" s="3"/>
      <c r="WYO47" s="3"/>
      <c r="WYP47" s="3"/>
      <c r="WYQ47" s="3"/>
      <c r="WYR47" s="3"/>
      <c r="WYS47" s="3"/>
      <c r="WYT47" s="3"/>
      <c r="WYU47" s="3"/>
      <c r="WYV47" s="3"/>
      <c r="WYW47" s="3"/>
      <c r="WYX47" s="3"/>
      <c r="WYY47" s="3"/>
      <c r="WYZ47" s="3"/>
      <c r="WZA47" s="3"/>
      <c r="WZB47" s="3"/>
      <c r="WZC47" s="3"/>
      <c r="WZD47" s="3"/>
      <c r="WZE47" s="3"/>
      <c r="WZF47" s="3"/>
      <c r="WZG47" s="3"/>
      <c r="WZH47" s="3"/>
      <c r="WZI47" s="3"/>
      <c r="WZJ47" s="3"/>
      <c r="WZK47" s="3"/>
      <c r="WZL47" s="3"/>
      <c r="WZM47" s="3"/>
      <c r="WZN47" s="3"/>
      <c r="WZO47" s="3"/>
      <c r="WZP47" s="3"/>
      <c r="WZQ47" s="3"/>
      <c r="WZR47" s="3"/>
      <c r="WZS47" s="3"/>
      <c r="WZT47" s="3"/>
      <c r="WZU47" s="3"/>
      <c r="WZV47" s="3"/>
      <c r="WZW47" s="3"/>
      <c r="WZX47" s="3"/>
      <c r="WZY47" s="3"/>
      <c r="WZZ47" s="3"/>
      <c r="XAA47" s="3"/>
      <c r="XAB47" s="3"/>
      <c r="XAC47" s="3"/>
      <c r="XAD47" s="3"/>
      <c r="XAE47" s="3"/>
      <c r="XAF47" s="3"/>
      <c r="XAG47" s="3"/>
      <c r="XAH47" s="3"/>
      <c r="XAI47" s="3"/>
      <c r="XAJ47" s="3"/>
      <c r="XAK47" s="3"/>
      <c r="XAL47" s="3"/>
      <c r="XAM47" s="3"/>
      <c r="XAN47" s="3"/>
      <c r="XAO47" s="3"/>
      <c r="XAP47" s="3"/>
      <c r="XAQ47" s="3"/>
      <c r="XAR47" s="3"/>
      <c r="XAS47" s="3"/>
      <c r="XAT47" s="3"/>
      <c r="XAU47" s="3"/>
      <c r="XAV47" s="3"/>
      <c r="XAW47" s="3"/>
      <c r="XAX47" s="3"/>
      <c r="XAY47" s="3"/>
      <c r="XAZ47" s="3"/>
      <c r="XBA47" s="3"/>
      <c r="XBB47" s="3"/>
      <c r="XBC47" s="3"/>
      <c r="XBD47" s="3"/>
      <c r="XBE47" s="3"/>
      <c r="XBF47" s="3"/>
      <c r="XBG47" s="3"/>
      <c r="XBH47" s="3"/>
      <c r="XBI47" s="3"/>
      <c r="XBJ47" s="3"/>
      <c r="XBK47" s="3"/>
      <c r="XBL47" s="3"/>
      <c r="XBM47" s="3"/>
      <c r="XBN47" s="3"/>
      <c r="XBO47" s="3"/>
      <c r="XBP47" s="3"/>
      <c r="XBQ47" s="3"/>
      <c r="XBR47" s="3"/>
      <c r="XBS47" s="3"/>
      <c r="XBT47" s="3"/>
      <c r="XBU47" s="3"/>
      <c r="XBV47" s="3"/>
      <c r="XBW47" s="3"/>
      <c r="XBX47" s="3"/>
      <c r="XBY47" s="3"/>
      <c r="XBZ47" s="3"/>
      <c r="XCA47" s="3"/>
      <c r="XCB47" s="3"/>
      <c r="XCC47" s="3"/>
      <c r="XCD47" s="3"/>
      <c r="XCE47" s="3"/>
      <c r="XCF47" s="3"/>
      <c r="XCG47" s="3"/>
      <c r="XCH47" s="3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3"/>
      <c r="XDC47" s="3"/>
      <c r="XDD47" s="3"/>
      <c r="XDE47" s="3"/>
      <c r="XDF47" s="3"/>
      <c r="XDG47" s="3"/>
      <c r="XDH47" s="3"/>
      <c r="XDI47" s="3"/>
      <c r="XDJ47" s="3"/>
      <c r="XDK47" s="3"/>
      <c r="XDL47" s="3"/>
      <c r="XDM47" s="3"/>
      <c r="XDN47" s="3"/>
      <c r="XDO47" s="3"/>
      <c r="XDP47" s="3"/>
      <c r="XDQ47" s="3"/>
      <c r="XDR47" s="3"/>
      <c r="XDS47" s="3"/>
      <c r="XDT47" s="3"/>
      <c r="XDU47" s="3"/>
      <c r="XDV47" s="3"/>
      <c r="XDW47" s="3"/>
      <c r="XDX47" s="3"/>
      <c r="XDY47" s="3"/>
      <c r="XDZ47" s="3"/>
      <c r="XEA47" s="3"/>
      <c r="XEB47" s="3"/>
      <c r="XEC47" s="3"/>
      <c r="XED47" s="3"/>
      <c r="XEE47" s="3"/>
      <c r="XEF47" s="3"/>
      <c r="XEG47" s="3"/>
      <c r="XEH47" s="3"/>
      <c r="XEI47" s="3"/>
      <c r="XEJ47" s="3"/>
      <c r="XEK47" s="3"/>
      <c r="XEL47" s="3"/>
      <c r="XEM47" s="3"/>
      <c r="XEN47" s="3"/>
      <c r="XEO47" s="3"/>
      <c r="XEP47" s="3"/>
      <c r="XEQ47" s="3"/>
      <c r="XER47" s="3"/>
      <c r="XES47" s="3"/>
      <c r="XET47" s="3"/>
      <c r="XEU47" s="3"/>
      <c r="XEV47" s="3"/>
      <c r="XEW47" s="3"/>
      <c r="XEX47" s="3"/>
      <c r="XEY47" s="3"/>
      <c r="XEZ47" s="3"/>
      <c r="XFA47" s="3"/>
      <c r="XFB47" s="3"/>
      <c r="XFC47" s="3"/>
      <c r="XFD47" s="3"/>
    </row>
    <row r="48" spans="1:16384" ht="16">
      <c r="A48" s="3"/>
      <c r="B48" s="3"/>
      <c r="C48" s="3"/>
      <c r="D48" s="19">
        <f>(D47-C47)/C47</f>
        <v>-1.4235085646780863</v>
      </c>
      <c r="E48" s="19">
        <f>(E47-D47)/D47</f>
        <v>-2.2887029288702929</v>
      </c>
      <c r="F48" s="19">
        <f>(F47-E47)/E47</f>
        <v>7.383116883116883</v>
      </c>
      <c r="G48" s="19"/>
      <c r="H48" s="19"/>
      <c r="I48" s="19"/>
      <c r="J48" s="19"/>
      <c r="K48" s="19"/>
      <c r="L48" s="19"/>
      <c r="M48" s="19"/>
      <c r="N48" s="19"/>
      <c r="O48" s="19"/>
      <c r="P48" s="19">
        <f>(P47-O47)/O47</f>
        <v>0.38251366120218577</v>
      </c>
      <c r="Q48" s="19">
        <f>(Q47-P47)/P47</f>
        <v>0.3924336533032185</v>
      </c>
      <c r="R48" s="19">
        <f>(R47-Q47)/Q47</f>
        <v>-9.6512570965125707E-2</v>
      </c>
      <c r="S48" s="19"/>
      <c r="T48" s="19"/>
      <c r="U48" s="19">
        <f>(U47-T47)/T47</f>
        <v>-0.28227746591820368</v>
      </c>
      <c r="V48" s="19">
        <f>(V47-U47)/U47</f>
        <v>-0.8938547486033519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  <c r="WXQ48" s="3"/>
      <c r="WXR48" s="3"/>
      <c r="WXS48" s="3"/>
      <c r="WXT48" s="3"/>
      <c r="WXU48" s="3"/>
      <c r="WXV48" s="3"/>
      <c r="WXW48" s="3"/>
      <c r="WXX48" s="3"/>
      <c r="WXY48" s="3"/>
      <c r="WXZ48" s="3"/>
      <c r="WYA48" s="3"/>
      <c r="WYB48" s="3"/>
      <c r="WYC48" s="3"/>
      <c r="WYD48" s="3"/>
      <c r="WYE48" s="3"/>
      <c r="WYF48" s="3"/>
      <c r="WYG48" s="3"/>
      <c r="WYH48" s="3"/>
      <c r="WYI48" s="3"/>
      <c r="WYJ48" s="3"/>
      <c r="WYK48" s="3"/>
      <c r="WYL48" s="3"/>
      <c r="WYM48" s="3"/>
      <c r="WYN48" s="3"/>
      <c r="WYO48" s="3"/>
      <c r="WYP48" s="3"/>
      <c r="WYQ48" s="3"/>
      <c r="WYR48" s="3"/>
      <c r="WYS48" s="3"/>
      <c r="WYT48" s="3"/>
      <c r="WYU48" s="3"/>
      <c r="WYV48" s="3"/>
      <c r="WYW48" s="3"/>
      <c r="WYX48" s="3"/>
      <c r="WYY48" s="3"/>
      <c r="WYZ48" s="3"/>
      <c r="WZA48" s="3"/>
      <c r="WZB48" s="3"/>
      <c r="WZC48" s="3"/>
      <c r="WZD48" s="3"/>
      <c r="WZE48" s="3"/>
      <c r="WZF48" s="3"/>
      <c r="WZG48" s="3"/>
      <c r="WZH48" s="3"/>
      <c r="WZI48" s="3"/>
      <c r="WZJ48" s="3"/>
      <c r="WZK48" s="3"/>
      <c r="WZL48" s="3"/>
      <c r="WZM48" s="3"/>
      <c r="WZN48" s="3"/>
      <c r="WZO48" s="3"/>
      <c r="WZP48" s="3"/>
      <c r="WZQ48" s="3"/>
      <c r="WZR48" s="3"/>
      <c r="WZS48" s="3"/>
      <c r="WZT48" s="3"/>
      <c r="WZU48" s="3"/>
      <c r="WZV48" s="3"/>
      <c r="WZW48" s="3"/>
      <c r="WZX48" s="3"/>
      <c r="WZY48" s="3"/>
      <c r="WZZ48" s="3"/>
      <c r="XAA48" s="3"/>
      <c r="XAB48" s="3"/>
      <c r="XAC48" s="3"/>
      <c r="XAD48" s="3"/>
      <c r="XAE48" s="3"/>
      <c r="XAF48" s="3"/>
      <c r="XAG48" s="3"/>
      <c r="XAH48" s="3"/>
      <c r="XAI48" s="3"/>
      <c r="XAJ48" s="3"/>
      <c r="XAK48" s="3"/>
      <c r="XAL48" s="3"/>
      <c r="XAM48" s="3"/>
      <c r="XAN48" s="3"/>
      <c r="XAO48" s="3"/>
      <c r="XAP48" s="3"/>
      <c r="XAQ48" s="3"/>
      <c r="XAR48" s="3"/>
      <c r="XAS48" s="3"/>
      <c r="XAT48" s="3"/>
      <c r="XAU48" s="3"/>
      <c r="XAV48" s="3"/>
      <c r="XAW48" s="3"/>
      <c r="XAX48" s="3"/>
      <c r="XAY48" s="3"/>
      <c r="XAZ48" s="3"/>
      <c r="XBA48" s="3"/>
      <c r="XBB48" s="3"/>
      <c r="XBC48" s="3"/>
      <c r="XBD48" s="3"/>
      <c r="XBE48" s="3"/>
      <c r="XBF48" s="3"/>
      <c r="XBG48" s="3"/>
      <c r="XBH48" s="3"/>
      <c r="XBI48" s="3"/>
      <c r="XBJ48" s="3"/>
      <c r="XBK48" s="3"/>
      <c r="XBL48" s="3"/>
      <c r="XBM48" s="3"/>
      <c r="XBN48" s="3"/>
      <c r="XBO48" s="3"/>
      <c r="XBP48" s="3"/>
      <c r="XBQ48" s="3"/>
      <c r="XBR48" s="3"/>
      <c r="XBS48" s="3"/>
      <c r="XBT48" s="3"/>
      <c r="XBU48" s="3"/>
      <c r="XBV48" s="3"/>
      <c r="XBW48" s="3"/>
      <c r="XBX48" s="3"/>
      <c r="XBY48" s="3"/>
      <c r="XBZ48" s="3"/>
      <c r="XCA48" s="3"/>
      <c r="XCB48" s="3"/>
      <c r="XCC48" s="3"/>
      <c r="XCD48" s="3"/>
      <c r="XCE48" s="3"/>
      <c r="XCF48" s="3"/>
      <c r="XCG48" s="3"/>
      <c r="XCH48" s="3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3"/>
      <c r="XDC48" s="3"/>
      <c r="XDD48" s="3"/>
      <c r="XDE48" s="3"/>
      <c r="XDF48" s="3"/>
      <c r="XDG48" s="3"/>
      <c r="XDH48" s="3"/>
      <c r="XDI48" s="3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  <c r="XFC48" s="3"/>
      <c r="XFD48" s="3"/>
    </row>
    <row r="49" spans="1:16384" ht="16">
      <c r="A49" s="3" t="s">
        <v>89</v>
      </c>
      <c r="B49" s="3"/>
      <c r="C49" s="3">
        <v>9201</v>
      </c>
      <c r="D49" s="3">
        <v>13531</v>
      </c>
      <c r="E49" s="3">
        <v>18532</v>
      </c>
      <c r="F49" s="6">
        <f>SUM(O49:R49)</f>
        <v>22841</v>
      </c>
      <c r="G49" s="6"/>
      <c r="H49" s="6"/>
      <c r="I49" s="6"/>
      <c r="J49" s="6"/>
      <c r="K49" s="6"/>
      <c r="L49" s="6"/>
      <c r="M49" s="6"/>
      <c r="N49" s="3"/>
      <c r="O49" s="14">
        <v>6518</v>
      </c>
      <c r="P49" s="14">
        <v>5715</v>
      </c>
      <c r="Q49" s="14">
        <v>5403</v>
      </c>
      <c r="R49" s="14">
        <v>5205</v>
      </c>
      <c r="S49" s="14"/>
      <c r="T49" s="14">
        <v>5123</v>
      </c>
      <c r="U49" s="3">
        <v>5365</v>
      </c>
      <c r="V49" s="3">
        <v>6976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  <c r="AMK49" s="3"/>
      <c r="AML49" s="3"/>
      <c r="AMM49" s="3"/>
      <c r="AMN49" s="3"/>
      <c r="AMO49" s="3"/>
      <c r="AMP49" s="3"/>
      <c r="AMQ49" s="3"/>
      <c r="AMR49" s="3"/>
      <c r="AMS49" s="3"/>
      <c r="AMT49" s="3"/>
      <c r="AMU49" s="3"/>
      <c r="AMV49" s="3"/>
      <c r="AMW49" s="3"/>
      <c r="AMX49" s="3"/>
      <c r="AMY49" s="3"/>
      <c r="AMZ49" s="3"/>
      <c r="ANA49" s="3"/>
      <c r="ANB49" s="3"/>
      <c r="ANC49" s="3"/>
      <c r="AND49" s="3"/>
      <c r="ANE49" s="3"/>
      <c r="ANF49" s="3"/>
      <c r="ANG49" s="3"/>
      <c r="ANH49" s="3"/>
      <c r="ANI49" s="3"/>
      <c r="ANJ49" s="3"/>
      <c r="ANK49" s="3"/>
      <c r="ANL49" s="3"/>
      <c r="ANM49" s="3"/>
      <c r="ANN49" s="3"/>
      <c r="ANO49" s="3"/>
      <c r="ANP49" s="3"/>
      <c r="ANQ49" s="3"/>
      <c r="ANR49" s="3"/>
      <c r="ANS49" s="3"/>
      <c r="ANT49" s="3"/>
      <c r="ANU49" s="3"/>
      <c r="ANV49" s="3"/>
      <c r="ANW49" s="3"/>
      <c r="ANX49" s="3"/>
      <c r="ANY49" s="3"/>
      <c r="ANZ49" s="3"/>
      <c r="AOA49" s="3"/>
      <c r="AOB49" s="3"/>
      <c r="AOC49" s="3"/>
      <c r="AOD49" s="3"/>
      <c r="AOE49" s="3"/>
      <c r="AOF49" s="3"/>
      <c r="AOG49" s="3"/>
      <c r="AOH49" s="3"/>
      <c r="AOI49" s="3"/>
      <c r="AOJ49" s="3"/>
      <c r="AOK49" s="3"/>
      <c r="AOL49" s="3"/>
      <c r="AOM49" s="3"/>
      <c r="AON49" s="3"/>
      <c r="AOO49" s="3"/>
      <c r="AOP49" s="3"/>
      <c r="AOQ49" s="3"/>
      <c r="AOR49" s="3"/>
      <c r="AOS49" s="3"/>
      <c r="AOT49" s="3"/>
      <c r="AOU49" s="3"/>
      <c r="AOV49" s="3"/>
      <c r="AOW49" s="3"/>
      <c r="AOX49" s="3"/>
      <c r="AOY49" s="3"/>
      <c r="AOZ49" s="3"/>
      <c r="APA49" s="3"/>
      <c r="APB49" s="3"/>
      <c r="APC49" s="3"/>
      <c r="APD49" s="3"/>
      <c r="APE49" s="3"/>
      <c r="APF49" s="3"/>
      <c r="APG49" s="3"/>
      <c r="APH49" s="3"/>
      <c r="API49" s="3"/>
      <c r="APJ49" s="3"/>
      <c r="APK49" s="3"/>
      <c r="APL49" s="3"/>
      <c r="APM49" s="3"/>
      <c r="APN49" s="3"/>
      <c r="APO49" s="3"/>
      <c r="APP49" s="3"/>
      <c r="APQ49" s="3"/>
      <c r="APR49" s="3"/>
      <c r="APS49" s="3"/>
      <c r="APT49" s="3"/>
      <c r="APU49" s="3"/>
      <c r="APV49" s="3"/>
      <c r="APW49" s="3"/>
      <c r="APX49" s="3"/>
      <c r="APY49" s="3"/>
      <c r="APZ49" s="3"/>
      <c r="AQA49" s="3"/>
      <c r="AQB49" s="3"/>
      <c r="AQC49" s="3"/>
      <c r="AQD49" s="3"/>
      <c r="AQE49" s="3"/>
      <c r="AQF49" s="3"/>
      <c r="AQG49" s="3"/>
      <c r="AQH49" s="3"/>
      <c r="AQI49" s="3"/>
      <c r="AQJ49" s="3"/>
      <c r="AQK49" s="3"/>
      <c r="AQL49" s="3"/>
      <c r="AQM49" s="3"/>
      <c r="AQN49" s="3"/>
      <c r="AQO49" s="3"/>
      <c r="AQP49" s="3"/>
      <c r="AQQ49" s="3"/>
      <c r="AQR49" s="3"/>
      <c r="AQS49" s="3"/>
      <c r="AQT49" s="3"/>
      <c r="AQU49" s="3"/>
      <c r="AQV49" s="3"/>
      <c r="AQW49" s="3"/>
      <c r="AQX49" s="3"/>
      <c r="AQY49" s="3"/>
      <c r="AQZ49" s="3"/>
      <c r="ARA49" s="3"/>
      <c r="ARB49" s="3"/>
      <c r="ARC49" s="3"/>
      <c r="ARD49" s="3"/>
      <c r="ARE49" s="3"/>
      <c r="ARF49" s="3"/>
      <c r="ARG49" s="3"/>
      <c r="ARH49" s="3"/>
      <c r="ARI49" s="3"/>
      <c r="ARJ49" s="3"/>
      <c r="ARK49" s="3"/>
      <c r="ARL49" s="3"/>
      <c r="ARM49" s="3"/>
      <c r="ARN49" s="3"/>
      <c r="ARO49" s="3"/>
      <c r="ARP49" s="3"/>
      <c r="ARQ49" s="3"/>
      <c r="ARR49" s="3"/>
      <c r="ARS49" s="3"/>
      <c r="ART49" s="3"/>
      <c r="ARU49" s="3"/>
      <c r="ARV49" s="3"/>
      <c r="ARW49" s="3"/>
      <c r="ARX49" s="3"/>
      <c r="ARY49" s="3"/>
      <c r="ARZ49" s="3"/>
      <c r="ASA49" s="3"/>
      <c r="ASB49" s="3"/>
      <c r="ASC49" s="3"/>
      <c r="ASD49" s="3"/>
      <c r="ASE49" s="3"/>
      <c r="ASF49" s="3"/>
      <c r="ASG49" s="3"/>
      <c r="ASH49" s="3"/>
      <c r="ASI49" s="3"/>
      <c r="ASJ49" s="3"/>
      <c r="ASK49" s="3"/>
      <c r="ASL49" s="3"/>
      <c r="ASM49" s="3"/>
      <c r="ASN49" s="3"/>
      <c r="ASO49" s="3"/>
      <c r="ASP49" s="3"/>
      <c r="ASQ49" s="3"/>
      <c r="ASR49" s="3"/>
      <c r="ASS49" s="3"/>
      <c r="AST49" s="3"/>
      <c r="ASU49" s="3"/>
      <c r="ASV49" s="3"/>
      <c r="ASW49" s="3"/>
      <c r="ASX49" s="3"/>
      <c r="ASY49" s="3"/>
      <c r="ASZ49" s="3"/>
      <c r="ATA49" s="3"/>
      <c r="ATB49" s="3"/>
      <c r="ATC49" s="3"/>
      <c r="ATD49" s="3"/>
      <c r="ATE49" s="3"/>
      <c r="ATF49" s="3"/>
      <c r="ATG49" s="3"/>
      <c r="ATH49" s="3"/>
      <c r="ATI49" s="3"/>
      <c r="ATJ49" s="3"/>
      <c r="ATK49" s="3"/>
      <c r="ATL49" s="3"/>
      <c r="ATM49" s="3"/>
      <c r="ATN49" s="3"/>
      <c r="ATO49" s="3"/>
      <c r="ATP49" s="3"/>
      <c r="ATQ49" s="3"/>
      <c r="ATR49" s="3"/>
      <c r="ATS49" s="3"/>
      <c r="ATT49" s="3"/>
      <c r="ATU49" s="3"/>
      <c r="ATV49" s="3"/>
      <c r="ATW49" s="3"/>
      <c r="ATX49" s="3"/>
      <c r="ATY49" s="3"/>
      <c r="ATZ49" s="3"/>
      <c r="AUA49" s="3"/>
      <c r="AUB49" s="3"/>
      <c r="AUC49" s="3"/>
      <c r="AUD49" s="3"/>
      <c r="AUE49" s="3"/>
      <c r="AUF49" s="3"/>
      <c r="AUG49" s="3"/>
      <c r="AUH49" s="3"/>
      <c r="AUI49" s="3"/>
      <c r="AUJ49" s="3"/>
      <c r="AUK49" s="3"/>
      <c r="AUL49" s="3"/>
      <c r="AUM49" s="3"/>
      <c r="AUN49" s="3"/>
      <c r="AUO49" s="3"/>
      <c r="AUP49" s="3"/>
      <c r="AUQ49" s="3"/>
      <c r="AUR49" s="3"/>
      <c r="AUS49" s="3"/>
      <c r="AUT49" s="3"/>
      <c r="AUU49" s="3"/>
      <c r="AUV49" s="3"/>
      <c r="AUW49" s="3"/>
      <c r="AUX49" s="3"/>
      <c r="AUY49" s="3"/>
      <c r="AUZ49" s="3"/>
      <c r="AVA49" s="3"/>
      <c r="AVB49" s="3"/>
      <c r="AVC49" s="3"/>
      <c r="AVD49" s="3"/>
      <c r="AVE49" s="3"/>
      <c r="AVF49" s="3"/>
      <c r="AVG49" s="3"/>
      <c r="AVH49" s="3"/>
      <c r="AVI49" s="3"/>
      <c r="AVJ49" s="3"/>
      <c r="AVK49" s="3"/>
      <c r="AVL49" s="3"/>
      <c r="AVM49" s="3"/>
      <c r="AVN49" s="3"/>
      <c r="AVO49" s="3"/>
      <c r="AVP49" s="3"/>
      <c r="AVQ49" s="3"/>
      <c r="AVR49" s="3"/>
      <c r="AVS49" s="3"/>
      <c r="AVT49" s="3"/>
      <c r="AVU49" s="3"/>
      <c r="AVV49" s="3"/>
      <c r="AVW49" s="3"/>
      <c r="AVX49" s="3"/>
      <c r="AVY49" s="3"/>
      <c r="AVZ49" s="3"/>
      <c r="AWA49" s="3"/>
      <c r="AWB49" s="3"/>
      <c r="AWC49" s="3"/>
      <c r="AWD49" s="3"/>
      <c r="AWE49" s="3"/>
      <c r="AWF49" s="3"/>
      <c r="AWG49" s="3"/>
      <c r="AWH49" s="3"/>
      <c r="AWI49" s="3"/>
      <c r="AWJ49" s="3"/>
      <c r="AWK49" s="3"/>
      <c r="AWL49" s="3"/>
      <c r="AWM49" s="3"/>
      <c r="AWN49" s="3"/>
      <c r="AWO49" s="3"/>
      <c r="AWP49" s="3"/>
      <c r="AWQ49" s="3"/>
      <c r="AWR49" s="3"/>
      <c r="AWS49" s="3"/>
      <c r="AWT49" s="3"/>
      <c r="AWU49" s="3"/>
      <c r="AWV49" s="3"/>
      <c r="AWW49" s="3"/>
      <c r="AWX49" s="3"/>
      <c r="AWY49" s="3"/>
      <c r="AWZ49" s="3"/>
      <c r="AXA49" s="3"/>
      <c r="AXB49" s="3"/>
      <c r="AXC49" s="3"/>
      <c r="AXD49" s="3"/>
      <c r="AXE49" s="3"/>
      <c r="AXF49" s="3"/>
      <c r="AXG49" s="3"/>
      <c r="AXH49" s="3"/>
      <c r="AXI49" s="3"/>
      <c r="AXJ49" s="3"/>
      <c r="AXK49" s="3"/>
      <c r="AXL49" s="3"/>
      <c r="AXM49" s="3"/>
      <c r="AXN49" s="3"/>
      <c r="AXO49" s="3"/>
      <c r="AXP49" s="3"/>
      <c r="AXQ49" s="3"/>
      <c r="AXR49" s="3"/>
      <c r="AXS49" s="3"/>
      <c r="AXT49" s="3"/>
      <c r="AXU49" s="3"/>
      <c r="AXV49" s="3"/>
      <c r="AXW49" s="3"/>
      <c r="AXX49" s="3"/>
      <c r="AXY49" s="3"/>
      <c r="AXZ49" s="3"/>
      <c r="AYA49" s="3"/>
      <c r="AYB49" s="3"/>
      <c r="AYC49" s="3"/>
      <c r="AYD49" s="3"/>
      <c r="AYE49" s="3"/>
      <c r="AYF49" s="3"/>
      <c r="AYG49" s="3"/>
      <c r="AYH49" s="3"/>
      <c r="AYI49" s="3"/>
      <c r="AYJ49" s="3"/>
      <c r="AYK49" s="3"/>
      <c r="AYL49" s="3"/>
      <c r="AYM49" s="3"/>
      <c r="AYN49" s="3"/>
      <c r="AYO49" s="3"/>
      <c r="AYP49" s="3"/>
      <c r="AYQ49" s="3"/>
      <c r="AYR49" s="3"/>
      <c r="AYS49" s="3"/>
      <c r="AYT49" s="3"/>
      <c r="AYU49" s="3"/>
      <c r="AYV49" s="3"/>
      <c r="AYW49" s="3"/>
      <c r="AYX49" s="3"/>
      <c r="AYY49" s="3"/>
      <c r="AYZ49" s="3"/>
      <c r="AZA49" s="3"/>
      <c r="AZB49" s="3"/>
      <c r="AZC49" s="3"/>
      <c r="AZD49" s="3"/>
      <c r="AZE49" s="3"/>
      <c r="AZF49" s="3"/>
      <c r="AZG49" s="3"/>
      <c r="AZH49" s="3"/>
      <c r="AZI49" s="3"/>
      <c r="AZJ49" s="3"/>
      <c r="AZK49" s="3"/>
      <c r="AZL49" s="3"/>
      <c r="AZM49" s="3"/>
      <c r="AZN49" s="3"/>
      <c r="AZO49" s="3"/>
      <c r="AZP49" s="3"/>
      <c r="AZQ49" s="3"/>
      <c r="AZR49" s="3"/>
      <c r="AZS49" s="3"/>
      <c r="AZT49" s="3"/>
      <c r="AZU49" s="3"/>
      <c r="AZV49" s="3"/>
      <c r="AZW49" s="3"/>
      <c r="AZX49" s="3"/>
      <c r="AZY49" s="3"/>
      <c r="AZZ49" s="3"/>
      <c r="BAA49" s="3"/>
      <c r="BAB49" s="3"/>
      <c r="BAC49" s="3"/>
      <c r="BAD49" s="3"/>
      <c r="BAE49" s="3"/>
      <c r="BAF49" s="3"/>
      <c r="BAG49" s="3"/>
      <c r="BAH49" s="3"/>
      <c r="BAI49" s="3"/>
      <c r="BAJ49" s="3"/>
      <c r="BAK49" s="3"/>
      <c r="BAL49" s="3"/>
      <c r="BAM49" s="3"/>
      <c r="BAN49" s="3"/>
      <c r="BAO49" s="3"/>
      <c r="BAP49" s="3"/>
      <c r="BAQ49" s="3"/>
      <c r="BAR49" s="3"/>
      <c r="BAS49" s="3"/>
      <c r="BAT49" s="3"/>
      <c r="BAU49" s="3"/>
      <c r="BAV49" s="3"/>
      <c r="BAW49" s="3"/>
      <c r="BAX49" s="3"/>
      <c r="BAY49" s="3"/>
      <c r="BAZ49" s="3"/>
      <c r="BBA49" s="3"/>
      <c r="BBB49" s="3"/>
      <c r="BBC49" s="3"/>
      <c r="BBD49" s="3"/>
      <c r="BBE49" s="3"/>
      <c r="BBF49" s="3"/>
      <c r="BBG49" s="3"/>
      <c r="BBH49" s="3"/>
      <c r="BBI49" s="3"/>
      <c r="BBJ49" s="3"/>
      <c r="BBK49" s="3"/>
      <c r="BBL49" s="3"/>
      <c r="BBM49" s="3"/>
      <c r="BBN49" s="3"/>
      <c r="BBO49" s="3"/>
      <c r="BBP49" s="3"/>
      <c r="BBQ49" s="3"/>
      <c r="BBR49" s="3"/>
      <c r="BBS49" s="3"/>
      <c r="BBT49" s="3"/>
      <c r="BBU49" s="3"/>
      <c r="BBV49" s="3"/>
      <c r="BBW49" s="3"/>
      <c r="BBX49" s="3"/>
      <c r="BBY49" s="3"/>
      <c r="BBZ49" s="3"/>
      <c r="BCA49" s="3"/>
      <c r="BCB49" s="3"/>
      <c r="BCC49" s="3"/>
      <c r="BCD49" s="3"/>
      <c r="BCE49" s="3"/>
      <c r="BCF49" s="3"/>
      <c r="BCG49" s="3"/>
      <c r="BCH49" s="3"/>
      <c r="BCI49" s="3"/>
      <c r="BCJ49" s="3"/>
      <c r="BCK49" s="3"/>
      <c r="BCL49" s="3"/>
      <c r="BCM49" s="3"/>
      <c r="BCN49" s="3"/>
      <c r="BCO49" s="3"/>
      <c r="BCP49" s="3"/>
      <c r="BCQ49" s="3"/>
      <c r="BCR49" s="3"/>
      <c r="BCS49" s="3"/>
      <c r="BCT49" s="3"/>
      <c r="BCU49" s="3"/>
      <c r="BCV49" s="3"/>
      <c r="BCW49" s="3"/>
      <c r="BCX49" s="3"/>
      <c r="BCY49" s="3"/>
      <c r="BCZ49" s="3"/>
      <c r="BDA49" s="3"/>
      <c r="BDB49" s="3"/>
      <c r="BDC49" s="3"/>
      <c r="BDD49" s="3"/>
      <c r="BDE49" s="3"/>
      <c r="BDF49" s="3"/>
      <c r="BDG49" s="3"/>
      <c r="BDH49" s="3"/>
      <c r="BDI49" s="3"/>
      <c r="BDJ49" s="3"/>
      <c r="BDK49" s="3"/>
      <c r="BDL49" s="3"/>
      <c r="BDM49" s="3"/>
      <c r="BDN49" s="3"/>
      <c r="BDO49" s="3"/>
      <c r="BDP49" s="3"/>
      <c r="BDQ49" s="3"/>
      <c r="BDR49" s="3"/>
      <c r="BDS49" s="3"/>
      <c r="BDT49" s="3"/>
      <c r="BDU49" s="3"/>
      <c r="BDV49" s="3"/>
      <c r="BDW49" s="3"/>
      <c r="BDX49" s="3"/>
      <c r="BDY49" s="3"/>
      <c r="BDZ49" s="3"/>
      <c r="BEA49" s="3"/>
      <c r="BEB49" s="3"/>
      <c r="BEC49" s="3"/>
      <c r="BED49" s="3"/>
      <c r="BEE49" s="3"/>
      <c r="BEF49" s="3"/>
      <c r="BEG49" s="3"/>
      <c r="BEH49" s="3"/>
      <c r="BEI49" s="3"/>
      <c r="BEJ49" s="3"/>
      <c r="BEK49" s="3"/>
      <c r="BEL49" s="3"/>
      <c r="BEM49" s="3"/>
      <c r="BEN49" s="3"/>
      <c r="BEO49" s="3"/>
      <c r="BEP49" s="3"/>
      <c r="BEQ49" s="3"/>
      <c r="BER49" s="3"/>
      <c r="BES49" s="3"/>
      <c r="BET49" s="3"/>
      <c r="BEU49" s="3"/>
      <c r="BEV49" s="3"/>
      <c r="BEW49" s="3"/>
      <c r="BEX49" s="3"/>
      <c r="BEY49" s="3"/>
      <c r="BEZ49" s="3"/>
      <c r="BFA49" s="3"/>
      <c r="BFB49" s="3"/>
      <c r="BFC49" s="3"/>
      <c r="BFD49" s="3"/>
      <c r="BFE49" s="3"/>
      <c r="BFF49" s="3"/>
      <c r="BFG49" s="3"/>
      <c r="BFH49" s="3"/>
      <c r="BFI49" s="3"/>
      <c r="BFJ49" s="3"/>
      <c r="BFK49" s="3"/>
      <c r="BFL49" s="3"/>
      <c r="BFM49" s="3"/>
      <c r="BFN49" s="3"/>
      <c r="BFO49" s="3"/>
      <c r="BFP49" s="3"/>
      <c r="BFQ49" s="3"/>
      <c r="BFR49" s="3"/>
      <c r="BFS49" s="3"/>
      <c r="BFT49" s="3"/>
      <c r="BFU49" s="3"/>
      <c r="BFV49" s="3"/>
      <c r="BFW49" s="3"/>
      <c r="BFX49" s="3"/>
      <c r="BFY49" s="3"/>
      <c r="BFZ49" s="3"/>
      <c r="BGA49" s="3"/>
      <c r="BGB49" s="3"/>
      <c r="BGC49" s="3"/>
      <c r="BGD49" s="3"/>
      <c r="BGE49" s="3"/>
      <c r="BGF49" s="3"/>
      <c r="BGG49" s="3"/>
      <c r="BGH49" s="3"/>
      <c r="BGI49" s="3"/>
      <c r="BGJ49" s="3"/>
      <c r="BGK49" s="3"/>
      <c r="BGL49" s="3"/>
      <c r="BGM49" s="3"/>
      <c r="BGN49" s="3"/>
      <c r="BGO49" s="3"/>
      <c r="BGP49" s="3"/>
      <c r="BGQ49" s="3"/>
      <c r="BGR49" s="3"/>
      <c r="BGS49" s="3"/>
      <c r="BGT49" s="3"/>
      <c r="BGU49" s="3"/>
      <c r="BGV49" s="3"/>
      <c r="BGW49" s="3"/>
      <c r="BGX49" s="3"/>
      <c r="BGY49" s="3"/>
      <c r="BGZ49" s="3"/>
      <c r="BHA49" s="3"/>
      <c r="BHB49" s="3"/>
      <c r="BHC49" s="3"/>
      <c r="BHD49" s="3"/>
      <c r="BHE49" s="3"/>
      <c r="BHF49" s="3"/>
      <c r="BHG49" s="3"/>
      <c r="BHH49" s="3"/>
      <c r="BHI49" s="3"/>
      <c r="BHJ49" s="3"/>
      <c r="BHK49" s="3"/>
      <c r="BHL49" s="3"/>
      <c r="BHM49" s="3"/>
      <c r="BHN49" s="3"/>
      <c r="BHO49" s="3"/>
      <c r="BHP49" s="3"/>
      <c r="BHQ49" s="3"/>
      <c r="BHR49" s="3"/>
      <c r="BHS49" s="3"/>
      <c r="BHT49" s="3"/>
      <c r="BHU49" s="3"/>
      <c r="BHV49" s="3"/>
      <c r="BHW49" s="3"/>
      <c r="BHX49" s="3"/>
      <c r="BHY49" s="3"/>
      <c r="BHZ49" s="3"/>
      <c r="BIA49" s="3"/>
      <c r="BIB49" s="3"/>
      <c r="BIC49" s="3"/>
      <c r="BID49" s="3"/>
      <c r="BIE49" s="3"/>
      <c r="BIF49" s="3"/>
      <c r="BIG49" s="3"/>
      <c r="BIH49" s="3"/>
      <c r="BII49" s="3"/>
      <c r="BIJ49" s="3"/>
      <c r="BIK49" s="3"/>
      <c r="BIL49" s="3"/>
      <c r="BIM49" s="3"/>
      <c r="BIN49" s="3"/>
      <c r="BIO49" s="3"/>
      <c r="BIP49" s="3"/>
      <c r="BIQ49" s="3"/>
      <c r="BIR49" s="3"/>
      <c r="BIS49" s="3"/>
      <c r="BIT49" s="3"/>
      <c r="BIU49" s="3"/>
      <c r="BIV49" s="3"/>
      <c r="BIW49" s="3"/>
      <c r="BIX49" s="3"/>
      <c r="BIY49" s="3"/>
      <c r="BIZ49" s="3"/>
      <c r="BJA49" s="3"/>
      <c r="BJB49" s="3"/>
      <c r="BJC49" s="3"/>
      <c r="BJD49" s="3"/>
      <c r="BJE49" s="3"/>
      <c r="BJF49" s="3"/>
      <c r="BJG49" s="3"/>
      <c r="BJH49" s="3"/>
      <c r="BJI49" s="3"/>
      <c r="BJJ49" s="3"/>
      <c r="BJK49" s="3"/>
      <c r="BJL49" s="3"/>
      <c r="BJM49" s="3"/>
      <c r="BJN49" s="3"/>
      <c r="BJO49" s="3"/>
      <c r="BJP49" s="3"/>
      <c r="BJQ49" s="3"/>
      <c r="BJR49" s="3"/>
      <c r="BJS49" s="3"/>
      <c r="BJT49" s="3"/>
      <c r="BJU49" s="3"/>
      <c r="BJV49" s="3"/>
      <c r="BJW49" s="3"/>
      <c r="BJX49" s="3"/>
      <c r="BJY49" s="3"/>
      <c r="BJZ49" s="3"/>
      <c r="BKA49" s="3"/>
      <c r="BKB49" s="3"/>
      <c r="BKC49" s="3"/>
      <c r="BKD49" s="3"/>
      <c r="BKE49" s="3"/>
      <c r="BKF49" s="3"/>
      <c r="BKG49" s="3"/>
      <c r="BKH49" s="3"/>
      <c r="BKI49" s="3"/>
      <c r="BKJ49" s="3"/>
      <c r="BKK49" s="3"/>
      <c r="BKL49" s="3"/>
      <c r="BKM49" s="3"/>
      <c r="BKN49" s="3"/>
      <c r="BKO49" s="3"/>
      <c r="BKP49" s="3"/>
      <c r="BKQ49" s="3"/>
      <c r="BKR49" s="3"/>
      <c r="BKS49" s="3"/>
      <c r="BKT49" s="3"/>
      <c r="BKU49" s="3"/>
      <c r="BKV49" s="3"/>
      <c r="BKW49" s="3"/>
      <c r="BKX49" s="3"/>
      <c r="BKY49" s="3"/>
      <c r="BKZ49" s="3"/>
      <c r="BLA49" s="3"/>
      <c r="BLB49" s="3"/>
      <c r="BLC49" s="3"/>
      <c r="BLD49" s="3"/>
      <c r="BLE49" s="3"/>
      <c r="BLF49" s="3"/>
      <c r="BLG49" s="3"/>
      <c r="BLH49" s="3"/>
      <c r="BLI49" s="3"/>
      <c r="BLJ49" s="3"/>
      <c r="BLK49" s="3"/>
      <c r="BLL49" s="3"/>
      <c r="BLM49" s="3"/>
      <c r="BLN49" s="3"/>
      <c r="BLO49" s="3"/>
      <c r="BLP49" s="3"/>
      <c r="BLQ49" s="3"/>
      <c r="BLR49" s="3"/>
      <c r="BLS49" s="3"/>
      <c r="BLT49" s="3"/>
      <c r="BLU49" s="3"/>
      <c r="BLV49" s="3"/>
      <c r="BLW49" s="3"/>
      <c r="BLX49" s="3"/>
      <c r="BLY49" s="3"/>
      <c r="BLZ49" s="3"/>
      <c r="BMA49" s="3"/>
      <c r="BMB49" s="3"/>
      <c r="BMC49" s="3"/>
      <c r="BMD49" s="3"/>
      <c r="BME49" s="3"/>
      <c r="BMF49" s="3"/>
      <c r="BMG49" s="3"/>
      <c r="BMH49" s="3"/>
      <c r="BMI49" s="3"/>
      <c r="BMJ49" s="3"/>
      <c r="BMK49" s="3"/>
      <c r="BML49" s="3"/>
      <c r="BMM49" s="3"/>
      <c r="BMN49" s="3"/>
      <c r="BMO49" s="3"/>
      <c r="BMP49" s="3"/>
      <c r="BMQ49" s="3"/>
      <c r="BMR49" s="3"/>
      <c r="BMS49" s="3"/>
      <c r="BMT49" s="3"/>
      <c r="BMU49" s="3"/>
      <c r="BMV49" s="3"/>
      <c r="BMW49" s="3"/>
      <c r="BMX49" s="3"/>
      <c r="BMY49" s="3"/>
      <c r="BMZ49" s="3"/>
      <c r="BNA49" s="3"/>
      <c r="BNB49" s="3"/>
      <c r="BNC49" s="3"/>
      <c r="BND49" s="3"/>
      <c r="BNE49" s="3"/>
      <c r="BNF49" s="3"/>
      <c r="BNG49" s="3"/>
      <c r="BNH49" s="3"/>
      <c r="BNI49" s="3"/>
      <c r="BNJ49" s="3"/>
      <c r="BNK49" s="3"/>
      <c r="BNL49" s="3"/>
      <c r="BNM49" s="3"/>
      <c r="BNN49" s="3"/>
      <c r="BNO49" s="3"/>
      <c r="BNP49" s="3"/>
      <c r="BNQ49" s="3"/>
      <c r="BNR49" s="3"/>
      <c r="BNS49" s="3"/>
      <c r="BNT49" s="3"/>
      <c r="BNU49" s="3"/>
      <c r="BNV49" s="3"/>
      <c r="BNW49" s="3"/>
      <c r="BNX49" s="3"/>
      <c r="BNY49" s="3"/>
      <c r="BNZ49" s="3"/>
      <c r="BOA49" s="3"/>
      <c r="BOB49" s="3"/>
      <c r="BOC49" s="3"/>
      <c r="BOD49" s="3"/>
      <c r="BOE49" s="3"/>
      <c r="BOF49" s="3"/>
      <c r="BOG49" s="3"/>
      <c r="BOH49" s="3"/>
      <c r="BOI49" s="3"/>
      <c r="BOJ49" s="3"/>
      <c r="BOK49" s="3"/>
      <c r="BOL49" s="3"/>
      <c r="BOM49" s="3"/>
      <c r="BON49" s="3"/>
      <c r="BOO49" s="3"/>
      <c r="BOP49" s="3"/>
      <c r="BOQ49" s="3"/>
      <c r="BOR49" s="3"/>
      <c r="BOS49" s="3"/>
      <c r="BOT49" s="3"/>
      <c r="BOU49" s="3"/>
      <c r="BOV49" s="3"/>
      <c r="BOW49" s="3"/>
      <c r="BOX49" s="3"/>
      <c r="BOY49" s="3"/>
      <c r="BOZ49" s="3"/>
      <c r="BPA49" s="3"/>
      <c r="BPB49" s="3"/>
      <c r="BPC49" s="3"/>
      <c r="BPD49" s="3"/>
      <c r="BPE49" s="3"/>
      <c r="BPF49" s="3"/>
      <c r="BPG49" s="3"/>
      <c r="BPH49" s="3"/>
      <c r="BPI49" s="3"/>
      <c r="BPJ49" s="3"/>
      <c r="BPK49" s="3"/>
      <c r="BPL49" s="3"/>
      <c r="BPM49" s="3"/>
      <c r="BPN49" s="3"/>
      <c r="BPO49" s="3"/>
      <c r="BPP49" s="3"/>
      <c r="BPQ49" s="3"/>
      <c r="BPR49" s="3"/>
      <c r="BPS49" s="3"/>
      <c r="BPT49" s="3"/>
      <c r="BPU49" s="3"/>
      <c r="BPV49" s="3"/>
      <c r="BPW49" s="3"/>
      <c r="BPX49" s="3"/>
      <c r="BPY49" s="3"/>
      <c r="BPZ49" s="3"/>
      <c r="BQA49" s="3"/>
      <c r="BQB49" s="3"/>
      <c r="BQC49" s="3"/>
      <c r="BQD49" s="3"/>
      <c r="BQE49" s="3"/>
      <c r="BQF49" s="3"/>
      <c r="BQG49" s="3"/>
      <c r="BQH49" s="3"/>
      <c r="BQI49" s="3"/>
      <c r="BQJ49" s="3"/>
      <c r="BQK49" s="3"/>
      <c r="BQL49" s="3"/>
      <c r="BQM49" s="3"/>
      <c r="BQN49" s="3"/>
      <c r="BQO49" s="3"/>
      <c r="BQP49" s="3"/>
      <c r="BQQ49" s="3"/>
      <c r="BQR49" s="3"/>
      <c r="BQS49" s="3"/>
      <c r="BQT49" s="3"/>
      <c r="BQU49" s="3"/>
      <c r="BQV49" s="3"/>
      <c r="BQW49" s="3"/>
      <c r="BQX49" s="3"/>
      <c r="BQY49" s="3"/>
      <c r="BQZ49" s="3"/>
      <c r="BRA49" s="3"/>
      <c r="BRB49" s="3"/>
      <c r="BRC49" s="3"/>
      <c r="BRD49" s="3"/>
      <c r="BRE49" s="3"/>
      <c r="BRF49" s="3"/>
      <c r="BRG49" s="3"/>
      <c r="BRH49" s="3"/>
      <c r="BRI49" s="3"/>
      <c r="BRJ49" s="3"/>
      <c r="BRK49" s="3"/>
      <c r="BRL49" s="3"/>
      <c r="BRM49" s="3"/>
      <c r="BRN49" s="3"/>
      <c r="BRO49" s="3"/>
      <c r="BRP49" s="3"/>
      <c r="BRQ49" s="3"/>
      <c r="BRR49" s="3"/>
      <c r="BRS49" s="3"/>
      <c r="BRT49" s="3"/>
      <c r="BRU49" s="3"/>
      <c r="BRV49" s="3"/>
      <c r="BRW49" s="3"/>
      <c r="BRX49" s="3"/>
      <c r="BRY49" s="3"/>
      <c r="BRZ49" s="3"/>
      <c r="BSA49" s="3"/>
      <c r="BSB49" s="3"/>
      <c r="BSC49" s="3"/>
      <c r="BSD49" s="3"/>
      <c r="BSE49" s="3"/>
      <c r="BSF49" s="3"/>
      <c r="BSG49" s="3"/>
      <c r="BSH49" s="3"/>
      <c r="BSI49" s="3"/>
      <c r="BSJ49" s="3"/>
      <c r="BSK49" s="3"/>
      <c r="BSL49" s="3"/>
      <c r="BSM49" s="3"/>
      <c r="BSN49" s="3"/>
      <c r="BSO49" s="3"/>
      <c r="BSP49" s="3"/>
      <c r="BSQ49" s="3"/>
      <c r="BSR49" s="3"/>
      <c r="BSS49" s="3"/>
      <c r="BST49" s="3"/>
      <c r="BSU49" s="3"/>
      <c r="BSV49" s="3"/>
      <c r="BSW49" s="3"/>
      <c r="BSX49" s="3"/>
      <c r="BSY49" s="3"/>
      <c r="BSZ49" s="3"/>
      <c r="BTA49" s="3"/>
      <c r="BTB49" s="3"/>
      <c r="BTC49" s="3"/>
      <c r="BTD49" s="3"/>
      <c r="BTE49" s="3"/>
      <c r="BTF49" s="3"/>
      <c r="BTG49" s="3"/>
      <c r="BTH49" s="3"/>
      <c r="BTI49" s="3"/>
      <c r="BTJ49" s="3"/>
      <c r="BTK49" s="3"/>
      <c r="BTL49" s="3"/>
      <c r="BTM49" s="3"/>
      <c r="BTN49" s="3"/>
      <c r="BTO49" s="3"/>
      <c r="BTP49" s="3"/>
      <c r="BTQ49" s="3"/>
      <c r="BTR49" s="3"/>
      <c r="BTS49" s="3"/>
      <c r="BTT49" s="3"/>
      <c r="BTU49" s="3"/>
      <c r="BTV49" s="3"/>
      <c r="BTW49" s="3"/>
      <c r="BTX49" s="3"/>
      <c r="BTY49" s="3"/>
      <c r="BTZ49" s="3"/>
      <c r="BUA49" s="3"/>
      <c r="BUB49" s="3"/>
      <c r="BUC49" s="3"/>
      <c r="BUD49" s="3"/>
      <c r="BUE49" s="3"/>
      <c r="BUF49" s="3"/>
      <c r="BUG49" s="3"/>
      <c r="BUH49" s="3"/>
      <c r="BUI49" s="3"/>
      <c r="BUJ49" s="3"/>
      <c r="BUK49" s="3"/>
      <c r="BUL49" s="3"/>
      <c r="BUM49" s="3"/>
      <c r="BUN49" s="3"/>
      <c r="BUO49" s="3"/>
      <c r="BUP49" s="3"/>
      <c r="BUQ49" s="3"/>
      <c r="BUR49" s="3"/>
      <c r="BUS49" s="3"/>
      <c r="BUT49" s="3"/>
      <c r="BUU49" s="3"/>
      <c r="BUV49" s="3"/>
      <c r="BUW49" s="3"/>
      <c r="BUX49" s="3"/>
      <c r="BUY49" s="3"/>
      <c r="BUZ49" s="3"/>
      <c r="BVA49" s="3"/>
      <c r="BVB49" s="3"/>
      <c r="BVC49" s="3"/>
      <c r="BVD49" s="3"/>
      <c r="BVE49" s="3"/>
      <c r="BVF49" s="3"/>
      <c r="BVG49" s="3"/>
      <c r="BVH49" s="3"/>
      <c r="BVI49" s="3"/>
      <c r="BVJ49" s="3"/>
      <c r="BVK49" s="3"/>
      <c r="BVL49" s="3"/>
      <c r="BVM49" s="3"/>
      <c r="BVN49" s="3"/>
      <c r="BVO49" s="3"/>
      <c r="BVP49" s="3"/>
      <c r="BVQ49" s="3"/>
      <c r="BVR49" s="3"/>
      <c r="BVS49" s="3"/>
      <c r="BVT49" s="3"/>
      <c r="BVU49" s="3"/>
      <c r="BVV49" s="3"/>
      <c r="BVW49" s="3"/>
      <c r="BVX49" s="3"/>
      <c r="BVY49" s="3"/>
      <c r="BVZ49" s="3"/>
      <c r="BWA49" s="3"/>
      <c r="BWB49" s="3"/>
      <c r="BWC49" s="3"/>
      <c r="BWD49" s="3"/>
      <c r="BWE49" s="3"/>
      <c r="BWF49" s="3"/>
      <c r="BWG49" s="3"/>
      <c r="BWH49" s="3"/>
      <c r="BWI49" s="3"/>
      <c r="BWJ49" s="3"/>
      <c r="BWK49" s="3"/>
      <c r="BWL49" s="3"/>
      <c r="BWM49" s="3"/>
      <c r="BWN49" s="3"/>
      <c r="BWO49" s="3"/>
      <c r="BWP49" s="3"/>
      <c r="BWQ49" s="3"/>
      <c r="BWR49" s="3"/>
      <c r="BWS49" s="3"/>
      <c r="BWT49" s="3"/>
      <c r="BWU49" s="3"/>
      <c r="BWV49" s="3"/>
      <c r="BWW49" s="3"/>
      <c r="BWX49" s="3"/>
      <c r="BWY49" s="3"/>
      <c r="BWZ49" s="3"/>
      <c r="BXA49" s="3"/>
      <c r="BXB49" s="3"/>
      <c r="BXC49" s="3"/>
      <c r="BXD49" s="3"/>
      <c r="BXE49" s="3"/>
      <c r="BXF49" s="3"/>
      <c r="BXG49" s="3"/>
      <c r="BXH49" s="3"/>
      <c r="BXI49" s="3"/>
      <c r="BXJ49" s="3"/>
      <c r="BXK49" s="3"/>
      <c r="BXL49" s="3"/>
      <c r="BXM49" s="3"/>
      <c r="BXN49" s="3"/>
      <c r="BXO49" s="3"/>
      <c r="BXP49" s="3"/>
      <c r="BXQ49" s="3"/>
      <c r="BXR49" s="3"/>
      <c r="BXS49" s="3"/>
      <c r="BXT49" s="3"/>
      <c r="BXU49" s="3"/>
      <c r="BXV49" s="3"/>
      <c r="BXW49" s="3"/>
      <c r="BXX49" s="3"/>
      <c r="BXY49" s="3"/>
      <c r="BXZ49" s="3"/>
      <c r="BYA49" s="3"/>
      <c r="BYB49" s="3"/>
      <c r="BYC49" s="3"/>
      <c r="BYD49" s="3"/>
      <c r="BYE49" s="3"/>
      <c r="BYF49" s="3"/>
      <c r="BYG49" s="3"/>
      <c r="BYH49" s="3"/>
      <c r="BYI49" s="3"/>
      <c r="BYJ49" s="3"/>
      <c r="BYK49" s="3"/>
      <c r="BYL49" s="3"/>
      <c r="BYM49" s="3"/>
      <c r="BYN49" s="3"/>
      <c r="BYO49" s="3"/>
      <c r="BYP49" s="3"/>
      <c r="BYQ49" s="3"/>
      <c r="BYR49" s="3"/>
      <c r="BYS49" s="3"/>
      <c r="BYT49" s="3"/>
      <c r="BYU49" s="3"/>
      <c r="BYV49" s="3"/>
      <c r="BYW49" s="3"/>
      <c r="BYX49" s="3"/>
      <c r="BYY49" s="3"/>
      <c r="BYZ49" s="3"/>
      <c r="BZA49" s="3"/>
      <c r="BZB49" s="3"/>
      <c r="BZC49" s="3"/>
      <c r="BZD49" s="3"/>
      <c r="BZE49" s="3"/>
      <c r="BZF49" s="3"/>
      <c r="BZG49" s="3"/>
      <c r="BZH49" s="3"/>
      <c r="BZI49" s="3"/>
      <c r="BZJ49" s="3"/>
      <c r="BZK49" s="3"/>
      <c r="BZL49" s="3"/>
      <c r="BZM49" s="3"/>
      <c r="BZN49" s="3"/>
      <c r="BZO49" s="3"/>
      <c r="BZP49" s="3"/>
      <c r="BZQ49" s="3"/>
      <c r="BZR49" s="3"/>
      <c r="BZS49" s="3"/>
      <c r="BZT49" s="3"/>
      <c r="BZU49" s="3"/>
      <c r="BZV49" s="3"/>
      <c r="BZW49" s="3"/>
      <c r="BZX49" s="3"/>
      <c r="BZY49" s="3"/>
      <c r="BZZ49" s="3"/>
      <c r="CAA49" s="3"/>
      <c r="CAB49" s="3"/>
      <c r="CAC49" s="3"/>
      <c r="CAD49" s="3"/>
      <c r="CAE49" s="3"/>
      <c r="CAF49" s="3"/>
      <c r="CAG49" s="3"/>
      <c r="CAH49" s="3"/>
      <c r="CAI49" s="3"/>
      <c r="CAJ49" s="3"/>
      <c r="CAK49" s="3"/>
      <c r="CAL49" s="3"/>
      <c r="CAM49" s="3"/>
      <c r="CAN49" s="3"/>
      <c r="CAO49" s="3"/>
      <c r="CAP49" s="3"/>
      <c r="CAQ49" s="3"/>
      <c r="CAR49" s="3"/>
      <c r="CAS49" s="3"/>
      <c r="CAT49" s="3"/>
      <c r="CAU49" s="3"/>
      <c r="CAV49" s="3"/>
      <c r="CAW49" s="3"/>
      <c r="CAX49" s="3"/>
      <c r="CAY49" s="3"/>
      <c r="CAZ49" s="3"/>
      <c r="CBA49" s="3"/>
      <c r="CBB49" s="3"/>
      <c r="CBC49" s="3"/>
      <c r="CBD49" s="3"/>
      <c r="CBE49" s="3"/>
      <c r="CBF49" s="3"/>
      <c r="CBG49" s="3"/>
      <c r="CBH49" s="3"/>
      <c r="CBI49" s="3"/>
      <c r="CBJ49" s="3"/>
      <c r="CBK49" s="3"/>
      <c r="CBL49" s="3"/>
      <c r="CBM49" s="3"/>
      <c r="CBN49" s="3"/>
      <c r="CBO49" s="3"/>
      <c r="CBP49" s="3"/>
      <c r="CBQ49" s="3"/>
      <c r="CBR49" s="3"/>
      <c r="CBS49" s="3"/>
      <c r="CBT49" s="3"/>
      <c r="CBU49" s="3"/>
      <c r="CBV49" s="3"/>
      <c r="CBW49" s="3"/>
      <c r="CBX49" s="3"/>
      <c r="CBY49" s="3"/>
      <c r="CBZ49" s="3"/>
      <c r="CCA49" s="3"/>
      <c r="CCB49" s="3"/>
      <c r="CCC49" s="3"/>
      <c r="CCD49" s="3"/>
      <c r="CCE49" s="3"/>
      <c r="CCF49" s="3"/>
      <c r="CCG49" s="3"/>
      <c r="CCH49" s="3"/>
      <c r="CCI49" s="3"/>
      <c r="CCJ49" s="3"/>
      <c r="CCK49" s="3"/>
      <c r="CCL49" s="3"/>
      <c r="CCM49" s="3"/>
      <c r="CCN49" s="3"/>
      <c r="CCO49" s="3"/>
      <c r="CCP49" s="3"/>
      <c r="CCQ49" s="3"/>
      <c r="CCR49" s="3"/>
      <c r="CCS49" s="3"/>
      <c r="CCT49" s="3"/>
      <c r="CCU49" s="3"/>
      <c r="CCV49" s="3"/>
      <c r="CCW49" s="3"/>
      <c r="CCX49" s="3"/>
      <c r="CCY49" s="3"/>
      <c r="CCZ49" s="3"/>
      <c r="CDA49" s="3"/>
      <c r="CDB49" s="3"/>
      <c r="CDC49" s="3"/>
      <c r="CDD49" s="3"/>
      <c r="CDE49" s="3"/>
      <c r="CDF49" s="3"/>
      <c r="CDG49" s="3"/>
      <c r="CDH49" s="3"/>
      <c r="CDI49" s="3"/>
      <c r="CDJ49" s="3"/>
      <c r="CDK49" s="3"/>
      <c r="CDL49" s="3"/>
      <c r="CDM49" s="3"/>
      <c r="CDN49" s="3"/>
      <c r="CDO49" s="3"/>
      <c r="CDP49" s="3"/>
      <c r="CDQ49" s="3"/>
      <c r="CDR49" s="3"/>
      <c r="CDS49" s="3"/>
      <c r="CDT49" s="3"/>
      <c r="CDU49" s="3"/>
      <c r="CDV49" s="3"/>
      <c r="CDW49" s="3"/>
      <c r="CDX49" s="3"/>
      <c r="CDY49" s="3"/>
      <c r="CDZ49" s="3"/>
      <c r="CEA49" s="3"/>
      <c r="CEB49" s="3"/>
      <c r="CEC49" s="3"/>
      <c r="CED49" s="3"/>
      <c r="CEE49" s="3"/>
      <c r="CEF49" s="3"/>
      <c r="CEG49" s="3"/>
      <c r="CEH49" s="3"/>
      <c r="CEI49" s="3"/>
      <c r="CEJ49" s="3"/>
      <c r="CEK49" s="3"/>
      <c r="CEL49" s="3"/>
      <c r="CEM49" s="3"/>
      <c r="CEN49" s="3"/>
      <c r="CEO49" s="3"/>
      <c r="CEP49" s="3"/>
      <c r="CEQ49" s="3"/>
      <c r="CER49" s="3"/>
      <c r="CES49" s="3"/>
      <c r="CET49" s="3"/>
      <c r="CEU49" s="3"/>
      <c r="CEV49" s="3"/>
      <c r="CEW49" s="3"/>
      <c r="CEX49" s="3"/>
      <c r="CEY49" s="3"/>
      <c r="CEZ49" s="3"/>
      <c r="CFA49" s="3"/>
      <c r="CFB49" s="3"/>
      <c r="CFC49" s="3"/>
      <c r="CFD49" s="3"/>
      <c r="CFE49" s="3"/>
      <c r="CFF49" s="3"/>
      <c r="CFG49" s="3"/>
      <c r="CFH49" s="3"/>
      <c r="CFI49" s="3"/>
      <c r="CFJ49" s="3"/>
      <c r="CFK49" s="3"/>
      <c r="CFL49" s="3"/>
      <c r="CFM49" s="3"/>
      <c r="CFN49" s="3"/>
      <c r="CFO49" s="3"/>
      <c r="CFP49" s="3"/>
      <c r="CFQ49" s="3"/>
      <c r="CFR49" s="3"/>
      <c r="CFS49" s="3"/>
      <c r="CFT49" s="3"/>
      <c r="CFU49" s="3"/>
      <c r="CFV49" s="3"/>
      <c r="CFW49" s="3"/>
      <c r="CFX49" s="3"/>
      <c r="CFY49" s="3"/>
      <c r="CFZ49" s="3"/>
      <c r="CGA49" s="3"/>
      <c r="CGB49" s="3"/>
      <c r="CGC49" s="3"/>
      <c r="CGD49" s="3"/>
      <c r="CGE49" s="3"/>
      <c r="CGF49" s="3"/>
      <c r="CGG49" s="3"/>
      <c r="CGH49" s="3"/>
      <c r="CGI49" s="3"/>
      <c r="CGJ49" s="3"/>
      <c r="CGK49" s="3"/>
      <c r="CGL49" s="3"/>
      <c r="CGM49" s="3"/>
      <c r="CGN49" s="3"/>
      <c r="CGO49" s="3"/>
      <c r="CGP49" s="3"/>
      <c r="CGQ49" s="3"/>
      <c r="CGR49" s="3"/>
      <c r="CGS49" s="3"/>
      <c r="CGT49" s="3"/>
      <c r="CGU49" s="3"/>
      <c r="CGV49" s="3"/>
      <c r="CGW49" s="3"/>
      <c r="CGX49" s="3"/>
      <c r="CGY49" s="3"/>
      <c r="CGZ49" s="3"/>
      <c r="CHA49" s="3"/>
      <c r="CHB49" s="3"/>
      <c r="CHC49" s="3"/>
      <c r="CHD49" s="3"/>
      <c r="CHE49" s="3"/>
      <c r="CHF49" s="3"/>
      <c r="CHG49" s="3"/>
      <c r="CHH49" s="3"/>
      <c r="CHI49" s="3"/>
      <c r="CHJ49" s="3"/>
      <c r="CHK49" s="3"/>
      <c r="CHL49" s="3"/>
      <c r="CHM49" s="3"/>
      <c r="CHN49" s="3"/>
      <c r="CHO49" s="3"/>
      <c r="CHP49" s="3"/>
      <c r="CHQ49" s="3"/>
      <c r="CHR49" s="3"/>
      <c r="CHS49" s="3"/>
      <c r="CHT49" s="3"/>
      <c r="CHU49" s="3"/>
      <c r="CHV49" s="3"/>
      <c r="CHW49" s="3"/>
      <c r="CHX49" s="3"/>
      <c r="CHY49" s="3"/>
      <c r="CHZ49" s="3"/>
      <c r="CIA49" s="3"/>
      <c r="CIB49" s="3"/>
      <c r="CIC49" s="3"/>
      <c r="CID49" s="3"/>
      <c r="CIE49" s="3"/>
      <c r="CIF49" s="3"/>
      <c r="CIG49" s="3"/>
      <c r="CIH49" s="3"/>
      <c r="CII49" s="3"/>
      <c r="CIJ49" s="3"/>
      <c r="CIK49" s="3"/>
      <c r="CIL49" s="3"/>
      <c r="CIM49" s="3"/>
      <c r="CIN49" s="3"/>
      <c r="CIO49" s="3"/>
      <c r="CIP49" s="3"/>
      <c r="CIQ49" s="3"/>
      <c r="CIR49" s="3"/>
      <c r="CIS49" s="3"/>
      <c r="CIT49" s="3"/>
      <c r="CIU49" s="3"/>
      <c r="CIV49" s="3"/>
      <c r="CIW49" s="3"/>
      <c r="CIX49" s="3"/>
      <c r="CIY49" s="3"/>
      <c r="CIZ49" s="3"/>
      <c r="CJA49" s="3"/>
      <c r="CJB49" s="3"/>
      <c r="CJC49" s="3"/>
      <c r="CJD49" s="3"/>
      <c r="CJE49" s="3"/>
      <c r="CJF49" s="3"/>
      <c r="CJG49" s="3"/>
      <c r="CJH49" s="3"/>
      <c r="CJI49" s="3"/>
      <c r="CJJ49" s="3"/>
      <c r="CJK49" s="3"/>
      <c r="CJL49" s="3"/>
      <c r="CJM49" s="3"/>
      <c r="CJN49" s="3"/>
      <c r="CJO49" s="3"/>
      <c r="CJP49" s="3"/>
      <c r="CJQ49" s="3"/>
      <c r="CJR49" s="3"/>
      <c r="CJS49" s="3"/>
      <c r="CJT49" s="3"/>
      <c r="CJU49" s="3"/>
      <c r="CJV49" s="3"/>
      <c r="CJW49" s="3"/>
      <c r="CJX49" s="3"/>
      <c r="CJY49" s="3"/>
      <c r="CJZ49" s="3"/>
      <c r="CKA49" s="3"/>
      <c r="CKB49" s="3"/>
      <c r="CKC49" s="3"/>
      <c r="CKD49" s="3"/>
      <c r="CKE49" s="3"/>
      <c r="CKF49" s="3"/>
      <c r="CKG49" s="3"/>
      <c r="CKH49" s="3"/>
      <c r="CKI49" s="3"/>
      <c r="CKJ49" s="3"/>
      <c r="CKK49" s="3"/>
      <c r="CKL49" s="3"/>
      <c r="CKM49" s="3"/>
      <c r="CKN49" s="3"/>
      <c r="CKO49" s="3"/>
      <c r="CKP49" s="3"/>
      <c r="CKQ49" s="3"/>
      <c r="CKR49" s="3"/>
      <c r="CKS49" s="3"/>
      <c r="CKT49" s="3"/>
      <c r="CKU49" s="3"/>
      <c r="CKV49" s="3"/>
      <c r="CKW49" s="3"/>
      <c r="CKX49" s="3"/>
      <c r="CKY49" s="3"/>
      <c r="CKZ49" s="3"/>
      <c r="CLA49" s="3"/>
      <c r="CLB49" s="3"/>
      <c r="CLC49" s="3"/>
      <c r="CLD49" s="3"/>
      <c r="CLE49" s="3"/>
      <c r="CLF49" s="3"/>
      <c r="CLG49" s="3"/>
      <c r="CLH49" s="3"/>
      <c r="CLI49" s="3"/>
      <c r="CLJ49" s="3"/>
      <c r="CLK49" s="3"/>
      <c r="CLL49" s="3"/>
      <c r="CLM49" s="3"/>
      <c r="CLN49" s="3"/>
      <c r="CLO49" s="3"/>
      <c r="CLP49" s="3"/>
      <c r="CLQ49" s="3"/>
      <c r="CLR49" s="3"/>
      <c r="CLS49" s="3"/>
      <c r="CLT49" s="3"/>
      <c r="CLU49" s="3"/>
      <c r="CLV49" s="3"/>
      <c r="CLW49" s="3"/>
      <c r="CLX49" s="3"/>
      <c r="CLY49" s="3"/>
      <c r="CLZ49" s="3"/>
      <c r="CMA49" s="3"/>
      <c r="CMB49" s="3"/>
      <c r="CMC49" s="3"/>
      <c r="CMD49" s="3"/>
      <c r="CME49" s="3"/>
      <c r="CMF49" s="3"/>
      <c r="CMG49" s="3"/>
      <c r="CMH49" s="3"/>
      <c r="CMI49" s="3"/>
      <c r="CMJ49" s="3"/>
      <c r="CMK49" s="3"/>
      <c r="CML49" s="3"/>
      <c r="CMM49" s="3"/>
      <c r="CMN49" s="3"/>
      <c r="CMO49" s="3"/>
      <c r="CMP49" s="3"/>
      <c r="CMQ49" s="3"/>
      <c r="CMR49" s="3"/>
      <c r="CMS49" s="3"/>
      <c r="CMT49" s="3"/>
      <c r="CMU49" s="3"/>
      <c r="CMV49" s="3"/>
      <c r="CMW49" s="3"/>
      <c r="CMX49" s="3"/>
      <c r="CMY49" s="3"/>
      <c r="CMZ49" s="3"/>
      <c r="CNA49" s="3"/>
      <c r="CNB49" s="3"/>
      <c r="CNC49" s="3"/>
      <c r="CND49" s="3"/>
      <c r="CNE49" s="3"/>
      <c r="CNF49" s="3"/>
      <c r="CNG49" s="3"/>
      <c r="CNH49" s="3"/>
      <c r="CNI49" s="3"/>
      <c r="CNJ49" s="3"/>
      <c r="CNK49" s="3"/>
      <c r="CNL49" s="3"/>
      <c r="CNM49" s="3"/>
      <c r="CNN49" s="3"/>
      <c r="CNO49" s="3"/>
      <c r="CNP49" s="3"/>
      <c r="CNQ49" s="3"/>
      <c r="CNR49" s="3"/>
      <c r="CNS49" s="3"/>
      <c r="CNT49" s="3"/>
      <c r="CNU49" s="3"/>
      <c r="CNV49" s="3"/>
      <c r="CNW49" s="3"/>
      <c r="CNX49" s="3"/>
      <c r="CNY49" s="3"/>
      <c r="CNZ49" s="3"/>
      <c r="COA49" s="3"/>
      <c r="COB49" s="3"/>
      <c r="COC49" s="3"/>
      <c r="COD49" s="3"/>
      <c r="COE49" s="3"/>
      <c r="COF49" s="3"/>
      <c r="COG49" s="3"/>
      <c r="COH49" s="3"/>
      <c r="COI49" s="3"/>
      <c r="COJ49" s="3"/>
      <c r="COK49" s="3"/>
      <c r="COL49" s="3"/>
      <c r="COM49" s="3"/>
      <c r="CON49" s="3"/>
      <c r="COO49" s="3"/>
      <c r="COP49" s="3"/>
      <c r="COQ49" s="3"/>
      <c r="COR49" s="3"/>
      <c r="COS49" s="3"/>
      <c r="COT49" s="3"/>
      <c r="COU49" s="3"/>
      <c r="COV49" s="3"/>
      <c r="COW49" s="3"/>
      <c r="COX49" s="3"/>
      <c r="COY49" s="3"/>
      <c r="COZ49" s="3"/>
      <c r="CPA49" s="3"/>
      <c r="CPB49" s="3"/>
      <c r="CPC49" s="3"/>
      <c r="CPD49" s="3"/>
      <c r="CPE49" s="3"/>
      <c r="CPF49" s="3"/>
      <c r="CPG49" s="3"/>
      <c r="CPH49" s="3"/>
      <c r="CPI49" s="3"/>
      <c r="CPJ49" s="3"/>
      <c r="CPK49" s="3"/>
      <c r="CPL49" s="3"/>
      <c r="CPM49" s="3"/>
      <c r="CPN49" s="3"/>
      <c r="CPO49" s="3"/>
      <c r="CPP49" s="3"/>
      <c r="CPQ49" s="3"/>
      <c r="CPR49" s="3"/>
      <c r="CPS49" s="3"/>
      <c r="CPT49" s="3"/>
      <c r="CPU49" s="3"/>
      <c r="CPV49" s="3"/>
      <c r="CPW49" s="3"/>
      <c r="CPX49" s="3"/>
      <c r="CPY49" s="3"/>
      <c r="CPZ49" s="3"/>
      <c r="CQA49" s="3"/>
      <c r="CQB49" s="3"/>
      <c r="CQC49" s="3"/>
      <c r="CQD49" s="3"/>
      <c r="CQE49" s="3"/>
      <c r="CQF49" s="3"/>
      <c r="CQG49" s="3"/>
      <c r="CQH49" s="3"/>
      <c r="CQI49" s="3"/>
      <c r="CQJ49" s="3"/>
      <c r="CQK49" s="3"/>
      <c r="CQL49" s="3"/>
      <c r="CQM49" s="3"/>
      <c r="CQN49" s="3"/>
      <c r="CQO49" s="3"/>
      <c r="CQP49" s="3"/>
      <c r="CQQ49" s="3"/>
      <c r="CQR49" s="3"/>
      <c r="CQS49" s="3"/>
      <c r="CQT49" s="3"/>
      <c r="CQU49" s="3"/>
      <c r="CQV49" s="3"/>
      <c r="CQW49" s="3"/>
      <c r="CQX49" s="3"/>
      <c r="CQY49" s="3"/>
      <c r="CQZ49" s="3"/>
      <c r="CRA49" s="3"/>
      <c r="CRB49" s="3"/>
      <c r="CRC49" s="3"/>
      <c r="CRD49" s="3"/>
      <c r="CRE49" s="3"/>
      <c r="CRF49" s="3"/>
      <c r="CRG49" s="3"/>
      <c r="CRH49" s="3"/>
      <c r="CRI49" s="3"/>
      <c r="CRJ49" s="3"/>
      <c r="CRK49" s="3"/>
      <c r="CRL49" s="3"/>
      <c r="CRM49" s="3"/>
      <c r="CRN49" s="3"/>
      <c r="CRO49" s="3"/>
      <c r="CRP49" s="3"/>
      <c r="CRQ49" s="3"/>
      <c r="CRR49" s="3"/>
      <c r="CRS49" s="3"/>
      <c r="CRT49" s="3"/>
      <c r="CRU49" s="3"/>
      <c r="CRV49" s="3"/>
      <c r="CRW49" s="3"/>
      <c r="CRX49" s="3"/>
      <c r="CRY49" s="3"/>
      <c r="CRZ49" s="3"/>
      <c r="CSA49" s="3"/>
      <c r="CSB49" s="3"/>
      <c r="CSC49" s="3"/>
      <c r="CSD49" s="3"/>
      <c r="CSE49" s="3"/>
      <c r="CSF49" s="3"/>
      <c r="CSG49" s="3"/>
      <c r="CSH49" s="3"/>
      <c r="CSI49" s="3"/>
      <c r="CSJ49" s="3"/>
      <c r="CSK49" s="3"/>
      <c r="CSL49" s="3"/>
      <c r="CSM49" s="3"/>
      <c r="CSN49" s="3"/>
      <c r="CSO49" s="3"/>
      <c r="CSP49" s="3"/>
      <c r="CSQ49" s="3"/>
      <c r="CSR49" s="3"/>
      <c r="CSS49" s="3"/>
      <c r="CST49" s="3"/>
      <c r="CSU49" s="3"/>
      <c r="CSV49" s="3"/>
      <c r="CSW49" s="3"/>
      <c r="CSX49" s="3"/>
      <c r="CSY49" s="3"/>
      <c r="CSZ49" s="3"/>
      <c r="CTA49" s="3"/>
      <c r="CTB49" s="3"/>
      <c r="CTC49" s="3"/>
      <c r="CTD49" s="3"/>
      <c r="CTE49" s="3"/>
      <c r="CTF49" s="3"/>
      <c r="CTG49" s="3"/>
      <c r="CTH49" s="3"/>
      <c r="CTI49" s="3"/>
      <c r="CTJ49" s="3"/>
      <c r="CTK49" s="3"/>
      <c r="CTL49" s="3"/>
      <c r="CTM49" s="3"/>
      <c r="CTN49" s="3"/>
      <c r="CTO49" s="3"/>
      <c r="CTP49" s="3"/>
      <c r="CTQ49" s="3"/>
      <c r="CTR49" s="3"/>
      <c r="CTS49" s="3"/>
      <c r="CTT49" s="3"/>
      <c r="CTU49" s="3"/>
      <c r="CTV49" s="3"/>
      <c r="CTW49" s="3"/>
      <c r="CTX49" s="3"/>
      <c r="CTY49" s="3"/>
      <c r="CTZ49" s="3"/>
      <c r="CUA49" s="3"/>
      <c r="CUB49" s="3"/>
      <c r="CUC49" s="3"/>
      <c r="CUD49" s="3"/>
      <c r="CUE49" s="3"/>
      <c r="CUF49" s="3"/>
      <c r="CUG49" s="3"/>
      <c r="CUH49" s="3"/>
      <c r="CUI49" s="3"/>
      <c r="CUJ49" s="3"/>
      <c r="CUK49" s="3"/>
      <c r="CUL49" s="3"/>
      <c r="CUM49" s="3"/>
      <c r="CUN49" s="3"/>
      <c r="CUO49" s="3"/>
      <c r="CUP49" s="3"/>
      <c r="CUQ49" s="3"/>
      <c r="CUR49" s="3"/>
      <c r="CUS49" s="3"/>
      <c r="CUT49" s="3"/>
      <c r="CUU49" s="3"/>
      <c r="CUV49" s="3"/>
      <c r="CUW49" s="3"/>
      <c r="CUX49" s="3"/>
      <c r="CUY49" s="3"/>
      <c r="CUZ49" s="3"/>
      <c r="CVA49" s="3"/>
      <c r="CVB49" s="3"/>
      <c r="CVC49" s="3"/>
      <c r="CVD49" s="3"/>
      <c r="CVE49" s="3"/>
      <c r="CVF49" s="3"/>
      <c r="CVG49" s="3"/>
      <c r="CVH49" s="3"/>
      <c r="CVI49" s="3"/>
      <c r="CVJ49" s="3"/>
      <c r="CVK49" s="3"/>
      <c r="CVL49" s="3"/>
      <c r="CVM49" s="3"/>
      <c r="CVN49" s="3"/>
      <c r="CVO49" s="3"/>
      <c r="CVP49" s="3"/>
      <c r="CVQ49" s="3"/>
      <c r="CVR49" s="3"/>
      <c r="CVS49" s="3"/>
      <c r="CVT49" s="3"/>
      <c r="CVU49" s="3"/>
      <c r="CVV49" s="3"/>
      <c r="CVW49" s="3"/>
      <c r="CVX49" s="3"/>
      <c r="CVY49" s="3"/>
      <c r="CVZ49" s="3"/>
      <c r="CWA49" s="3"/>
      <c r="CWB49" s="3"/>
      <c r="CWC49" s="3"/>
      <c r="CWD49" s="3"/>
      <c r="CWE49" s="3"/>
      <c r="CWF49" s="3"/>
      <c r="CWG49" s="3"/>
      <c r="CWH49" s="3"/>
      <c r="CWI49" s="3"/>
      <c r="CWJ49" s="3"/>
      <c r="CWK49" s="3"/>
      <c r="CWL49" s="3"/>
      <c r="CWM49" s="3"/>
      <c r="CWN49" s="3"/>
      <c r="CWO49" s="3"/>
      <c r="CWP49" s="3"/>
      <c r="CWQ49" s="3"/>
      <c r="CWR49" s="3"/>
      <c r="CWS49" s="3"/>
      <c r="CWT49" s="3"/>
      <c r="CWU49" s="3"/>
      <c r="CWV49" s="3"/>
      <c r="CWW49" s="3"/>
      <c r="CWX49" s="3"/>
      <c r="CWY49" s="3"/>
      <c r="CWZ49" s="3"/>
      <c r="CXA49" s="3"/>
      <c r="CXB49" s="3"/>
      <c r="CXC49" s="3"/>
      <c r="CXD49" s="3"/>
      <c r="CXE49" s="3"/>
      <c r="CXF49" s="3"/>
      <c r="CXG49" s="3"/>
      <c r="CXH49" s="3"/>
      <c r="CXI49" s="3"/>
      <c r="CXJ49" s="3"/>
      <c r="CXK49" s="3"/>
      <c r="CXL49" s="3"/>
      <c r="CXM49" s="3"/>
      <c r="CXN49" s="3"/>
      <c r="CXO49" s="3"/>
      <c r="CXP49" s="3"/>
      <c r="CXQ49" s="3"/>
      <c r="CXR49" s="3"/>
      <c r="CXS49" s="3"/>
      <c r="CXT49" s="3"/>
      <c r="CXU49" s="3"/>
      <c r="CXV49" s="3"/>
      <c r="CXW49" s="3"/>
      <c r="CXX49" s="3"/>
      <c r="CXY49" s="3"/>
      <c r="CXZ49" s="3"/>
      <c r="CYA49" s="3"/>
      <c r="CYB49" s="3"/>
      <c r="CYC49" s="3"/>
      <c r="CYD49" s="3"/>
      <c r="CYE49" s="3"/>
      <c r="CYF49" s="3"/>
      <c r="CYG49" s="3"/>
      <c r="CYH49" s="3"/>
      <c r="CYI49" s="3"/>
      <c r="CYJ49" s="3"/>
      <c r="CYK49" s="3"/>
      <c r="CYL49" s="3"/>
      <c r="CYM49" s="3"/>
      <c r="CYN49" s="3"/>
      <c r="CYO49" s="3"/>
      <c r="CYP49" s="3"/>
      <c r="CYQ49" s="3"/>
      <c r="CYR49" s="3"/>
      <c r="CYS49" s="3"/>
      <c r="CYT49" s="3"/>
      <c r="CYU49" s="3"/>
      <c r="CYV49" s="3"/>
      <c r="CYW49" s="3"/>
      <c r="CYX49" s="3"/>
      <c r="CYY49" s="3"/>
      <c r="CYZ49" s="3"/>
      <c r="CZA49" s="3"/>
      <c r="CZB49" s="3"/>
      <c r="CZC49" s="3"/>
      <c r="CZD49" s="3"/>
      <c r="CZE49" s="3"/>
      <c r="CZF49" s="3"/>
      <c r="CZG49" s="3"/>
      <c r="CZH49" s="3"/>
      <c r="CZI49" s="3"/>
      <c r="CZJ49" s="3"/>
      <c r="CZK49" s="3"/>
      <c r="CZL49" s="3"/>
      <c r="CZM49" s="3"/>
      <c r="CZN49" s="3"/>
      <c r="CZO49" s="3"/>
      <c r="CZP49" s="3"/>
      <c r="CZQ49" s="3"/>
      <c r="CZR49" s="3"/>
      <c r="CZS49" s="3"/>
      <c r="CZT49" s="3"/>
      <c r="CZU49" s="3"/>
      <c r="CZV49" s="3"/>
      <c r="CZW49" s="3"/>
      <c r="CZX49" s="3"/>
      <c r="CZY49" s="3"/>
      <c r="CZZ49" s="3"/>
      <c r="DAA49" s="3"/>
      <c r="DAB49" s="3"/>
      <c r="DAC49" s="3"/>
      <c r="DAD49" s="3"/>
      <c r="DAE49" s="3"/>
      <c r="DAF49" s="3"/>
      <c r="DAG49" s="3"/>
      <c r="DAH49" s="3"/>
      <c r="DAI49" s="3"/>
      <c r="DAJ49" s="3"/>
      <c r="DAK49" s="3"/>
      <c r="DAL49" s="3"/>
      <c r="DAM49" s="3"/>
      <c r="DAN49" s="3"/>
      <c r="DAO49" s="3"/>
      <c r="DAP49" s="3"/>
      <c r="DAQ49" s="3"/>
      <c r="DAR49" s="3"/>
      <c r="DAS49" s="3"/>
      <c r="DAT49" s="3"/>
      <c r="DAU49" s="3"/>
      <c r="DAV49" s="3"/>
      <c r="DAW49" s="3"/>
      <c r="DAX49" s="3"/>
      <c r="DAY49" s="3"/>
      <c r="DAZ49" s="3"/>
      <c r="DBA49" s="3"/>
      <c r="DBB49" s="3"/>
      <c r="DBC49" s="3"/>
      <c r="DBD49" s="3"/>
      <c r="DBE49" s="3"/>
      <c r="DBF49" s="3"/>
      <c r="DBG49" s="3"/>
      <c r="DBH49" s="3"/>
      <c r="DBI49" s="3"/>
      <c r="DBJ49" s="3"/>
      <c r="DBK49" s="3"/>
      <c r="DBL49" s="3"/>
      <c r="DBM49" s="3"/>
      <c r="DBN49" s="3"/>
      <c r="DBO49" s="3"/>
      <c r="DBP49" s="3"/>
      <c r="DBQ49" s="3"/>
      <c r="DBR49" s="3"/>
      <c r="DBS49" s="3"/>
      <c r="DBT49" s="3"/>
      <c r="DBU49" s="3"/>
      <c r="DBV49" s="3"/>
      <c r="DBW49" s="3"/>
      <c r="DBX49" s="3"/>
      <c r="DBY49" s="3"/>
      <c r="DBZ49" s="3"/>
      <c r="DCA49" s="3"/>
      <c r="DCB49" s="3"/>
      <c r="DCC49" s="3"/>
      <c r="DCD49" s="3"/>
      <c r="DCE49" s="3"/>
      <c r="DCF49" s="3"/>
      <c r="DCG49" s="3"/>
      <c r="DCH49" s="3"/>
      <c r="DCI49" s="3"/>
      <c r="DCJ49" s="3"/>
      <c r="DCK49" s="3"/>
      <c r="DCL49" s="3"/>
      <c r="DCM49" s="3"/>
      <c r="DCN49" s="3"/>
      <c r="DCO49" s="3"/>
      <c r="DCP49" s="3"/>
      <c r="DCQ49" s="3"/>
      <c r="DCR49" s="3"/>
      <c r="DCS49" s="3"/>
      <c r="DCT49" s="3"/>
      <c r="DCU49" s="3"/>
      <c r="DCV49" s="3"/>
      <c r="DCW49" s="3"/>
      <c r="DCX49" s="3"/>
      <c r="DCY49" s="3"/>
      <c r="DCZ49" s="3"/>
      <c r="DDA49" s="3"/>
      <c r="DDB49" s="3"/>
      <c r="DDC49" s="3"/>
      <c r="DDD49" s="3"/>
      <c r="DDE49" s="3"/>
      <c r="DDF49" s="3"/>
      <c r="DDG49" s="3"/>
      <c r="DDH49" s="3"/>
      <c r="DDI49" s="3"/>
      <c r="DDJ49" s="3"/>
      <c r="DDK49" s="3"/>
      <c r="DDL49" s="3"/>
      <c r="DDM49" s="3"/>
      <c r="DDN49" s="3"/>
      <c r="DDO49" s="3"/>
      <c r="DDP49" s="3"/>
      <c r="DDQ49" s="3"/>
      <c r="DDR49" s="3"/>
      <c r="DDS49" s="3"/>
      <c r="DDT49" s="3"/>
      <c r="DDU49" s="3"/>
      <c r="DDV49" s="3"/>
      <c r="DDW49" s="3"/>
      <c r="DDX49" s="3"/>
      <c r="DDY49" s="3"/>
      <c r="DDZ49" s="3"/>
      <c r="DEA49" s="3"/>
      <c r="DEB49" s="3"/>
      <c r="DEC49" s="3"/>
      <c r="DED49" s="3"/>
      <c r="DEE49" s="3"/>
      <c r="DEF49" s="3"/>
      <c r="DEG49" s="3"/>
      <c r="DEH49" s="3"/>
      <c r="DEI49" s="3"/>
      <c r="DEJ49" s="3"/>
      <c r="DEK49" s="3"/>
      <c r="DEL49" s="3"/>
      <c r="DEM49" s="3"/>
      <c r="DEN49" s="3"/>
      <c r="DEO49" s="3"/>
      <c r="DEP49" s="3"/>
      <c r="DEQ49" s="3"/>
      <c r="DER49" s="3"/>
      <c r="DES49" s="3"/>
      <c r="DET49" s="3"/>
      <c r="DEU49" s="3"/>
      <c r="DEV49" s="3"/>
      <c r="DEW49" s="3"/>
      <c r="DEX49" s="3"/>
      <c r="DEY49" s="3"/>
      <c r="DEZ49" s="3"/>
      <c r="DFA49" s="3"/>
      <c r="DFB49" s="3"/>
      <c r="DFC49" s="3"/>
      <c r="DFD49" s="3"/>
      <c r="DFE49" s="3"/>
      <c r="DFF49" s="3"/>
      <c r="DFG49" s="3"/>
      <c r="DFH49" s="3"/>
      <c r="DFI49" s="3"/>
      <c r="DFJ49" s="3"/>
      <c r="DFK49" s="3"/>
      <c r="DFL49" s="3"/>
      <c r="DFM49" s="3"/>
      <c r="DFN49" s="3"/>
      <c r="DFO49" s="3"/>
      <c r="DFP49" s="3"/>
      <c r="DFQ49" s="3"/>
      <c r="DFR49" s="3"/>
      <c r="DFS49" s="3"/>
      <c r="DFT49" s="3"/>
      <c r="DFU49" s="3"/>
      <c r="DFV49" s="3"/>
      <c r="DFW49" s="3"/>
      <c r="DFX49" s="3"/>
      <c r="DFY49" s="3"/>
      <c r="DFZ49" s="3"/>
      <c r="DGA49" s="3"/>
      <c r="DGB49" s="3"/>
      <c r="DGC49" s="3"/>
      <c r="DGD49" s="3"/>
      <c r="DGE49" s="3"/>
      <c r="DGF49" s="3"/>
      <c r="DGG49" s="3"/>
      <c r="DGH49" s="3"/>
      <c r="DGI49" s="3"/>
      <c r="DGJ49" s="3"/>
      <c r="DGK49" s="3"/>
      <c r="DGL49" s="3"/>
      <c r="DGM49" s="3"/>
      <c r="DGN49" s="3"/>
      <c r="DGO49" s="3"/>
      <c r="DGP49" s="3"/>
      <c r="DGQ49" s="3"/>
      <c r="DGR49" s="3"/>
      <c r="DGS49" s="3"/>
      <c r="DGT49" s="3"/>
      <c r="DGU49" s="3"/>
      <c r="DGV49" s="3"/>
      <c r="DGW49" s="3"/>
      <c r="DGX49" s="3"/>
      <c r="DGY49" s="3"/>
      <c r="DGZ49" s="3"/>
      <c r="DHA49" s="3"/>
      <c r="DHB49" s="3"/>
      <c r="DHC49" s="3"/>
      <c r="DHD49" s="3"/>
      <c r="DHE49" s="3"/>
      <c r="DHF49" s="3"/>
      <c r="DHG49" s="3"/>
      <c r="DHH49" s="3"/>
      <c r="DHI49" s="3"/>
      <c r="DHJ49" s="3"/>
      <c r="DHK49" s="3"/>
      <c r="DHL49" s="3"/>
      <c r="DHM49" s="3"/>
      <c r="DHN49" s="3"/>
      <c r="DHO49" s="3"/>
      <c r="DHP49" s="3"/>
      <c r="DHQ49" s="3"/>
      <c r="DHR49" s="3"/>
      <c r="DHS49" s="3"/>
      <c r="DHT49" s="3"/>
      <c r="DHU49" s="3"/>
      <c r="DHV49" s="3"/>
      <c r="DHW49" s="3"/>
      <c r="DHX49" s="3"/>
      <c r="DHY49" s="3"/>
      <c r="DHZ49" s="3"/>
      <c r="DIA49" s="3"/>
      <c r="DIB49" s="3"/>
      <c r="DIC49" s="3"/>
      <c r="DID49" s="3"/>
      <c r="DIE49" s="3"/>
      <c r="DIF49" s="3"/>
      <c r="DIG49" s="3"/>
      <c r="DIH49" s="3"/>
      <c r="DII49" s="3"/>
      <c r="DIJ49" s="3"/>
      <c r="DIK49" s="3"/>
      <c r="DIL49" s="3"/>
      <c r="DIM49" s="3"/>
      <c r="DIN49" s="3"/>
      <c r="DIO49" s="3"/>
      <c r="DIP49" s="3"/>
      <c r="DIQ49" s="3"/>
      <c r="DIR49" s="3"/>
      <c r="DIS49" s="3"/>
      <c r="DIT49" s="3"/>
      <c r="DIU49" s="3"/>
      <c r="DIV49" s="3"/>
      <c r="DIW49" s="3"/>
      <c r="DIX49" s="3"/>
      <c r="DIY49" s="3"/>
      <c r="DIZ49" s="3"/>
      <c r="DJA49" s="3"/>
      <c r="DJB49" s="3"/>
      <c r="DJC49" s="3"/>
      <c r="DJD49" s="3"/>
      <c r="DJE49" s="3"/>
      <c r="DJF49" s="3"/>
      <c r="DJG49" s="3"/>
      <c r="DJH49" s="3"/>
      <c r="DJI49" s="3"/>
      <c r="DJJ49" s="3"/>
      <c r="DJK49" s="3"/>
      <c r="DJL49" s="3"/>
      <c r="DJM49" s="3"/>
      <c r="DJN49" s="3"/>
      <c r="DJO49" s="3"/>
      <c r="DJP49" s="3"/>
      <c r="DJQ49" s="3"/>
      <c r="DJR49" s="3"/>
      <c r="DJS49" s="3"/>
      <c r="DJT49" s="3"/>
      <c r="DJU49" s="3"/>
      <c r="DJV49" s="3"/>
      <c r="DJW49" s="3"/>
      <c r="DJX49" s="3"/>
      <c r="DJY49" s="3"/>
      <c r="DJZ49" s="3"/>
      <c r="DKA49" s="3"/>
      <c r="DKB49" s="3"/>
      <c r="DKC49" s="3"/>
      <c r="DKD49" s="3"/>
      <c r="DKE49" s="3"/>
      <c r="DKF49" s="3"/>
      <c r="DKG49" s="3"/>
      <c r="DKH49" s="3"/>
      <c r="DKI49" s="3"/>
      <c r="DKJ49" s="3"/>
      <c r="DKK49" s="3"/>
      <c r="DKL49" s="3"/>
      <c r="DKM49" s="3"/>
      <c r="DKN49" s="3"/>
      <c r="DKO49" s="3"/>
      <c r="DKP49" s="3"/>
      <c r="DKQ49" s="3"/>
      <c r="DKR49" s="3"/>
      <c r="DKS49" s="3"/>
      <c r="DKT49" s="3"/>
      <c r="DKU49" s="3"/>
      <c r="DKV49" s="3"/>
      <c r="DKW49" s="3"/>
      <c r="DKX49" s="3"/>
      <c r="DKY49" s="3"/>
      <c r="DKZ49" s="3"/>
      <c r="DLA49" s="3"/>
      <c r="DLB49" s="3"/>
      <c r="DLC49" s="3"/>
      <c r="DLD49" s="3"/>
      <c r="DLE49" s="3"/>
      <c r="DLF49" s="3"/>
      <c r="DLG49" s="3"/>
      <c r="DLH49" s="3"/>
      <c r="DLI49" s="3"/>
      <c r="DLJ49" s="3"/>
      <c r="DLK49" s="3"/>
      <c r="DLL49" s="3"/>
      <c r="DLM49" s="3"/>
      <c r="DLN49" s="3"/>
      <c r="DLO49" s="3"/>
      <c r="DLP49" s="3"/>
      <c r="DLQ49" s="3"/>
      <c r="DLR49" s="3"/>
      <c r="DLS49" s="3"/>
      <c r="DLT49" s="3"/>
      <c r="DLU49" s="3"/>
      <c r="DLV49" s="3"/>
      <c r="DLW49" s="3"/>
      <c r="DLX49" s="3"/>
      <c r="DLY49" s="3"/>
      <c r="DLZ49" s="3"/>
      <c r="DMA49" s="3"/>
      <c r="DMB49" s="3"/>
      <c r="DMC49" s="3"/>
      <c r="DMD49" s="3"/>
      <c r="DME49" s="3"/>
      <c r="DMF49" s="3"/>
      <c r="DMG49" s="3"/>
      <c r="DMH49" s="3"/>
      <c r="DMI49" s="3"/>
      <c r="DMJ49" s="3"/>
      <c r="DMK49" s="3"/>
      <c r="DML49" s="3"/>
      <c r="DMM49" s="3"/>
      <c r="DMN49" s="3"/>
      <c r="DMO49" s="3"/>
      <c r="DMP49" s="3"/>
      <c r="DMQ49" s="3"/>
      <c r="DMR49" s="3"/>
      <c r="DMS49" s="3"/>
      <c r="DMT49" s="3"/>
      <c r="DMU49" s="3"/>
      <c r="DMV49" s="3"/>
      <c r="DMW49" s="3"/>
      <c r="DMX49" s="3"/>
      <c r="DMY49" s="3"/>
      <c r="DMZ49" s="3"/>
      <c r="DNA49" s="3"/>
      <c r="DNB49" s="3"/>
      <c r="DNC49" s="3"/>
      <c r="DND49" s="3"/>
      <c r="DNE49" s="3"/>
      <c r="DNF49" s="3"/>
      <c r="DNG49" s="3"/>
      <c r="DNH49" s="3"/>
      <c r="DNI49" s="3"/>
      <c r="DNJ49" s="3"/>
      <c r="DNK49" s="3"/>
      <c r="DNL49" s="3"/>
      <c r="DNM49" s="3"/>
      <c r="DNN49" s="3"/>
      <c r="DNO49" s="3"/>
      <c r="DNP49" s="3"/>
      <c r="DNQ49" s="3"/>
      <c r="DNR49" s="3"/>
      <c r="DNS49" s="3"/>
      <c r="DNT49" s="3"/>
      <c r="DNU49" s="3"/>
      <c r="DNV49" s="3"/>
      <c r="DNW49" s="3"/>
      <c r="DNX49" s="3"/>
      <c r="DNY49" s="3"/>
      <c r="DNZ49" s="3"/>
      <c r="DOA49" s="3"/>
      <c r="DOB49" s="3"/>
      <c r="DOC49" s="3"/>
      <c r="DOD49" s="3"/>
      <c r="DOE49" s="3"/>
      <c r="DOF49" s="3"/>
      <c r="DOG49" s="3"/>
      <c r="DOH49" s="3"/>
      <c r="DOI49" s="3"/>
      <c r="DOJ49" s="3"/>
      <c r="DOK49" s="3"/>
      <c r="DOL49" s="3"/>
      <c r="DOM49" s="3"/>
      <c r="DON49" s="3"/>
      <c r="DOO49" s="3"/>
      <c r="DOP49" s="3"/>
      <c r="DOQ49" s="3"/>
      <c r="DOR49" s="3"/>
      <c r="DOS49" s="3"/>
      <c r="DOT49" s="3"/>
      <c r="DOU49" s="3"/>
      <c r="DOV49" s="3"/>
      <c r="DOW49" s="3"/>
      <c r="DOX49" s="3"/>
      <c r="DOY49" s="3"/>
      <c r="DOZ49" s="3"/>
      <c r="DPA49" s="3"/>
      <c r="DPB49" s="3"/>
      <c r="DPC49" s="3"/>
      <c r="DPD49" s="3"/>
      <c r="DPE49" s="3"/>
      <c r="DPF49" s="3"/>
      <c r="DPG49" s="3"/>
      <c r="DPH49" s="3"/>
      <c r="DPI49" s="3"/>
      <c r="DPJ49" s="3"/>
      <c r="DPK49" s="3"/>
      <c r="DPL49" s="3"/>
      <c r="DPM49" s="3"/>
      <c r="DPN49" s="3"/>
      <c r="DPO49" s="3"/>
      <c r="DPP49" s="3"/>
      <c r="DPQ49" s="3"/>
      <c r="DPR49" s="3"/>
      <c r="DPS49" s="3"/>
      <c r="DPT49" s="3"/>
      <c r="DPU49" s="3"/>
      <c r="DPV49" s="3"/>
      <c r="DPW49" s="3"/>
      <c r="DPX49" s="3"/>
      <c r="DPY49" s="3"/>
      <c r="DPZ49" s="3"/>
      <c r="DQA49" s="3"/>
      <c r="DQB49" s="3"/>
      <c r="DQC49" s="3"/>
      <c r="DQD49" s="3"/>
      <c r="DQE49" s="3"/>
      <c r="DQF49" s="3"/>
      <c r="DQG49" s="3"/>
      <c r="DQH49" s="3"/>
      <c r="DQI49" s="3"/>
      <c r="DQJ49" s="3"/>
      <c r="DQK49" s="3"/>
      <c r="DQL49" s="3"/>
      <c r="DQM49" s="3"/>
      <c r="DQN49" s="3"/>
      <c r="DQO49" s="3"/>
      <c r="DQP49" s="3"/>
      <c r="DQQ49" s="3"/>
      <c r="DQR49" s="3"/>
      <c r="DQS49" s="3"/>
      <c r="DQT49" s="3"/>
      <c r="DQU49" s="3"/>
      <c r="DQV49" s="3"/>
      <c r="DQW49" s="3"/>
      <c r="DQX49" s="3"/>
      <c r="DQY49" s="3"/>
      <c r="DQZ49" s="3"/>
      <c r="DRA49" s="3"/>
      <c r="DRB49" s="3"/>
      <c r="DRC49" s="3"/>
      <c r="DRD49" s="3"/>
      <c r="DRE49" s="3"/>
      <c r="DRF49" s="3"/>
      <c r="DRG49" s="3"/>
      <c r="DRH49" s="3"/>
      <c r="DRI49" s="3"/>
      <c r="DRJ49" s="3"/>
      <c r="DRK49" s="3"/>
      <c r="DRL49" s="3"/>
      <c r="DRM49" s="3"/>
      <c r="DRN49" s="3"/>
      <c r="DRO49" s="3"/>
      <c r="DRP49" s="3"/>
      <c r="DRQ49" s="3"/>
      <c r="DRR49" s="3"/>
      <c r="DRS49" s="3"/>
      <c r="DRT49" s="3"/>
      <c r="DRU49" s="3"/>
      <c r="DRV49" s="3"/>
      <c r="DRW49" s="3"/>
      <c r="DRX49" s="3"/>
      <c r="DRY49" s="3"/>
      <c r="DRZ49" s="3"/>
      <c r="DSA49" s="3"/>
      <c r="DSB49" s="3"/>
      <c r="DSC49" s="3"/>
      <c r="DSD49" s="3"/>
      <c r="DSE49" s="3"/>
      <c r="DSF49" s="3"/>
      <c r="DSG49" s="3"/>
      <c r="DSH49" s="3"/>
      <c r="DSI49" s="3"/>
      <c r="DSJ49" s="3"/>
      <c r="DSK49" s="3"/>
      <c r="DSL49" s="3"/>
      <c r="DSM49" s="3"/>
      <c r="DSN49" s="3"/>
      <c r="DSO49" s="3"/>
      <c r="DSP49" s="3"/>
      <c r="DSQ49" s="3"/>
      <c r="DSR49" s="3"/>
      <c r="DSS49" s="3"/>
      <c r="DST49" s="3"/>
      <c r="DSU49" s="3"/>
      <c r="DSV49" s="3"/>
      <c r="DSW49" s="3"/>
      <c r="DSX49" s="3"/>
      <c r="DSY49" s="3"/>
      <c r="DSZ49" s="3"/>
      <c r="DTA49" s="3"/>
      <c r="DTB49" s="3"/>
      <c r="DTC49" s="3"/>
      <c r="DTD49" s="3"/>
      <c r="DTE49" s="3"/>
      <c r="DTF49" s="3"/>
      <c r="DTG49" s="3"/>
      <c r="DTH49" s="3"/>
      <c r="DTI49" s="3"/>
      <c r="DTJ49" s="3"/>
      <c r="DTK49" s="3"/>
      <c r="DTL49" s="3"/>
      <c r="DTM49" s="3"/>
      <c r="DTN49" s="3"/>
      <c r="DTO49" s="3"/>
      <c r="DTP49" s="3"/>
      <c r="DTQ49" s="3"/>
      <c r="DTR49" s="3"/>
      <c r="DTS49" s="3"/>
      <c r="DTT49" s="3"/>
      <c r="DTU49" s="3"/>
      <c r="DTV49" s="3"/>
      <c r="DTW49" s="3"/>
      <c r="DTX49" s="3"/>
      <c r="DTY49" s="3"/>
      <c r="DTZ49" s="3"/>
      <c r="DUA49" s="3"/>
      <c r="DUB49" s="3"/>
      <c r="DUC49" s="3"/>
      <c r="DUD49" s="3"/>
      <c r="DUE49" s="3"/>
      <c r="DUF49" s="3"/>
      <c r="DUG49" s="3"/>
      <c r="DUH49" s="3"/>
      <c r="DUI49" s="3"/>
      <c r="DUJ49" s="3"/>
      <c r="DUK49" s="3"/>
      <c r="DUL49" s="3"/>
      <c r="DUM49" s="3"/>
      <c r="DUN49" s="3"/>
      <c r="DUO49" s="3"/>
      <c r="DUP49" s="3"/>
      <c r="DUQ49" s="3"/>
      <c r="DUR49" s="3"/>
      <c r="DUS49" s="3"/>
      <c r="DUT49" s="3"/>
      <c r="DUU49" s="3"/>
      <c r="DUV49" s="3"/>
      <c r="DUW49" s="3"/>
      <c r="DUX49" s="3"/>
      <c r="DUY49" s="3"/>
      <c r="DUZ49" s="3"/>
      <c r="DVA49" s="3"/>
      <c r="DVB49" s="3"/>
      <c r="DVC49" s="3"/>
      <c r="DVD49" s="3"/>
      <c r="DVE49" s="3"/>
      <c r="DVF49" s="3"/>
      <c r="DVG49" s="3"/>
      <c r="DVH49" s="3"/>
      <c r="DVI49" s="3"/>
      <c r="DVJ49" s="3"/>
      <c r="DVK49" s="3"/>
      <c r="DVL49" s="3"/>
      <c r="DVM49" s="3"/>
      <c r="DVN49" s="3"/>
      <c r="DVO49" s="3"/>
      <c r="DVP49" s="3"/>
      <c r="DVQ49" s="3"/>
      <c r="DVR49" s="3"/>
      <c r="DVS49" s="3"/>
      <c r="DVT49" s="3"/>
      <c r="DVU49" s="3"/>
      <c r="DVV49" s="3"/>
      <c r="DVW49" s="3"/>
      <c r="DVX49" s="3"/>
      <c r="DVY49" s="3"/>
      <c r="DVZ49" s="3"/>
      <c r="DWA49" s="3"/>
      <c r="DWB49" s="3"/>
      <c r="DWC49" s="3"/>
      <c r="DWD49" s="3"/>
      <c r="DWE49" s="3"/>
      <c r="DWF49" s="3"/>
      <c r="DWG49" s="3"/>
      <c r="DWH49" s="3"/>
      <c r="DWI49" s="3"/>
      <c r="DWJ49" s="3"/>
      <c r="DWK49" s="3"/>
      <c r="DWL49" s="3"/>
      <c r="DWM49" s="3"/>
      <c r="DWN49" s="3"/>
      <c r="DWO49" s="3"/>
      <c r="DWP49" s="3"/>
      <c r="DWQ49" s="3"/>
      <c r="DWR49" s="3"/>
      <c r="DWS49" s="3"/>
      <c r="DWT49" s="3"/>
      <c r="DWU49" s="3"/>
      <c r="DWV49" s="3"/>
      <c r="DWW49" s="3"/>
      <c r="DWX49" s="3"/>
      <c r="DWY49" s="3"/>
      <c r="DWZ49" s="3"/>
      <c r="DXA49" s="3"/>
      <c r="DXB49" s="3"/>
      <c r="DXC49" s="3"/>
      <c r="DXD49" s="3"/>
      <c r="DXE49" s="3"/>
      <c r="DXF49" s="3"/>
      <c r="DXG49" s="3"/>
      <c r="DXH49" s="3"/>
      <c r="DXI49" s="3"/>
      <c r="DXJ49" s="3"/>
      <c r="DXK49" s="3"/>
      <c r="DXL49" s="3"/>
      <c r="DXM49" s="3"/>
      <c r="DXN49" s="3"/>
      <c r="DXO49" s="3"/>
      <c r="DXP49" s="3"/>
      <c r="DXQ49" s="3"/>
      <c r="DXR49" s="3"/>
      <c r="DXS49" s="3"/>
      <c r="DXT49" s="3"/>
      <c r="DXU49" s="3"/>
      <c r="DXV49" s="3"/>
      <c r="DXW49" s="3"/>
      <c r="DXX49" s="3"/>
      <c r="DXY49" s="3"/>
      <c r="DXZ49" s="3"/>
      <c r="DYA49" s="3"/>
      <c r="DYB49" s="3"/>
      <c r="DYC49" s="3"/>
      <c r="DYD49" s="3"/>
      <c r="DYE49" s="3"/>
      <c r="DYF49" s="3"/>
      <c r="DYG49" s="3"/>
      <c r="DYH49" s="3"/>
      <c r="DYI49" s="3"/>
      <c r="DYJ49" s="3"/>
      <c r="DYK49" s="3"/>
      <c r="DYL49" s="3"/>
      <c r="DYM49" s="3"/>
      <c r="DYN49" s="3"/>
      <c r="DYO49" s="3"/>
      <c r="DYP49" s="3"/>
      <c r="DYQ49" s="3"/>
      <c r="DYR49" s="3"/>
      <c r="DYS49" s="3"/>
      <c r="DYT49" s="3"/>
      <c r="DYU49" s="3"/>
      <c r="DYV49" s="3"/>
      <c r="DYW49" s="3"/>
      <c r="DYX49" s="3"/>
      <c r="DYY49" s="3"/>
      <c r="DYZ49" s="3"/>
      <c r="DZA49" s="3"/>
      <c r="DZB49" s="3"/>
      <c r="DZC49" s="3"/>
      <c r="DZD49" s="3"/>
      <c r="DZE49" s="3"/>
      <c r="DZF49" s="3"/>
      <c r="DZG49" s="3"/>
      <c r="DZH49" s="3"/>
      <c r="DZI49" s="3"/>
      <c r="DZJ49" s="3"/>
      <c r="DZK49" s="3"/>
      <c r="DZL49" s="3"/>
      <c r="DZM49" s="3"/>
      <c r="DZN49" s="3"/>
      <c r="DZO49" s="3"/>
      <c r="DZP49" s="3"/>
      <c r="DZQ49" s="3"/>
      <c r="DZR49" s="3"/>
      <c r="DZS49" s="3"/>
      <c r="DZT49" s="3"/>
      <c r="DZU49" s="3"/>
      <c r="DZV49" s="3"/>
      <c r="DZW49" s="3"/>
      <c r="DZX49" s="3"/>
      <c r="DZY49" s="3"/>
      <c r="DZZ49" s="3"/>
      <c r="EAA49" s="3"/>
      <c r="EAB49" s="3"/>
      <c r="EAC49" s="3"/>
      <c r="EAD49" s="3"/>
      <c r="EAE49" s="3"/>
      <c r="EAF49" s="3"/>
      <c r="EAG49" s="3"/>
      <c r="EAH49" s="3"/>
      <c r="EAI49" s="3"/>
      <c r="EAJ49" s="3"/>
      <c r="EAK49" s="3"/>
      <c r="EAL49" s="3"/>
      <c r="EAM49" s="3"/>
      <c r="EAN49" s="3"/>
      <c r="EAO49" s="3"/>
      <c r="EAP49" s="3"/>
      <c r="EAQ49" s="3"/>
      <c r="EAR49" s="3"/>
      <c r="EAS49" s="3"/>
      <c r="EAT49" s="3"/>
      <c r="EAU49" s="3"/>
      <c r="EAV49" s="3"/>
      <c r="EAW49" s="3"/>
      <c r="EAX49" s="3"/>
      <c r="EAY49" s="3"/>
      <c r="EAZ49" s="3"/>
      <c r="EBA49" s="3"/>
      <c r="EBB49" s="3"/>
      <c r="EBC49" s="3"/>
      <c r="EBD49" s="3"/>
      <c r="EBE49" s="3"/>
      <c r="EBF49" s="3"/>
      <c r="EBG49" s="3"/>
      <c r="EBH49" s="3"/>
      <c r="EBI49" s="3"/>
      <c r="EBJ49" s="3"/>
      <c r="EBK49" s="3"/>
      <c r="EBL49" s="3"/>
      <c r="EBM49" s="3"/>
      <c r="EBN49" s="3"/>
      <c r="EBO49" s="3"/>
      <c r="EBP49" s="3"/>
      <c r="EBQ49" s="3"/>
      <c r="EBR49" s="3"/>
      <c r="EBS49" s="3"/>
      <c r="EBT49" s="3"/>
      <c r="EBU49" s="3"/>
      <c r="EBV49" s="3"/>
      <c r="EBW49" s="3"/>
      <c r="EBX49" s="3"/>
      <c r="EBY49" s="3"/>
      <c r="EBZ49" s="3"/>
      <c r="ECA49" s="3"/>
      <c r="ECB49" s="3"/>
      <c r="ECC49" s="3"/>
      <c r="ECD49" s="3"/>
      <c r="ECE49" s="3"/>
      <c r="ECF49" s="3"/>
      <c r="ECG49" s="3"/>
      <c r="ECH49" s="3"/>
      <c r="ECI49" s="3"/>
      <c r="ECJ49" s="3"/>
      <c r="ECK49" s="3"/>
      <c r="ECL49" s="3"/>
      <c r="ECM49" s="3"/>
      <c r="ECN49" s="3"/>
      <c r="ECO49" s="3"/>
      <c r="ECP49" s="3"/>
      <c r="ECQ49" s="3"/>
      <c r="ECR49" s="3"/>
      <c r="ECS49" s="3"/>
      <c r="ECT49" s="3"/>
      <c r="ECU49" s="3"/>
      <c r="ECV49" s="3"/>
      <c r="ECW49" s="3"/>
      <c r="ECX49" s="3"/>
      <c r="ECY49" s="3"/>
      <c r="ECZ49" s="3"/>
      <c r="EDA49" s="3"/>
      <c r="EDB49" s="3"/>
      <c r="EDC49" s="3"/>
      <c r="EDD49" s="3"/>
      <c r="EDE49" s="3"/>
      <c r="EDF49" s="3"/>
      <c r="EDG49" s="3"/>
      <c r="EDH49" s="3"/>
      <c r="EDI49" s="3"/>
      <c r="EDJ49" s="3"/>
      <c r="EDK49" s="3"/>
      <c r="EDL49" s="3"/>
      <c r="EDM49" s="3"/>
      <c r="EDN49" s="3"/>
      <c r="EDO49" s="3"/>
      <c r="EDP49" s="3"/>
      <c r="EDQ49" s="3"/>
      <c r="EDR49" s="3"/>
      <c r="EDS49" s="3"/>
      <c r="EDT49" s="3"/>
      <c r="EDU49" s="3"/>
      <c r="EDV49" s="3"/>
      <c r="EDW49" s="3"/>
      <c r="EDX49" s="3"/>
      <c r="EDY49" s="3"/>
      <c r="EDZ49" s="3"/>
      <c r="EEA49" s="3"/>
      <c r="EEB49" s="3"/>
      <c r="EEC49" s="3"/>
      <c r="EED49" s="3"/>
      <c r="EEE49" s="3"/>
      <c r="EEF49" s="3"/>
      <c r="EEG49" s="3"/>
      <c r="EEH49" s="3"/>
      <c r="EEI49" s="3"/>
      <c r="EEJ49" s="3"/>
      <c r="EEK49" s="3"/>
      <c r="EEL49" s="3"/>
      <c r="EEM49" s="3"/>
      <c r="EEN49" s="3"/>
      <c r="EEO49" s="3"/>
      <c r="EEP49" s="3"/>
      <c r="EEQ49" s="3"/>
      <c r="EER49" s="3"/>
      <c r="EES49" s="3"/>
      <c r="EET49" s="3"/>
      <c r="EEU49" s="3"/>
      <c r="EEV49" s="3"/>
      <c r="EEW49" s="3"/>
      <c r="EEX49" s="3"/>
      <c r="EEY49" s="3"/>
      <c r="EEZ49" s="3"/>
      <c r="EFA49" s="3"/>
      <c r="EFB49" s="3"/>
      <c r="EFC49" s="3"/>
      <c r="EFD49" s="3"/>
      <c r="EFE49" s="3"/>
      <c r="EFF49" s="3"/>
      <c r="EFG49" s="3"/>
      <c r="EFH49" s="3"/>
      <c r="EFI49" s="3"/>
      <c r="EFJ49" s="3"/>
      <c r="EFK49" s="3"/>
      <c r="EFL49" s="3"/>
      <c r="EFM49" s="3"/>
      <c r="EFN49" s="3"/>
      <c r="EFO49" s="3"/>
      <c r="EFP49" s="3"/>
      <c r="EFQ49" s="3"/>
      <c r="EFR49" s="3"/>
      <c r="EFS49" s="3"/>
      <c r="EFT49" s="3"/>
      <c r="EFU49" s="3"/>
      <c r="EFV49" s="3"/>
      <c r="EFW49" s="3"/>
      <c r="EFX49" s="3"/>
      <c r="EFY49" s="3"/>
      <c r="EFZ49" s="3"/>
      <c r="EGA49" s="3"/>
      <c r="EGB49" s="3"/>
      <c r="EGC49" s="3"/>
      <c r="EGD49" s="3"/>
      <c r="EGE49" s="3"/>
      <c r="EGF49" s="3"/>
      <c r="EGG49" s="3"/>
      <c r="EGH49" s="3"/>
      <c r="EGI49" s="3"/>
      <c r="EGJ49" s="3"/>
      <c r="EGK49" s="3"/>
      <c r="EGL49" s="3"/>
      <c r="EGM49" s="3"/>
      <c r="EGN49" s="3"/>
      <c r="EGO49" s="3"/>
      <c r="EGP49" s="3"/>
      <c r="EGQ49" s="3"/>
      <c r="EGR49" s="3"/>
      <c r="EGS49" s="3"/>
      <c r="EGT49" s="3"/>
      <c r="EGU49" s="3"/>
      <c r="EGV49" s="3"/>
      <c r="EGW49" s="3"/>
      <c r="EGX49" s="3"/>
      <c r="EGY49" s="3"/>
      <c r="EGZ49" s="3"/>
      <c r="EHA49" s="3"/>
      <c r="EHB49" s="3"/>
      <c r="EHC49" s="3"/>
      <c r="EHD49" s="3"/>
      <c r="EHE49" s="3"/>
      <c r="EHF49" s="3"/>
      <c r="EHG49" s="3"/>
      <c r="EHH49" s="3"/>
      <c r="EHI49" s="3"/>
      <c r="EHJ49" s="3"/>
      <c r="EHK49" s="3"/>
      <c r="EHL49" s="3"/>
      <c r="EHM49" s="3"/>
      <c r="EHN49" s="3"/>
      <c r="EHO49" s="3"/>
      <c r="EHP49" s="3"/>
      <c r="EHQ49" s="3"/>
      <c r="EHR49" s="3"/>
      <c r="EHS49" s="3"/>
      <c r="EHT49" s="3"/>
      <c r="EHU49" s="3"/>
      <c r="EHV49" s="3"/>
      <c r="EHW49" s="3"/>
      <c r="EHX49" s="3"/>
      <c r="EHY49" s="3"/>
      <c r="EHZ49" s="3"/>
      <c r="EIA49" s="3"/>
      <c r="EIB49" s="3"/>
      <c r="EIC49" s="3"/>
      <c r="EID49" s="3"/>
      <c r="EIE49" s="3"/>
      <c r="EIF49" s="3"/>
      <c r="EIG49" s="3"/>
      <c r="EIH49" s="3"/>
      <c r="EII49" s="3"/>
      <c r="EIJ49" s="3"/>
      <c r="EIK49" s="3"/>
      <c r="EIL49" s="3"/>
      <c r="EIM49" s="3"/>
      <c r="EIN49" s="3"/>
      <c r="EIO49" s="3"/>
      <c r="EIP49" s="3"/>
      <c r="EIQ49" s="3"/>
      <c r="EIR49" s="3"/>
      <c r="EIS49" s="3"/>
      <c r="EIT49" s="3"/>
      <c r="EIU49" s="3"/>
      <c r="EIV49" s="3"/>
      <c r="EIW49" s="3"/>
      <c r="EIX49" s="3"/>
      <c r="EIY49" s="3"/>
      <c r="EIZ49" s="3"/>
      <c r="EJA49" s="3"/>
      <c r="EJB49" s="3"/>
      <c r="EJC49" s="3"/>
      <c r="EJD49" s="3"/>
      <c r="EJE49" s="3"/>
      <c r="EJF49" s="3"/>
      <c r="EJG49" s="3"/>
      <c r="EJH49" s="3"/>
      <c r="EJI49" s="3"/>
      <c r="EJJ49" s="3"/>
      <c r="EJK49" s="3"/>
      <c r="EJL49" s="3"/>
      <c r="EJM49" s="3"/>
      <c r="EJN49" s="3"/>
      <c r="EJO49" s="3"/>
      <c r="EJP49" s="3"/>
      <c r="EJQ49" s="3"/>
      <c r="EJR49" s="3"/>
      <c r="EJS49" s="3"/>
      <c r="EJT49" s="3"/>
      <c r="EJU49" s="3"/>
      <c r="EJV49" s="3"/>
      <c r="EJW49" s="3"/>
      <c r="EJX49" s="3"/>
      <c r="EJY49" s="3"/>
      <c r="EJZ49" s="3"/>
      <c r="EKA49" s="3"/>
      <c r="EKB49" s="3"/>
      <c r="EKC49" s="3"/>
      <c r="EKD49" s="3"/>
      <c r="EKE49" s="3"/>
      <c r="EKF49" s="3"/>
      <c r="EKG49" s="3"/>
      <c r="EKH49" s="3"/>
      <c r="EKI49" s="3"/>
      <c r="EKJ49" s="3"/>
      <c r="EKK49" s="3"/>
      <c r="EKL49" s="3"/>
      <c r="EKM49" s="3"/>
      <c r="EKN49" s="3"/>
      <c r="EKO49" s="3"/>
      <c r="EKP49" s="3"/>
      <c r="EKQ49" s="3"/>
      <c r="EKR49" s="3"/>
      <c r="EKS49" s="3"/>
      <c r="EKT49" s="3"/>
      <c r="EKU49" s="3"/>
      <c r="EKV49" s="3"/>
      <c r="EKW49" s="3"/>
      <c r="EKX49" s="3"/>
      <c r="EKY49" s="3"/>
      <c r="EKZ49" s="3"/>
      <c r="ELA49" s="3"/>
      <c r="ELB49" s="3"/>
      <c r="ELC49" s="3"/>
      <c r="ELD49" s="3"/>
      <c r="ELE49" s="3"/>
      <c r="ELF49" s="3"/>
      <c r="ELG49" s="3"/>
      <c r="ELH49" s="3"/>
      <c r="ELI49" s="3"/>
      <c r="ELJ49" s="3"/>
      <c r="ELK49" s="3"/>
      <c r="ELL49" s="3"/>
      <c r="ELM49" s="3"/>
      <c r="ELN49" s="3"/>
      <c r="ELO49" s="3"/>
      <c r="ELP49" s="3"/>
      <c r="ELQ49" s="3"/>
      <c r="ELR49" s="3"/>
      <c r="ELS49" s="3"/>
      <c r="ELT49" s="3"/>
      <c r="ELU49" s="3"/>
      <c r="ELV49" s="3"/>
      <c r="ELW49" s="3"/>
      <c r="ELX49" s="3"/>
      <c r="ELY49" s="3"/>
      <c r="ELZ49" s="3"/>
      <c r="EMA49" s="3"/>
      <c r="EMB49" s="3"/>
      <c r="EMC49" s="3"/>
      <c r="EMD49" s="3"/>
      <c r="EME49" s="3"/>
      <c r="EMF49" s="3"/>
      <c r="EMG49" s="3"/>
      <c r="EMH49" s="3"/>
      <c r="EMI49" s="3"/>
      <c r="EMJ49" s="3"/>
      <c r="EMK49" s="3"/>
      <c r="EML49" s="3"/>
      <c r="EMM49" s="3"/>
      <c r="EMN49" s="3"/>
      <c r="EMO49" s="3"/>
      <c r="EMP49" s="3"/>
      <c r="EMQ49" s="3"/>
      <c r="EMR49" s="3"/>
      <c r="EMS49" s="3"/>
      <c r="EMT49" s="3"/>
      <c r="EMU49" s="3"/>
      <c r="EMV49" s="3"/>
      <c r="EMW49" s="3"/>
      <c r="EMX49" s="3"/>
      <c r="EMY49" s="3"/>
      <c r="EMZ49" s="3"/>
      <c r="ENA49" s="3"/>
      <c r="ENB49" s="3"/>
      <c r="ENC49" s="3"/>
      <c r="END49" s="3"/>
      <c r="ENE49" s="3"/>
      <c r="ENF49" s="3"/>
      <c r="ENG49" s="3"/>
      <c r="ENH49" s="3"/>
      <c r="ENI49" s="3"/>
      <c r="ENJ49" s="3"/>
      <c r="ENK49" s="3"/>
      <c r="ENL49" s="3"/>
      <c r="ENM49" s="3"/>
      <c r="ENN49" s="3"/>
      <c r="ENO49" s="3"/>
      <c r="ENP49" s="3"/>
      <c r="ENQ49" s="3"/>
      <c r="ENR49" s="3"/>
      <c r="ENS49" s="3"/>
      <c r="ENT49" s="3"/>
      <c r="ENU49" s="3"/>
      <c r="ENV49" s="3"/>
      <c r="ENW49" s="3"/>
      <c r="ENX49" s="3"/>
      <c r="ENY49" s="3"/>
      <c r="ENZ49" s="3"/>
      <c r="EOA49" s="3"/>
      <c r="EOB49" s="3"/>
      <c r="EOC49" s="3"/>
      <c r="EOD49" s="3"/>
      <c r="EOE49" s="3"/>
      <c r="EOF49" s="3"/>
      <c r="EOG49" s="3"/>
      <c r="EOH49" s="3"/>
      <c r="EOI49" s="3"/>
      <c r="EOJ49" s="3"/>
      <c r="EOK49" s="3"/>
      <c r="EOL49" s="3"/>
      <c r="EOM49" s="3"/>
      <c r="EON49" s="3"/>
      <c r="EOO49" s="3"/>
      <c r="EOP49" s="3"/>
      <c r="EOQ49" s="3"/>
      <c r="EOR49" s="3"/>
      <c r="EOS49" s="3"/>
      <c r="EOT49" s="3"/>
      <c r="EOU49" s="3"/>
      <c r="EOV49" s="3"/>
      <c r="EOW49" s="3"/>
      <c r="EOX49" s="3"/>
      <c r="EOY49" s="3"/>
      <c r="EOZ49" s="3"/>
      <c r="EPA49" s="3"/>
      <c r="EPB49" s="3"/>
      <c r="EPC49" s="3"/>
      <c r="EPD49" s="3"/>
      <c r="EPE49" s="3"/>
      <c r="EPF49" s="3"/>
      <c r="EPG49" s="3"/>
      <c r="EPH49" s="3"/>
      <c r="EPI49" s="3"/>
      <c r="EPJ49" s="3"/>
      <c r="EPK49" s="3"/>
      <c r="EPL49" s="3"/>
      <c r="EPM49" s="3"/>
      <c r="EPN49" s="3"/>
      <c r="EPO49" s="3"/>
      <c r="EPP49" s="3"/>
      <c r="EPQ49" s="3"/>
      <c r="EPR49" s="3"/>
      <c r="EPS49" s="3"/>
      <c r="EPT49" s="3"/>
      <c r="EPU49" s="3"/>
      <c r="EPV49" s="3"/>
      <c r="EPW49" s="3"/>
      <c r="EPX49" s="3"/>
      <c r="EPY49" s="3"/>
      <c r="EPZ49" s="3"/>
      <c r="EQA49" s="3"/>
      <c r="EQB49" s="3"/>
      <c r="EQC49" s="3"/>
      <c r="EQD49" s="3"/>
      <c r="EQE49" s="3"/>
      <c r="EQF49" s="3"/>
      <c r="EQG49" s="3"/>
      <c r="EQH49" s="3"/>
      <c r="EQI49" s="3"/>
      <c r="EQJ49" s="3"/>
      <c r="EQK49" s="3"/>
      <c r="EQL49" s="3"/>
      <c r="EQM49" s="3"/>
      <c r="EQN49" s="3"/>
      <c r="EQO49" s="3"/>
      <c r="EQP49" s="3"/>
      <c r="EQQ49" s="3"/>
      <c r="EQR49" s="3"/>
      <c r="EQS49" s="3"/>
      <c r="EQT49" s="3"/>
      <c r="EQU49" s="3"/>
      <c r="EQV49" s="3"/>
      <c r="EQW49" s="3"/>
      <c r="EQX49" s="3"/>
      <c r="EQY49" s="3"/>
      <c r="EQZ49" s="3"/>
      <c r="ERA49" s="3"/>
      <c r="ERB49" s="3"/>
      <c r="ERC49" s="3"/>
      <c r="ERD49" s="3"/>
      <c r="ERE49" s="3"/>
      <c r="ERF49" s="3"/>
      <c r="ERG49" s="3"/>
      <c r="ERH49" s="3"/>
      <c r="ERI49" s="3"/>
      <c r="ERJ49" s="3"/>
      <c r="ERK49" s="3"/>
      <c r="ERL49" s="3"/>
      <c r="ERM49" s="3"/>
      <c r="ERN49" s="3"/>
      <c r="ERO49" s="3"/>
      <c r="ERP49" s="3"/>
      <c r="ERQ49" s="3"/>
      <c r="ERR49" s="3"/>
      <c r="ERS49" s="3"/>
      <c r="ERT49" s="3"/>
      <c r="ERU49" s="3"/>
      <c r="ERV49" s="3"/>
      <c r="ERW49" s="3"/>
      <c r="ERX49" s="3"/>
      <c r="ERY49" s="3"/>
      <c r="ERZ49" s="3"/>
      <c r="ESA49" s="3"/>
      <c r="ESB49" s="3"/>
      <c r="ESC49" s="3"/>
      <c r="ESD49" s="3"/>
      <c r="ESE49" s="3"/>
      <c r="ESF49" s="3"/>
      <c r="ESG49" s="3"/>
      <c r="ESH49" s="3"/>
      <c r="ESI49" s="3"/>
      <c r="ESJ49" s="3"/>
      <c r="ESK49" s="3"/>
      <c r="ESL49" s="3"/>
      <c r="ESM49" s="3"/>
      <c r="ESN49" s="3"/>
      <c r="ESO49" s="3"/>
      <c r="ESP49" s="3"/>
      <c r="ESQ49" s="3"/>
      <c r="ESR49" s="3"/>
      <c r="ESS49" s="3"/>
      <c r="EST49" s="3"/>
      <c r="ESU49" s="3"/>
      <c r="ESV49" s="3"/>
      <c r="ESW49" s="3"/>
      <c r="ESX49" s="3"/>
      <c r="ESY49" s="3"/>
      <c r="ESZ49" s="3"/>
      <c r="ETA49" s="3"/>
      <c r="ETB49" s="3"/>
      <c r="ETC49" s="3"/>
      <c r="ETD49" s="3"/>
      <c r="ETE49" s="3"/>
      <c r="ETF49" s="3"/>
      <c r="ETG49" s="3"/>
      <c r="ETH49" s="3"/>
      <c r="ETI49" s="3"/>
      <c r="ETJ49" s="3"/>
      <c r="ETK49" s="3"/>
      <c r="ETL49" s="3"/>
      <c r="ETM49" s="3"/>
      <c r="ETN49" s="3"/>
      <c r="ETO49" s="3"/>
      <c r="ETP49" s="3"/>
      <c r="ETQ49" s="3"/>
      <c r="ETR49" s="3"/>
      <c r="ETS49" s="3"/>
      <c r="ETT49" s="3"/>
      <c r="ETU49" s="3"/>
      <c r="ETV49" s="3"/>
      <c r="ETW49" s="3"/>
      <c r="ETX49" s="3"/>
      <c r="ETY49" s="3"/>
      <c r="ETZ49" s="3"/>
      <c r="EUA49" s="3"/>
      <c r="EUB49" s="3"/>
      <c r="EUC49" s="3"/>
      <c r="EUD49" s="3"/>
      <c r="EUE49" s="3"/>
      <c r="EUF49" s="3"/>
      <c r="EUG49" s="3"/>
      <c r="EUH49" s="3"/>
      <c r="EUI49" s="3"/>
      <c r="EUJ49" s="3"/>
      <c r="EUK49" s="3"/>
      <c r="EUL49" s="3"/>
      <c r="EUM49" s="3"/>
      <c r="EUN49" s="3"/>
      <c r="EUO49" s="3"/>
      <c r="EUP49" s="3"/>
      <c r="EUQ49" s="3"/>
      <c r="EUR49" s="3"/>
      <c r="EUS49" s="3"/>
      <c r="EUT49" s="3"/>
      <c r="EUU49" s="3"/>
      <c r="EUV49" s="3"/>
      <c r="EUW49" s="3"/>
      <c r="EUX49" s="3"/>
      <c r="EUY49" s="3"/>
      <c r="EUZ49" s="3"/>
      <c r="EVA49" s="3"/>
      <c r="EVB49" s="3"/>
      <c r="EVC49" s="3"/>
      <c r="EVD49" s="3"/>
      <c r="EVE49" s="3"/>
      <c r="EVF49" s="3"/>
      <c r="EVG49" s="3"/>
      <c r="EVH49" s="3"/>
      <c r="EVI49" s="3"/>
      <c r="EVJ49" s="3"/>
      <c r="EVK49" s="3"/>
      <c r="EVL49" s="3"/>
      <c r="EVM49" s="3"/>
      <c r="EVN49" s="3"/>
      <c r="EVO49" s="3"/>
      <c r="EVP49" s="3"/>
      <c r="EVQ49" s="3"/>
      <c r="EVR49" s="3"/>
      <c r="EVS49" s="3"/>
      <c r="EVT49" s="3"/>
      <c r="EVU49" s="3"/>
      <c r="EVV49" s="3"/>
      <c r="EVW49" s="3"/>
      <c r="EVX49" s="3"/>
      <c r="EVY49" s="3"/>
      <c r="EVZ49" s="3"/>
      <c r="EWA49" s="3"/>
      <c r="EWB49" s="3"/>
      <c r="EWC49" s="3"/>
      <c r="EWD49" s="3"/>
      <c r="EWE49" s="3"/>
      <c r="EWF49" s="3"/>
      <c r="EWG49" s="3"/>
      <c r="EWH49" s="3"/>
      <c r="EWI49" s="3"/>
      <c r="EWJ49" s="3"/>
      <c r="EWK49" s="3"/>
      <c r="EWL49" s="3"/>
      <c r="EWM49" s="3"/>
      <c r="EWN49" s="3"/>
      <c r="EWO49" s="3"/>
      <c r="EWP49" s="3"/>
      <c r="EWQ49" s="3"/>
      <c r="EWR49" s="3"/>
      <c r="EWS49" s="3"/>
      <c r="EWT49" s="3"/>
      <c r="EWU49" s="3"/>
      <c r="EWV49" s="3"/>
      <c r="EWW49" s="3"/>
      <c r="EWX49" s="3"/>
      <c r="EWY49" s="3"/>
      <c r="EWZ49" s="3"/>
      <c r="EXA49" s="3"/>
      <c r="EXB49" s="3"/>
      <c r="EXC49" s="3"/>
      <c r="EXD49" s="3"/>
      <c r="EXE49" s="3"/>
      <c r="EXF49" s="3"/>
      <c r="EXG49" s="3"/>
      <c r="EXH49" s="3"/>
      <c r="EXI49" s="3"/>
      <c r="EXJ49" s="3"/>
      <c r="EXK49" s="3"/>
      <c r="EXL49" s="3"/>
      <c r="EXM49" s="3"/>
      <c r="EXN49" s="3"/>
      <c r="EXO49" s="3"/>
      <c r="EXP49" s="3"/>
      <c r="EXQ49" s="3"/>
      <c r="EXR49" s="3"/>
      <c r="EXS49" s="3"/>
      <c r="EXT49" s="3"/>
      <c r="EXU49" s="3"/>
      <c r="EXV49" s="3"/>
      <c r="EXW49" s="3"/>
      <c r="EXX49" s="3"/>
      <c r="EXY49" s="3"/>
      <c r="EXZ49" s="3"/>
      <c r="EYA49" s="3"/>
      <c r="EYB49" s="3"/>
      <c r="EYC49" s="3"/>
      <c r="EYD49" s="3"/>
      <c r="EYE49" s="3"/>
      <c r="EYF49" s="3"/>
      <c r="EYG49" s="3"/>
      <c r="EYH49" s="3"/>
      <c r="EYI49" s="3"/>
      <c r="EYJ49" s="3"/>
      <c r="EYK49" s="3"/>
      <c r="EYL49" s="3"/>
      <c r="EYM49" s="3"/>
      <c r="EYN49" s="3"/>
      <c r="EYO49" s="3"/>
      <c r="EYP49" s="3"/>
      <c r="EYQ49" s="3"/>
      <c r="EYR49" s="3"/>
      <c r="EYS49" s="3"/>
      <c r="EYT49" s="3"/>
      <c r="EYU49" s="3"/>
      <c r="EYV49" s="3"/>
      <c r="EYW49" s="3"/>
      <c r="EYX49" s="3"/>
      <c r="EYY49" s="3"/>
      <c r="EYZ49" s="3"/>
      <c r="EZA49" s="3"/>
      <c r="EZB49" s="3"/>
      <c r="EZC49" s="3"/>
      <c r="EZD49" s="3"/>
      <c r="EZE49" s="3"/>
      <c r="EZF49" s="3"/>
      <c r="EZG49" s="3"/>
      <c r="EZH49" s="3"/>
      <c r="EZI49" s="3"/>
      <c r="EZJ49" s="3"/>
      <c r="EZK49" s="3"/>
      <c r="EZL49" s="3"/>
      <c r="EZM49" s="3"/>
      <c r="EZN49" s="3"/>
      <c r="EZO49" s="3"/>
      <c r="EZP49" s="3"/>
      <c r="EZQ49" s="3"/>
      <c r="EZR49" s="3"/>
      <c r="EZS49" s="3"/>
      <c r="EZT49" s="3"/>
      <c r="EZU49" s="3"/>
      <c r="EZV49" s="3"/>
      <c r="EZW49" s="3"/>
      <c r="EZX49" s="3"/>
      <c r="EZY49" s="3"/>
      <c r="EZZ49" s="3"/>
      <c r="FAA49" s="3"/>
      <c r="FAB49" s="3"/>
      <c r="FAC49" s="3"/>
      <c r="FAD49" s="3"/>
      <c r="FAE49" s="3"/>
      <c r="FAF49" s="3"/>
      <c r="FAG49" s="3"/>
      <c r="FAH49" s="3"/>
      <c r="FAI49" s="3"/>
      <c r="FAJ49" s="3"/>
      <c r="FAK49" s="3"/>
      <c r="FAL49" s="3"/>
      <c r="FAM49" s="3"/>
      <c r="FAN49" s="3"/>
      <c r="FAO49" s="3"/>
      <c r="FAP49" s="3"/>
      <c r="FAQ49" s="3"/>
      <c r="FAR49" s="3"/>
      <c r="FAS49" s="3"/>
      <c r="FAT49" s="3"/>
      <c r="FAU49" s="3"/>
      <c r="FAV49" s="3"/>
      <c r="FAW49" s="3"/>
      <c r="FAX49" s="3"/>
      <c r="FAY49" s="3"/>
      <c r="FAZ49" s="3"/>
      <c r="FBA49" s="3"/>
      <c r="FBB49" s="3"/>
      <c r="FBC49" s="3"/>
      <c r="FBD49" s="3"/>
      <c r="FBE49" s="3"/>
      <c r="FBF49" s="3"/>
      <c r="FBG49" s="3"/>
      <c r="FBH49" s="3"/>
      <c r="FBI49" s="3"/>
      <c r="FBJ49" s="3"/>
      <c r="FBK49" s="3"/>
      <c r="FBL49" s="3"/>
      <c r="FBM49" s="3"/>
      <c r="FBN49" s="3"/>
      <c r="FBO49" s="3"/>
      <c r="FBP49" s="3"/>
      <c r="FBQ49" s="3"/>
      <c r="FBR49" s="3"/>
      <c r="FBS49" s="3"/>
      <c r="FBT49" s="3"/>
      <c r="FBU49" s="3"/>
      <c r="FBV49" s="3"/>
      <c r="FBW49" s="3"/>
      <c r="FBX49" s="3"/>
      <c r="FBY49" s="3"/>
      <c r="FBZ49" s="3"/>
      <c r="FCA49" s="3"/>
      <c r="FCB49" s="3"/>
      <c r="FCC49" s="3"/>
      <c r="FCD49" s="3"/>
      <c r="FCE49" s="3"/>
      <c r="FCF49" s="3"/>
      <c r="FCG49" s="3"/>
      <c r="FCH49" s="3"/>
      <c r="FCI49" s="3"/>
      <c r="FCJ49" s="3"/>
      <c r="FCK49" s="3"/>
      <c r="FCL49" s="3"/>
      <c r="FCM49" s="3"/>
      <c r="FCN49" s="3"/>
      <c r="FCO49" s="3"/>
      <c r="FCP49" s="3"/>
      <c r="FCQ49" s="3"/>
      <c r="FCR49" s="3"/>
      <c r="FCS49" s="3"/>
      <c r="FCT49" s="3"/>
      <c r="FCU49" s="3"/>
      <c r="FCV49" s="3"/>
      <c r="FCW49" s="3"/>
      <c r="FCX49" s="3"/>
      <c r="FCY49" s="3"/>
      <c r="FCZ49" s="3"/>
      <c r="FDA49" s="3"/>
      <c r="FDB49" s="3"/>
      <c r="FDC49" s="3"/>
      <c r="FDD49" s="3"/>
      <c r="FDE49" s="3"/>
      <c r="FDF49" s="3"/>
      <c r="FDG49" s="3"/>
      <c r="FDH49" s="3"/>
      <c r="FDI49" s="3"/>
      <c r="FDJ49" s="3"/>
      <c r="FDK49" s="3"/>
      <c r="FDL49" s="3"/>
      <c r="FDM49" s="3"/>
      <c r="FDN49" s="3"/>
      <c r="FDO49" s="3"/>
      <c r="FDP49" s="3"/>
      <c r="FDQ49" s="3"/>
      <c r="FDR49" s="3"/>
      <c r="FDS49" s="3"/>
      <c r="FDT49" s="3"/>
      <c r="FDU49" s="3"/>
      <c r="FDV49" s="3"/>
      <c r="FDW49" s="3"/>
      <c r="FDX49" s="3"/>
      <c r="FDY49" s="3"/>
      <c r="FDZ49" s="3"/>
      <c r="FEA49" s="3"/>
      <c r="FEB49" s="3"/>
      <c r="FEC49" s="3"/>
      <c r="FED49" s="3"/>
      <c r="FEE49" s="3"/>
      <c r="FEF49" s="3"/>
      <c r="FEG49" s="3"/>
      <c r="FEH49" s="3"/>
      <c r="FEI49" s="3"/>
      <c r="FEJ49" s="3"/>
      <c r="FEK49" s="3"/>
      <c r="FEL49" s="3"/>
      <c r="FEM49" s="3"/>
      <c r="FEN49" s="3"/>
      <c r="FEO49" s="3"/>
      <c r="FEP49" s="3"/>
      <c r="FEQ49" s="3"/>
      <c r="FER49" s="3"/>
      <c r="FES49" s="3"/>
      <c r="FET49" s="3"/>
      <c r="FEU49" s="3"/>
      <c r="FEV49" s="3"/>
      <c r="FEW49" s="3"/>
      <c r="FEX49" s="3"/>
      <c r="FEY49" s="3"/>
      <c r="FEZ49" s="3"/>
      <c r="FFA49" s="3"/>
      <c r="FFB49" s="3"/>
      <c r="FFC49" s="3"/>
      <c r="FFD49" s="3"/>
      <c r="FFE49" s="3"/>
      <c r="FFF49" s="3"/>
      <c r="FFG49" s="3"/>
      <c r="FFH49" s="3"/>
      <c r="FFI49" s="3"/>
      <c r="FFJ49" s="3"/>
      <c r="FFK49" s="3"/>
      <c r="FFL49" s="3"/>
      <c r="FFM49" s="3"/>
      <c r="FFN49" s="3"/>
      <c r="FFO49" s="3"/>
      <c r="FFP49" s="3"/>
      <c r="FFQ49" s="3"/>
      <c r="FFR49" s="3"/>
      <c r="FFS49" s="3"/>
      <c r="FFT49" s="3"/>
      <c r="FFU49" s="3"/>
      <c r="FFV49" s="3"/>
      <c r="FFW49" s="3"/>
      <c r="FFX49" s="3"/>
      <c r="FFY49" s="3"/>
      <c r="FFZ49" s="3"/>
      <c r="FGA49" s="3"/>
      <c r="FGB49" s="3"/>
      <c r="FGC49" s="3"/>
      <c r="FGD49" s="3"/>
      <c r="FGE49" s="3"/>
      <c r="FGF49" s="3"/>
      <c r="FGG49" s="3"/>
      <c r="FGH49" s="3"/>
      <c r="FGI49" s="3"/>
      <c r="FGJ49" s="3"/>
      <c r="FGK49" s="3"/>
      <c r="FGL49" s="3"/>
      <c r="FGM49" s="3"/>
      <c r="FGN49" s="3"/>
      <c r="FGO49" s="3"/>
      <c r="FGP49" s="3"/>
      <c r="FGQ49" s="3"/>
      <c r="FGR49" s="3"/>
      <c r="FGS49" s="3"/>
      <c r="FGT49" s="3"/>
      <c r="FGU49" s="3"/>
      <c r="FGV49" s="3"/>
      <c r="FGW49" s="3"/>
      <c r="FGX49" s="3"/>
      <c r="FGY49" s="3"/>
      <c r="FGZ49" s="3"/>
      <c r="FHA49" s="3"/>
      <c r="FHB49" s="3"/>
      <c r="FHC49" s="3"/>
      <c r="FHD49" s="3"/>
      <c r="FHE49" s="3"/>
      <c r="FHF49" s="3"/>
      <c r="FHG49" s="3"/>
      <c r="FHH49" s="3"/>
      <c r="FHI49" s="3"/>
      <c r="FHJ49" s="3"/>
      <c r="FHK49" s="3"/>
      <c r="FHL49" s="3"/>
      <c r="FHM49" s="3"/>
      <c r="FHN49" s="3"/>
      <c r="FHO49" s="3"/>
      <c r="FHP49" s="3"/>
      <c r="FHQ49" s="3"/>
      <c r="FHR49" s="3"/>
      <c r="FHS49" s="3"/>
      <c r="FHT49" s="3"/>
      <c r="FHU49" s="3"/>
      <c r="FHV49" s="3"/>
      <c r="FHW49" s="3"/>
      <c r="FHX49" s="3"/>
      <c r="FHY49" s="3"/>
      <c r="FHZ49" s="3"/>
      <c r="FIA49" s="3"/>
      <c r="FIB49" s="3"/>
      <c r="FIC49" s="3"/>
      <c r="FID49" s="3"/>
      <c r="FIE49" s="3"/>
      <c r="FIF49" s="3"/>
      <c r="FIG49" s="3"/>
      <c r="FIH49" s="3"/>
      <c r="FII49" s="3"/>
      <c r="FIJ49" s="3"/>
      <c r="FIK49" s="3"/>
      <c r="FIL49" s="3"/>
      <c r="FIM49" s="3"/>
      <c r="FIN49" s="3"/>
      <c r="FIO49" s="3"/>
      <c r="FIP49" s="3"/>
      <c r="FIQ49" s="3"/>
      <c r="FIR49" s="3"/>
      <c r="FIS49" s="3"/>
      <c r="FIT49" s="3"/>
      <c r="FIU49" s="3"/>
      <c r="FIV49" s="3"/>
      <c r="FIW49" s="3"/>
      <c r="FIX49" s="3"/>
      <c r="FIY49" s="3"/>
      <c r="FIZ49" s="3"/>
      <c r="FJA49" s="3"/>
      <c r="FJB49" s="3"/>
      <c r="FJC49" s="3"/>
      <c r="FJD49" s="3"/>
      <c r="FJE49" s="3"/>
      <c r="FJF49" s="3"/>
      <c r="FJG49" s="3"/>
      <c r="FJH49" s="3"/>
      <c r="FJI49" s="3"/>
      <c r="FJJ49" s="3"/>
      <c r="FJK49" s="3"/>
      <c r="FJL49" s="3"/>
      <c r="FJM49" s="3"/>
      <c r="FJN49" s="3"/>
      <c r="FJO49" s="3"/>
      <c r="FJP49" s="3"/>
      <c r="FJQ49" s="3"/>
      <c r="FJR49" s="3"/>
      <c r="FJS49" s="3"/>
      <c r="FJT49" s="3"/>
      <c r="FJU49" s="3"/>
      <c r="FJV49" s="3"/>
      <c r="FJW49" s="3"/>
      <c r="FJX49" s="3"/>
      <c r="FJY49" s="3"/>
      <c r="FJZ49" s="3"/>
      <c r="FKA49" s="3"/>
      <c r="FKB49" s="3"/>
      <c r="FKC49" s="3"/>
      <c r="FKD49" s="3"/>
      <c r="FKE49" s="3"/>
      <c r="FKF49" s="3"/>
      <c r="FKG49" s="3"/>
      <c r="FKH49" s="3"/>
      <c r="FKI49" s="3"/>
      <c r="FKJ49" s="3"/>
      <c r="FKK49" s="3"/>
      <c r="FKL49" s="3"/>
      <c r="FKM49" s="3"/>
      <c r="FKN49" s="3"/>
      <c r="FKO49" s="3"/>
      <c r="FKP49" s="3"/>
      <c r="FKQ49" s="3"/>
      <c r="FKR49" s="3"/>
      <c r="FKS49" s="3"/>
      <c r="FKT49" s="3"/>
      <c r="FKU49" s="3"/>
      <c r="FKV49" s="3"/>
      <c r="FKW49" s="3"/>
      <c r="FKX49" s="3"/>
      <c r="FKY49" s="3"/>
      <c r="FKZ49" s="3"/>
      <c r="FLA49" s="3"/>
      <c r="FLB49" s="3"/>
      <c r="FLC49" s="3"/>
      <c r="FLD49" s="3"/>
      <c r="FLE49" s="3"/>
      <c r="FLF49" s="3"/>
      <c r="FLG49" s="3"/>
      <c r="FLH49" s="3"/>
      <c r="FLI49" s="3"/>
      <c r="FLJ49" s="3"/>
      <c r="FLK49" s="3"/>
      <c r="FLL49" s="3"/>
      <c r="FLM49" s="3"/>
      <c r="FLN49" s="3"/>
      <c r="FLO49" s="3"/>
      <c r="FLP49" s="3"/>
      <c r="FLQ49" s="3"/>
      <c r="FLR49" s="3"/>
      <c r="FLS49" s="3"/>
      <c r="FLT49" s="3"/>
      <c r="FLU49" s="3"/>
      <c r="FLV49" s="3"/>
      <c r="FLW49" s="3"/>
      <c r="FLX49" s="3"/>
      <c r="FLY49" s="3"/>
      <c r="FLZ49" s="3"/>
      <c r="FMA49" s="3"/>
      <c r="FMB49" s="3"/>
      <c r="FMC49" s="3"/>
      <c r="FMD49" s="3"/>
      <c r="FME49" s="3"/>
      <c r="FMF49" s="3"/>
      <c r="FMG49" s="3"/>
      <c r="FMH49" s="3"/>
      <c r="FMI49" s="3"/>
      <c r="FMJ49" s="3"/>
      <c r="FMK49" s="3"/>
      <c r="FML49" s="3"/>
      <c r="FMM49" s="3"/>
      <c r="FMN49" s="3"/>
      <c r="FMO49" s="3"/>
      <c r="FMP49" s="3"/>
      <c r="FMQ49" s="3"/>
      <c r="FMR49" s="3"/>
      <c r="FMS49" s="3"/>
      <c r="FMT49" s="3"/>
      <c r="FMU49" s="3"/>
      <c r="FMV49" s="3"/>
      <c r="FMW49" s="3"/>
      <c r="FMX49" s="3"/>
      <c r="FMY49" s="3"/>
      <c r="FMZ49" s="3"/>
      <c r="FNA49" s="3"/>
      <c r="FNB49" s="3"/>
      <c r="FNC49" s="3"/>
      <c r="FND49" s="3"/>
      <c r="FNE49" s="3"/>
      <c r="FNF49" s="3"/>
      <c r="FNG49" s="3"/>
      <c r="FNH49" s="3"/>
      <c r="FNI49" s="3"/>
      <c r="FNJ49" s="3"/>
      <c r="FNK49" s="3"/>
      <c r="FNL49" s="3"/>
      <c r="FNM49" s="3"/>
      <c r="FNN49" s="3"/>
      <c r="FNO49" s="3"/>
      <c r="FNP49" s="3"/>
      <c r="FNQ49" s="3"/>
      <c r="FNR49" s="3"/>
      <c r="FNS49" s="3"/>
      <c r="FNT49" s="3"/>
      <c r="FNU49" s="3"/>
      <c r="FNV49" s="3"/>
      <c r="FNW49" s="3"/>
      <c r="FNX49" s="3"/>
      <c r="FNY49" s="3"/>
      <c r="FNZ49" s="3"/>
      <c r="FOA49" s="3"/>
      <c r="FOB49" s="3"/>
      <c r="FOC49" s="3"/>
      <c r="FOD49" s="3"/>
      <c r="FOE49" s="3"/>
      <c r="FOF49" s="3"/>
      <c r="FOG49" s="3"/>
      <c r="FOH49" s="3"/>
      <c r="FOI49" s="3"/>
      <c r="FOJ49" s="3"/>
      <c r="FOK49" s="3"/>
      <c r="FOL49" s="3"/>
      <c r="FOM49" s="3"/>
      <c r="FON49" s="3"/>
      <c r="FOO49" s="3"/>
      <c r="FOP49" s="3"/>
      <c r="FOQ49" s="3"/>
      <c r="FOR49" s="3"/>
      <c r="FOS49" s="3"/>
      <c r="FOT49" s="3"/>
      <c r="FOU49" s="3"/>
      <c r="FOV49" s="3"/>
      <c r="FOW49" s="3"/>
      <c r="FOX49" s="3"/>
      <c r="FOY49" s="3"/>
      <c r="FOZ49" s="3"/>
      <c r="FPA49" s="3"/>
      <c r="FPB49" s="3"/>
      <c r="FPC49" s="3"/>
      <c r="FPD49" s="3"/>
      <c r="FPE49" s="3"/>
      <c r="FPF49" s="3"/>
      <c r="FPG49" s="3"/>
      <c r="FPH49" s="3"/>
      <c r="FPI49" s="3"/>
      <c r="FPJ49" s="3"/>
      <c r="FPK49" s="3"/>
      <c r="FPL49" s="3"/>
      <c r="FPM49" s="3"/>
      <c r="FPN49" s="3"/>
      <c r="FPO49" s="3"/>
      <c r="FPP49" s="3"/>
      <c r="FPQ49" s="3"/>
      <c r="FPR49" s="3"/>
      <c r="FPS49" s="3"/>
      <c r="FPT49" s="3"/>
      <c r="FPU49" s="3"/>
      <c r="FPV49" s="3"/>
      <c r="FPW49" s="3"/>
      <c r="FPX49" s="3"/>
      <c r="FPY49" s="3"/>
      <c r="FPZ49" s="3"/>
      <c r="FQA49" s="3"/>
      <c r="FQB49" s="3"/>
      <c r="FQC49" s="3"/>
      <c r="FQD49" s="3"/>
      <c r="FQE49" s="3"/>
      <c r="FQF49" s="3"/>
      <c r="FQG49" s="3"/>
      <c r="FQH49" s="3"/>
      <c r="FQI49" s="3"/>
      <c r="FQJ49" s="3"/>
      <c r="FQK49" s="3"/>
      <c r="FQL49" s="3"/>
      <c r="FQM49" s="3"/>
      <c r="FQN49" s="3"/>
      <c r="FQO49" s="3"/>
      <c r="FQP49" s="3"/>
      <c r="FQQ49" s="3"/>
      <c r="FQR49" s="3"/>
      <c r="FQS49" s="3"/>
      <c r="FQT49" s="3"/>
      <c r="FQU49" s="3"/>
      <c r="FQV49" s="3"/>
      <c r="FQW49" s="3"/>
      <c r="FQX49" s="3"/>
      <c r="FQY49" s="3"/>
      <c r="FQZ49" s="3"/>
      <c r="FRA49" s="3"/>
      <c r="FRB49" s="3"/>
      <c r="FRC49" s="3"/>
      <c r="FRD49" s="3"/>
      <c r="FRE49" s="3"/>
      <c r="FRF49" s="3"/>
      <c r="FRG49" s="3"/>
      <c r="FRH49" s="3"/>
      <c r="FRI49" s="3"/>
      <c r="FRJ49" s="3"/>
      <c r="FRK49" s="3"/>
      <c r="FRL49" s="3"/>
      <c r="FRM49" s="3"/>
      <c r="FRN49" s="3"/>
      <c r="FRO49" s="3"/>
      <c r="FRP49" s="3"/>
      <c r="FRQ49" s="3"/>
      <c r="FRR49" s="3"/>
      <c r="FRS49" s="3"/>
      <c r="FRT49" s="3"/>
      <c r="FRU49" s="3"/>
      <c r="FRV49" s="3"/>
      <c r="FRW49" s="3"/>
      <c r="FRX49" s="3"/>
      <c r="FRY49" s="3"/>
      <c r="FRZ49" s="3"/>
      <c r="FSA49" s="3"/>
      <c r="FSB49" s="3"/>
      <c r="FSC49" s="3"/>
      <c r="FSD49" s="3"/>
      <c r="FSE49" s="3"/>
      <c r="FSF49" s="3"/>
      <c r="FSG49" s="3"/>
      <c r="FSH49" s="3"/>
      <c r="FSI49" s="3"/>
      <c r="FSJ49" s="3"/>
      <c r="FSK49" s="3"/>
      <c r="FSL49" s="3"/>
      <c r="FSM49" s="3"/>
      <c r="FSN49" s="3"/>
      <c r="FSO49" s="3"/>
      <c r="FSP49" s="3"/>
      <c r="FSQ49" s="3"/>
      <c r="FSR49" s="3"/>
      <c r="FSS49" s="3"/>
      <c r="FST49" s="3"/>
      <c r="FSU49" s="3"/>
      <c r="FSV49" s="3"/>
      <c r="FSW49" s="3"/>
      <c r="FSX49" s="3"/>
      <c r="FSY49" s="3"/>
      <c r="FSZ49" s="3"/>
      <c r="FTA49" s="3"/>
      <c r="FTB49" s="3"/>
      <c r="FTC49" s="3"/>
      <c r="FTD49" s="3"/>
      <c r="FTE49" s="3"/>
      <c r="FTF49" s="3"/>
      <c r="FTG49" s="3"/>
      <c r="FTH49" s="3"/>
      <c r="FTI49" s="3"/>
      <c r="FTJ49" s="3"/>
      <c r="FTK49" s="3"/>
      <c r="FTL49" s="3"/>
      <c r="FTM49" s="3"/>
      <c r="FTN49" s="3"/>
      <c r="FTO49" s="3"/>
      <c r="FTP49" s="3"/>
      <c r="FTQ49" s="3"/>
      <c r="FTR49" s="3"/>
      <c r="FTS49" s="3"/>
      <c r="FTT49" s="3"/>
      <c r="FTU49" s="3"/>
      <c r="FTV49" s="3"/>
      <c r="FTW49" s="3"/>
      <c r="FTX49" s="3"/>
      <c r="FTY49" s="3"/>
      <c r="FTZ49" s="3"/>
      <c r="FUA49" s="3"/>
      <c r="FUB49" s="3"/>
      <c r="FUC49" s="3"/>
      <c r="FUD49" s="3"/>
      <c r="FUE49" s="3"/>
      <c r="FUF49" s="3"/>
      <c r="FUG49" s="3"/>
      <c r="FUH49" s="3"/>
      <c r="FUI49" s="3"/>
      <c r="FUJ49" s="3"/>
      <c r="FUK49" s="3"/>
      <c r="FUL49" s="3"/>
      <c r="FUM49" s="3"/>
      <c r="FUN49" s="3"/>
      <c r="FUO49" s="3"/>
      <c r="FUP49" s="3"/>
      <c r="FUQ49" s="3"/>
      <c r="FUR49" s="3"/>
      <c r="FUS49" s="3"/>
      <c r="FUT49" s="3"/>
      <c r="FUU49" s="3"/>
      <c r="FUV49" s="3"/>
      <c r="FUW49" s="3"/>
      <c r="FUX49" s="3"/>
      <c r="FUY49" s="3"/>
      <c r="FUZ49" s="3"/>
      <c r="FVA49" s="3"/>
      <c r="FVB49" s="3"/>
      <c r="FVC49" s="3"/>
      <c r="FVD49" s="3"/>
      <c r="FVE49" s="3"/>
      <c r="FVF49" s="3"/>
      <c r="FVG49" s="3"/>
      <c r="FVH49" s="3"/>
      <c r="FVI49" s="3"/>
      <c r="FVJ49" s="3"/>
      <c r="FVK49" s="3"/>
      <c r="FVL49" s="3"/>
      <c r="FVM49" s="3"/>
      <c r="FVN49" s="3"/>
      <c r="FVO49" s="3"/>
      <c r="FVP49" s="3"/>
      <c r="FVQ49" s="3"/>
      <c r="FVR49" s="3"/>
      <c r="FVS49" s="3"/>
      <c r="FVT49" s="3"/>
      <c r="FVU49" s="3"/>
      <c r="FVV49" s="3"/>
      <c r="FVW49" s="3"/>
      <c r="FVX49" s="3"/>
      <c r="FVY49" s="3"/>
      <c r="FVZ49" s="3"/>
      <c r="FWA49" s="3"/>
      <c r="FWB49" s="3"/>
      <c r="FWC49" s="3"/>
      <c r="FWD49" s="3"/>
      <c r="FWE49" s="3"/>
      <c r="FWF49" s="3"/>
      <c r="FWG49" s="3"/>
      <c r="FWH49" s="3"/>
      <c r="FWI49" s="3"/>
      <c r="FWJ49" s="3"/>
      <c r="FWK49" s="3"/>
      <c r="FWL49" s="3"/>
      <c r="FWM49" s="3"/>
      <c r="FWN49" s="3"/>
      <c r="FWO49" s="3"/>
      <c r="FWP49" s="3"/>
      <c r="FWQ49" s="3"/>
      <c r="FWR49" s="3"/>
      <c r="FWS49" s="3"/>
      <c r="FWT49" s="3"/>
      <c r="FWU49" s="3"/>
      <c r="FWV49" s="3"/>
      <c r="FWW49" s="3"/>
      <c r="FWX49" s="3"/>
      <c r="FWY49" s="3"/>
      <c r="FWZ49" s="3"/>
      <c r="FXA49" s="3"/>
      <c r="FXB49" s="3"/>
      <c r="FXC49" s="3"/>
      <c r="FXD49" s="3"/>
      <c r="FXE49" s="3"/>
      <c r="FXF49" s="3"/>
      <c r="FXG49" s="3"/>
      <c r="FXH49" s="3"/>
      <c r="FXI49" s="3"/>
      <c r="FXJ49" s="3"/>
      <c r="FXK49" s="3"/>
      <c r="FXL49" s="3"/>
      <c r="FXM49" s="3"/>
      <c r="FXN49" s="3"/>
      <c r="FXO49" s="3"/>
      <c r="FXP49" s="3"/>
      <c r="FXQ49" s="3"/>
      <c r="FXR49" s="3"/>
      <c r="FXS49" s="3"/>
      <c r="FXT49" s="3"/>
      <c r="FXU49" s="3"/>
      <c r="FXV49" s="3"/>
      <c r="FXW49" s="3"/>
      <c r="FXX49" s="3"/>
      <c r="FXY49" s="3"/>
      <c r="FXZ49" s="3"/>
      <c r="FYA49" s="3"/>
      <c r="FYB49" s="3"/>
      <c r="FYC49" s="3"/>
      <c r="FYD49" s="3"/>
      <c r="FYE49" s="3"/>
      <c r="FYF49" s="3"/>
      <c r="FYG49" s="3"/>
      <c r="FYH49" s="3"/>
      <c r="FYI49" s="3"/>
      <c r="FYJ49" s="3"/>
      <c r="FYK49" s="3"/>
      <c r="FYL49" s="3"/>
      <c r="FYM49" s="3"/>
      <c r="FYN49" s="3"/>
      <c r="FYO49" s="3"/>
      <c r="FYP49" s="3"/>
      <c r="FYQ49" s="3"/>
      <c r="FYR49" s="3"/>
      <c r="FYS49" s="3"/>
      <c r="FYT49" s="3"/>
      <c r="FYU49" s="3"/>
      <c r="FYV49" s="3"/>
      <c r="FYW49" s="3"/>
      <c r="FYX49" s="3"/>
      <c r="FYY49" s="3"/>
      <c r="FYZ49" s="3"/>
      <c r="FZA49" s="3"/>
      <c r="FZB49" s="3"/>
      <c r="FZC49" s="3"/>
      <c r="FZD49" s="3"/>
      <c r="FZE49" s="3"/>
      <c r="FZF49" s="3"/>
      <c r="FZG49" s="3"/>
      <c r="FZH49" s="3"/>
      <c r="FZI49" s="3"/>
      <c r="FZJ49" s="3"/>
      <c r="FZK49" s="3"/>
      <c r="FZL49" s="3"/>
      <c r="FZM49" s="3"/>
      <c r="FZN49" s="3"/>
      <c r="FZO49" s="3"/>
      <c r="FZP49" s="3"/>
      <c r="FZQ49" s="3"/>
      <c r="FZR49" s="3"/>
      <c r="FZS49" s="3"/>
      <c r="FZT49" s="3"/>
      <c r="FZU49" s="3"/>
      <c r="FZV49" s="3"/>
      <c r="FZW49" s="3"/>
      <c r="FZX49" s="3"/>
      <c r="FZY49" s="3"/>
      <c r="FZZ49" s="3"/>
      <c r="GAA49" s="3"/>
      <c r="GAB49" s="3"/>
      <c r="GAC49" s="3"/>
      <c r="GAD49" s="3"/>
      <c r="GAE49" s="3"/>
      <c r="GAF49" s="3"/>
      <c r="GAG49" s="3"/>
      <c r="GAH49" s="3"/>
      <c r="GAI49" s="3"/>
      <c r="GAJ49" s="3"/>
      <c r="GAK49" s="3"/>
      <c r="GAL49" s="3"/>
      <c r="GAM49" s="3"/>
      <c r="GAN49" s="3"/>
      <c r="GAO49" s="3"/>
      <c r="GAP49" s="3"/>
      <c r="GAQ49" s="3"/>
      <c r="GAR49" s="3"/>
      <c r="GAS49" s="3"/>
      <c r="GAT49" s="3"/>
      <c r="GAU49" s="3"/>
      <c r="GAV49" s="3"/>
      <c r="GAW49" s="3"/>
      <c r="GAX49" s="3"/>
      <c r="GAY49" s="3"/>
      <c r="GAZ49" s="3"/>
      <c r="GBA49" s="3"/>
      <c r="GBB49" s="3"/>
      <c r="GBC49" s="3"/>
      <c r="GBD49" s="3"/>
      <c r="GBE49" s="3"/>
      <c r="GBF49" s="3"/>
      <c r="GBG49" s="3"/>
      <c r="GBH49" s="3"/>
      <c r="GBI49" s="3"/>
      <c r="GBJ49" s="3"/>
      <c r="GBK49" s="3"/>
      <c r="GBL49" s="3"/>
      <c r="GBM49" s="3"/>
      <c r="GBN49" s="3"/>
      <c r="GBO49" s="3"/>
      <c r="GBP49" s="3"/>
      <c r="GBQ49" s="3"/>
      <c r="GBR49" s="3"/>
      <c r="GBS49" s="3"/>
      <c r="GBT49" s="3"/>
      <c r="GBU49" s="3"/>
      <c r="GBV49" s="3"/>
      <c r="GBW49" s="3"/>
      <c r="GBX49" s="3"/>
      <c r="GBY49" s="3"/>
      <c r="GBZ49" s="3"/>
      <c r="GCA49" s="3"/>
      <c r="GCB49" s="3"/>
      <c r="GCC49" s="3"/>
      <c r="GCD49" s="3"/>
      <c r="GCE49" s="3"/>
      <c r="GCF49" s="3"/>
      <c r="GCG49" s="3"/>
      <c r="GCH49" s="3"/>
      <c r="GCI49" s="3"/>
      <c r="GCJ49" s="3"/>
      <c r="GCK49" s="3"/>
      <c r="GCL49" s="3"/>
      <c r="GCM49" s="3"/>
      <c r="GCN49" s="3"/>
      <c r="GCO49" s="3"/>
      <c r="GCP49" s="3"/>
      <c r="GCQ49" s="3"/>
      <c r="GCR49" s="3"/>
      <c r="GCS49" s="3"/>
      <c r="GCT49" s="3"/>
      <c r="GCU49" s="3"/>
      <c r="GCV49" s="3"/>
      <c r="GCW49" s="3"/>
      <c r="GCX49" s="3"/>
      <c r="GCY49" s="3"/>
      <c r="GCZ49" s="3"/>
      <c r="GDA49" s="3"/>
      <c r="GDB49" s="3"/>
      <c r="GDC49" s="3"/>
      <c r="GDD49" s="3"/>
      <c r="GDE49" s="3"/>
      <c r="GDF49" s="3"/>
      <c r="GDG49" s="3"/>
      <c r="GDH49" s="3"/>
      <c r="GDI49" s="3"/>
      <c r="GDJ49" s="3"/>
      <c r="GDK49" s="3"/>
      <c r="GDL49" s="3"/>
      <c r="GDM49" s="3"/>
      <c r="GDN49" s="3"/>
      <c r="GDO49" s="3"/>
      <c r="GDP49" s="3"/>
      <c r="GDQ49" s="3"/>
      <c r="GDR49" s="3"/>
      <c r="GDS49" s="3"/>
      <c r="GDT49" s="3"/>
      <c r="GDU49" s="3"/>
      <c r="GDV49" s="3"/>
      <c r="GDW49" s="3"/>
      <c r="GDX49" s="3"/>
      <c r="GDY49" s="3"/>
      <c r="GDZ49" s="3"/>
      <c r="GEA49" s="3"/>
      <c r="GEB49" s="3"/>
      <c r="GEC49" s="3"/>
      <c r="GED49" s="3"/>
      <c r="GEE49" s="3"/>
      <c r="GEF49" s="3"/>
      <c r="GEG49" s="3"/>
      <c r="GEH49" s="3"/>
      <c r="GEI49" s="3"/>
      <c r="GEJ49" s="3"/>
      <c r="GEK49" s="3"/>
      <c r="GEL49" s="3"/>
      <c r="GEM49" s="3"/>
      <c r="GEN49" s="3"/>
      <c r="GEO49" s="3"/>
      <c r="GEP49" s="3"/>
      <c r="GEQ49" s="3"/>
      <c r="GER49" s="3"/>
      <c r="GES49" s="3"/>
      <c r="GET49" s="3"/>
      <c r="GEU49" s="3"/>
      <c r="GEV49" s="3"/>
      <c r="GEW49" s="3"/>
      <c r="GEX49" s="3"/>
      <c r="GEY49" s="3"/>
      <c r="GEZ49" s="3"/>
      <c r="GFA49" s="3"/>
      <c r="GFB49" s="3"/>
      <c r="GFC49" s="3"/>
      <c r="GFD49" s="3"/>
      <c r="GFE49" s="3"/>
      <c r="GFF49" s="3"/>
      <c r="GFG49" s="3"/>
      <c r="GFH49" s="3"/>
      <c r="GFI49" s="3"/>
      <c r="GFJ49" s="3"/>
      <c r="GFK49" s="3"/>
      <c r="GFL49" s="3"/>
      <c r="GFM49" s="3"/>
      <c r="GFN49" s="3"/>
      <c r="GFO49" s="3"/>
      <c r="GFP49" s="3"/>
      <c r="GFQ49" s="3"/>
      <c r="GFR49" s="3"/>
      <c r="GFS49" s="3"/>
      <c r="GFT49" s="3"/>
      <c r="GFU49" s="3"/>
      <c r="GFV49" s="3"/>
      <c r="GFW49" s="3"/>
      <c r="GFX49" s="3"/>
      <c r="GFY49" s="3"/>
      <c r="GFZ49" s="3"/>
      <c r="GGA49" s="3"/>
      <c r="GGB49" s="3"/>
      <c r="GGC49" s="3"/>
      <c r="GGD49" s="3"/>
      <c r="GGE49" s="3"/>
      <c r="GGF49" s="3"/>
      <c r="GGG49" s="3"/>
      <c r="GGH49" s="3"/>
      <c r="GGI49" s="3"/>
      <c r="GGJ49" s="3"/>
      <c r="GGK49" s="3"/>
      <c r="GGL49" s="3"/>
      <c r="GGM49" s="3"/>
      <c r="GGN49" s="3"/>
      <c r="GGO49" s="3"/>
      <c r="GGP49" s="3"/>
      <c r="GGQ49" s="3"/>
      <c r="GGR49" s="3"/>
      <c r="GGS49" s="3"/>
      <c r="GGT49" s="3"/>
      <c r="GGU49" s="3"/>
      <c r="GGV49" s="3"/>
      <c r="GGW49" s="3"/>
      <c r="GGX49" s="3"/>
      <c r="GGY49" s="3"/>
      <c r="GGZ49" s="3"/>
      <c r="GHA49" s="3"/>
      <c r="GHB49" s="3"/>
      <c r="GHC49" s="3"/>
      <c r="GHD49" s="3"/>
      <c r="GHE49" s="3"/>
      <c r="GHF49" s="3"/>
      <c r="GHG49" s="3"/>
      <c r="GHH49" s="3"/>
      <c r="GHI49" s="3"/>
      <c r="GHJ49" s="3"/>
      <c r="GHK49" s="3"/>
      <c r="GHL49" s="3"/>
      <c r="GHM49" s="3"/>
      <c r="GHN49" s="3"/>
      <c r="GHO49" s="3"/>
      <c r="GHP49" s="3"/>
      <c r="GHQ49" s="3"/>
      <c r="GHR49" s="3"/>
      <c r="GHS49" s="3"/>
      <c r="GHT49" s="3"/>
      <c r="GHU49" s="3"/>
      <c r="GHV49" s="3"/>
      <c r="GHW49" s="3"/>
      <c r="GHX49" s="3"/>
      <c r="GHY49" s="3"/>
      <c r="GHZ49" s="3"/>
      <c r="GIA49" s="3"/>
      <c r="GIB49" s="3"/>
      <c r="GIC49" s="3"/>
      <c r="GID49" s="3"/>
      <c r="GIE49" s="3"/>
      <c r="GIF49" s="3"/>
      <c r="GIG49" s="3"/>
      <c r="GIH49" s="3"/>
      <c r="GII49" s="3"/>
      <c r="GIJ49" s="3"/>
      <c r="GIK49" s="3"/>
      <c r="GIL49" s="3"/>
      <c r="GIM49" s="3"/>
      <c r="GIN49" s="3"/>
      <c r="GIO49" s="3"/>
      <c r="GIP49" s="3"/>
      <c r="GIQ49" s="3"/>
      <c r="GIR49" s="3"/>
      <c r="GIS49" s="3"/>
      <c r="GIT49" s="3"/>
      <c r="GIU49" s="3"/>
      <c r="GIV49" s="3"/>
      <c r="GIW49" s="3"/>
      <c r="GIX49" s="3"/>
      <c r="GIY49" s="3"/>
      <c r="GIZ49" s="3"/>
      <c r="GJA49" s="3"/>
      <c r="GJB49" s="3"/>
      <c r="GJC49" s="3"/>
      <c r="GJD49" s="3"/>
      <c r="GJE49" s="3"/>
      <c r="GJF49" s="3"/>
      <c r="GJG49" s="3"/>
      <c r="GJH49" s="3"/>
      <c r="GJI49" s="3"/>
      <c r="GJJ49" s="3"/>
      <c r="GJK49" s="3"/>
      <c r="GJL49" s="3"/>
      <c r="GJM49" s="3"/>
      <c r="GJN49" s="3"/>
      <c r="GJO49" s="3"/>
      <c r="GJP49" s="3"/>
      <c r="GJQ49" s="3"/>
      <c r="GJR49" s="3"/>
      <c r="GJS49" s="3"/>
      <c r="GJT49" s="3"/>
      <c r="GJU49" s="3"/>
      <c r="GJV49" s="3"/>
      <c r="GJW49" s="3"/>
      <c r="GJX49" s="3"/>
      <c r="GJY49" s="3"/>
      <c r="GJZ49" s="3"/>
      <c r="GKA49" s="3"/>
      <c r="GKB49" s="3"/>
      <c r="GKC49" s="3"/>
      <c r="GKD49" s="3"/>
      <c r="GKE49" s="3"/>
      <c r="GKF49" s="3"/>
      <c r="GKG49" s="3"/>
      <c r="GKH49" s="3"/>
      <c r="GKI49" s="3"/>
      <c r="GKJ49" s="3"/>
      <c r="GKK49" s="3"/>
      <c r="GKL49" s="3"/>
      <c r="GKM49" s="3"/>
      <c r="GKN49" s="3"/>
      <c r="GKO49" s="3"/>
      <c r="GKP49" s="3"/>
      <c r="GKQ49" s="3"/>
      <c r="GKR49" s="3"/>
      <c r="GKS49" s="3"/>
      <c r="GKT49" s="3"/>
      <c r="GKU49" s="3"/>
      <c r="GKV49" s="3"/>
      <c r="GKW49" s="3"/>
      <c r="GKX49" s="3"/>
      <c r="GKY49" s="3"/>
      <c r="GKZ49" s="3"/>
      <c r="GLA49" s="3"/>
      <c r="GLB49" s="3"/>
      <c r="GLC49" s="3"/>
      <c r="GLD49" s="3"/>
      <c r="GLE49" s="3"/>
      <c r="GLF49" s="3"/>
      <c r="GLG49" s="3"/>
      <c r="GLH49" s="3"/>
      <c r="GLI49" s="3"/>
      <c r="GLJ49" s="3"/>
      <c r="GLK49" s="3"/>
      <c r="GLL49" s="3"/>
      <c r="GLM49" s="3"/>
      <c r="GLN49" s="3"/>
      <c r="GLO49" s="3"/>
      <c r="GLP49" s="3"/>
      <c r="GLQ49" s="3"/>
      <c r="GLR49" s="3"/>
      <c r="GLS49" s="3"/>
      <c r="GLT49" s="3"/>
      <c r="GLU49" s="3"/>
      <c r="GLV49" s="3"/>
      <c r="GLW49" s="3"/>
      <c r="GLX49" s="3"/>
      <c r="GLY49" s="3"/>
      <c r="GLZ49" s="3"/>
      <c r="GMA49" s="3"/>
      <c r="GMB49" s="3"/>
      <c r="GMC49" s="3"/>
      <c r="GMD49" s="3"/>
      <c r="GME49" s="3"/>
      <c r="GMF49" s="3"/>
      <c r="GMG49" s="3"/>
      <c r="GMH49" s="3"/>
      <c r="GMI49" s="3"/>
      <c r="GMJ49" s="3"/>
      <c r="GMK49" s="3"/>
      <c r="GML49" s="3"/>
      <c r="GMM49" s="3"/>
      <c r="GMN49" s="3"/>
      <c r="GMO49" s="3"/>
      <c r="GMP49" s="3"/>
      <c r="GMQ49" s="3"/>
      <c r="GMR49" s="3"/>
      <c r="GMS49" s="3"/>
      <c r="GMT49" s="3"/>
      <c r="GMU49" s="3"/>
      <c r="GMV49" s="3"/>
      <c r="GMW49" s="3"/>
      <c r="GMX49" s="3"/>
      <c r="GMY49" s="3"/>
      <c r="GMZ49" s="3"/>
      <c r="GNA49" s="3"/>
      <c r="GNB49" s="3"/>
      <c r="GNC49" s="3"/>
      <c r="GND49" s="3"/>
      <c r="GNE49" s="3"/>
      <c r="GNF49" s="3"/>
      <c r="GNG49" s="3"/>
      <c r="GNH49" s="3"/>
      <c r="GNI49" s="3"/>
      <c r="GNJ49" s="3"/>
      <c r="GNK49" s="3"/>
      <c r="GNL49" s="3"/>
      <c r="GNM49" s="3"/>
      <c r="GNN49" s="3"/>
      <c r="GNO49" s="3"/>
      <c r="GNP49" s="3"/>
      <c r="GNQ49" s="3"/>
      <c r="GNR49" s="3"/>
      <c r="GNS49" s="3"/>
      <c r="GNT49" s="3"/>
      <c r="GNU49" s="3"/>
      <c r="GNV49" s="3"/>
      <c r="GNW49" s="3"/>
      <c r="GNX49" s="3"/>
      <c r="GNY49" s="3"/>
      <c r="GNZ49" s="3"/>
      <c r="GOA49" s="3"/>
      <c r="GOB49" s="3"/>
      <c r="GOC49" s="3"/>
      <c r="GOD49" s="3"/>
      <c r="GOE49" s="3"/>
      <c r="GOF49" s="3"/>
      <c r="GOG49" s="3"/>
      <c r="GOH49" s="3"/>
      <c r="GOI49" s="3"/>
      <c r="GOJ49" s="3"/>
      <c r="GOK49" s="3"/>
      <c r="GOL49" s="3"/>
      <c r="GOM49" s="3"/>
      <c r="GON49" s="3"/>
      <c r="GOO49" s="3"/>
      <c r="GOP49" s="3"/>
      <c r="GOQ49" s="3"/>
      <c r="GOR49" s="3"/>
      <c r="GOS49" s="3"/>
      <c r="GOT49" s="3"/>
      <c r="GOU49" s="3"/>
      <c r="GOV49" s="3"/>
      <c r="GOW49" s="3"/>
      <c r="GOX49" s="3"/>
      <c r="GOY49" s="3"/>
      <c r="GOZ49" s="3"/>
      <c r="GPA49" s="3"/>
      <c r="GPB49" s="3"/>
      <c r="GPC49" s="3"/>
      <c r="GPD49" s="3"/>
      <c r="GPE49" s="3"/>
      <c r="GPF49" s="3"/>
      <c r="GPG49" s="3"/>
      <c r="GPH49" s="3"/>
      <c r="GPI49" s="3"/>
      <c r="GPJ49" s="3"/>
      <c r="GPK49" s="3"/>
      <c r="GPL49" s="3"/>
      <c r="GPM49" s="3"/>
      <c r="GPN49" s="3"/>
      <c r="GPO49" s="3"/>
      <c r="GPP49" s="3"/>
      <c r="GPQ49" s="3"/>
      <c r="GPR49" s="3"/>
      <c r="GPS49" s="3"/>
      <c r="GPT49" s="3"/>
      <c r="GPU49" s="3"/>
      <c r="GPV49" s="3"/>
      <c r="GPW49" s="3"/>
      <c r="GPX49" s="3"/>
      <c r="GPY49" s="3"/>
      <c r="GPZ49" s="3"/>
      <c r="GQA49" s="3"/>
      <c r="GQB49" s="3"/>
      <c r="GQC49" s="3"/>
      <c r="GQD49" s="3"/>
      <c r="GQE49" s="3"/>
      <c r="GQF49" s="3"/>
      <c r="GQG49" s="3"/>
      <c r="GQH49" s="3"/>
      <c r="GQI49" s="3"/>
      <c r="GQJ49" s="3"/>
      <c r="GQK49" s="3"/>
      <c r="GQL49" s="3"/>
      <c r="GQM49" s="3"/>
      <c r="GQN49" s="3"/>
      <c r="GQO49" s="3"/>
      <c r="GQP49" s="3"/>
      <c r="GQQ49" s="3"/>
      <c r="GQR49" s="3"/>
      <c r="GQS49" s="3"/>
      <c r="GQT49" s="3"/>
      <c r="GQU49" s="3"/>
      <c r="GQV49" s="3"/>
      <c r="GQW49" s="3"/>
      <c r="GQX49" s="3"/>
      <c r="GQY49" s="3"/>
      <c r="GQZ49" s="3"/>
      <c r="GRA49" s="3"/>
      <c r="GRB49" s="3"/>
      <c r="GRC49" s="3"/>
      <c r="GRD49" s="3"/>
      <c r="GRE49" s="3"/>
      <c r="GRF49" s="3"/>
      <c r="GRG49" s="3"/>
      <c r="GRH49" s="3"/>
      <c r="GRI49" s="3"/>
      <c r="GRJ49" s="3"/>
      <c r="GRK49" s="3"/>
      <c r="GRL49" s="3"/>
      <c r="GRM49" s="3"/>
      <c r="GRN49" s="3"/>
      <c r="GRO49" s="3"/>
      <c r="GRP49" s="3"/>
      <c r="GRQ49" s="3"/>
      <c r="GRR49" s="3"/>
      <c r="GRS49" s="3"/>
      <c r="GRT49" s="3"/>
      <c r="GRU49" s="3"/>
      <c r="GRV49" s="3"/>
      <c r="GRW49" s="3"/>
      <c r="GRX49" s="3"/>
      <c r="GRY49" s="3"/>
      <c r="GRZ49" s="3"/>
      <c r="GSA49" s="3"/>
      <c r="GSB49" s="3"/>
      <c r="GSC49" s="3"/>
      <c r="GSD49" s="3"/>
      <c r="GSE49" s="3"/>
      <c r="GSF49" s="3"/>
      <c r="GSG49" s="3"/>
      <c r="GSH49" s="3"/>
      <c r="GSI49" s="3"/>
      <c r="GSJ49" s="3"/>
      <c r="GSK49" s="3"/>
      <c r="GSL49" s="3"/>
      <c r="GSM49" s="3"/>
      <c r="GSN49" s="3"/>
      <c r="GSO49" s="3"/>
      <c r="GSP49" s="3"/>
      <c r="GSQ49" s="3"/>
      <c r="GSR49" s="3"/>
      <c r="GSS49" s="3"/>
      <c r="GST49" s="3"/>
      <c r="GSU49" s="3"/>
      <c r="GSV49" s="3"/>
      <c r="GSW49" s="3"/>
      <c r="GSX49" s="3"/>
      <c r="GSY49" s="3"/>
      <c r="GSZ49" s="3"/>
      <c r="GTA49" s="3"/>
      <c r="GTB49" s="3"/>
      <c r="GTC49" s="3"/>
      <c r="GTD49" s="3"/>
      <c r="GTE49" s="3"/>
      <c r="GTF49" s="3"/>
      <c r="GTG49" s="3"/>
      <c r="GTH49" s="3"/>
      <c r="GTI49" s="3"/>
      <c r="GTJ49" s="3"/>
      <c r="GTK49" s="3"/>
      <c r="GTL49" s="3"/>
      <c r="GTM49" s="3"/>
      <c r="GTN49" s="3"/>
      <c r="GTO49" s="3"/>
      <c r="GTP49" s="3"/>
      <c r="GTQ49" s="3"/>
      <c r="GTR49" s="3"/>
      <c r="GTS49" s="3"/>
      <c r="GTT49" s="3"/>
      <c r="GTU49" s="3"/>
      <c r="GTV49" s="3"/>
      <c r="GTW49" s="3"/>
      <c r="GTX49" s="3"/>
      <c r="GTY49" s="3"/>
      <c r="GTZ49" s="3"/>
      <c r="GUA49" s="3"/>
      <c r="GUB49" s="3"/>
      <c r="GUC49" s="3"/>
      <c r="GUD49" s="3"/>
      <c r="GUE49" s="3"/>
      <c r="GUF49" s="3"/>
      <c r="GUG49" s="3"/>
      <c r="GUH49" s="3"/>
      <c r="GUI49" s="3"/>
      <c r="GUJ49" s="3"/>
      <c r="GUK49" s="3"/>
      <c r="GUL49" s="3"/>
      <c r="GUM49" s="3"/>
      <c r="GUN49" s="3"/>
      <c r="GUO49" s="3"/>
      <c r="GUP49" s="3"/>
      <c r="GUQ49" s="3"/>
      <c r="GUR49" s="3"/>
      <c r="GUS49" s="3"/>
      <c r="GUT49" s="3"/>
      <c r="GUU49" s="3"/>
      <c r="GUV49" s="3"/>
      <c r="GUW49" s="3"/>
      <c r="GUX49" s="3"/>
      <c r="GUY49" s="3"/>
      <c r="GUZ49" s="3"/>
      <c r="GVA49" s="3"/>
      <c r="GVB49" s="3"/>
      <c r="GVC49" s="3"/>
      <c r="GVD49" s="3"/>
      <c r="GVE49" s="3"/>
      <c r="GVF49" s="3"/>
      <c r="GVG49" s="3"/>
      <c r="GVH49" s="3"/>
      <c r="GVI49" s="3"/>
      <c r="GVJ49" s="3"/>
      <c r="GVK49" s="3"/>
      <c r="GVL49" s="3"/>
      <c r="GVM49" s="3"/>
      <c r="GVN49" s="3"/>
      <c r="GVO49" s="3"/>
      <c r="GVP49" s="3"/>
      <c r="GVQ49" s="3"/>
      <c r="GVR49" s="3"/>
      <c r="GVS49" s="3"/>
      <c r="GVT49" s="3"/>
      <c r="GVU49" s="3"/>
      <c r="GVV49" s="3"/>
      <c r="GVW49" s="3"/>
      <c r="GVX49" s="3"/>
      <c r="GVY49" s="3"/>
      <c r="GVZ49" s="3"/>
      <c r="GWA49" s="3"/>
      <c r="GWB49" s="3"/>
      <c r="GWC49" s="3"/>
      <c r="GWD49" s="3"/>
      <c r="GWE49" s="3"/>
      <c r="GWF49" s="3"/>
      <c r="GWG49" s="3"/>
      <c r="GWH49" s="3"/>
      <c r="GWI49" s="3"/>
      <c r="GWJ49" s="3"/>
      <c r="GWK49" s="3"/>
      <c r="GWL49" s="3"/>
      <c r="GWM49" s="3"/>
      <c r="GWN49" s="3"/>
      <c r="GWO49" s="3"/>
      <c r="GWP49" s="3"/>
      <c r="GWQ49" s="3"/>
      <c r="GWR49" s="3"/>
      <c r="GWS49" s="3"/>
      <c r="GWT49" s="3"/>
      <c r="GWU49" s="3"/>
      <c r="GWV49" s="3"/>
      <c r="GWW49" s="3"/>
      <c r="GWX49" s="3"/>
      <c r="GWY49" s="3"/>
      <c r="GWZ49" s="3"/>
      <c r="GXA49" s="3"/>
      <c r="GXB49" s="3"/>
      <c r="GXC49" s="3"/>
      <c r="GXD49" s="3"/>
      <c r="GXE49" s="3"/>
      <c r="GXF49" s="3"/>
      <c r="GXG49" s="3"/>
      <c r="GXH49" s="3"/>
      <c r="GXI49" s="3"/>
      <c r="GXJ49" s="3"/>
      <c r="GXK49" s="3"/>
      <c r="GXL49" s="3"/>
      <c r="GXM49" s="3"/>
      <c r="GXN49" s="3"/>
      <c r="GXO49" s="3"/>
      <c r="GXP49" s="3"/>
      <c r="GXQ49" s="3"/>
      <c r="GXR49" s="3"/>
      <c r="GXS49" s="3"/>
      <c r="GXT49" s="3"/>
      <c r="GXU49" s="3"/>
      <c r="GXV49" s="3"/>
      <c r="GXW49" s="3"/>
      <c r="GXX49" s="3"/>
      <c r="GXY49" s="3"/>
      <c r="GXZ49" s="3"/>
      <c r="GYA49" s="3"/>
      <c r="GYB49" s="3"/>
      <c r="GYC49" s="3"/>
      <c r="GYD49" s="3"/>
      <c r="GYE49" s="3"/>
      <c r="GYF49" s="3"/>
      <c r="GYG49" s="3"/>
      <c r="GYH49" s="3"/>
      <c r="GYI49" s="3"/>
      <c r="GYJ49" s="3"/>
      <c r="GYK49" s="3"/>
      <c r="GYL49" s="3"/>
      <c r="GYM49" s="3"/>
      <c r="GYN49" s="3"/>
      <c r="GYO49" s="3"/>
      <c r="GYP49" s="3"/>
      <c r="GYQ49" s="3"/>
      <c r="GYR49" s="3"/>
      <c r="GYS49" s="3"/>
      <c r="GYT49" s="3"/>
      <c r="GYU49" s="3"/>
      <c r="GYV49" s="3"/>
      <c r="GYW49" s="3"/>
      <c r="GYX49" s="3"/>
      <c r="GYY49" s="3"/>
      <c r="GYZ49" s="3"/>
      <c r="GZA49" s="3"/>
      <c r="GZB49" s="3"/>
      <c r="GZC49" s="3"/>
      <c r="GZD49" s="3"/>
      <c r="GZE49" s="3"/>
      <c r="GZF49" s="3"/>
      <c r="GZG49" s="3"/>
      <c r="GZH49" s="3"/>
      <c r="GZI49" s="3"/>
      <c r="GZJ49" s="3"/>
      <c r="GZK49" s="3"/>
      <c r="GZL49" s="3"/>
      <c r="GZM49" s="3"/>
      <c r="GZN49" s="3"/>
      <c r="GZO49" s="3"/>
      <c r="GZP49" s="3"/>
      <c r="GZQ49" s="3"/>
      <c r="GZR49" s="3"/>
      <c r="GZS49" s="3"/>
      <c r="GZT49" s="3"/>
      <c r="GZU49" s="3"/>
      <c r="GZV49" s="3"/>
      <c r="GZW49" s="3"/>
      <c r="GZX49" s="3"/>
      <c r="GZY49" s="3"/>
      <c r="GZZ49" s="3"/>
      <c r="HAA49" s="3"/>
      <c r="HAB49" s="3"/>
      <c r="HAC49" s="3"/>
      <c r="HAD49" s="3"/>
      <c r="HAE49" s="3"/>
      <c r="HAF49" s="3"/>
      <c r="HAG49" s="3"/>
      <c r="HAH49" s="3"/>
      <c r="HAI49" s="3"/>
      <c r="HAJ49" s="3"/>
      <c r="HAK49" s="3"/>
      <c r="HAL49" s="3"/>
      <c r="HAM49" s="3"/>
      <c r="HAN49" s="3"/>
      <c r="HAO49" s="3"/>
      <c r="HAP49" s="3"/>
      <c r="HAQ49" s="3"/>
      <c r="HAR49" s="3"/>
      <c r="HAS49" s="3"/>
      <c r="HAT49" s="3"/>
      <c r="HAU49" s="3"/>
      <c r="HAV49" s="3"/>
      <c r="HAW49" s="3"/>
      <c r="HAX49" s="3"/>
      <c r="HAY49" s="3"/>
      <c r="HAZ49" s="3"/>
      <c r="HBA49" s="3"/>
      <c r="HBB49" s="3"/>
      <c r="HBC49" s="3"/>
      <c r="HBD49" s="3"/>
      <c r="HBE49" s="3"/>
      <c r="HBF49" s="3"/>
      <c r="HBG49" s="3"/>
      <c r="HBH49" s="3"/>
      <c r="HBI49" s="3"/>
      <c r="HBJ49" s="3"/>
      <c r="HBK49" s="3"/>
      <c r="HBL49" s="3"/>
      <c r="HBM49" s="3"/>
      <c r="HBN49" s="3"/>
      <c r="HBO49" s="3"/>
      <c r="HBP49" s="3"/>
      <c r="HBQ49" s="3"/>
      <c r="HBR49" s="3"/>
      <c r="HBS49" s="3"/>
      <c r="HBT49" s="3"/>
      <c r="HBU49" s="3"/>
      <c r="HBV49" s="3"/>
      <c r="HBW49" s="3"/>
      <c r="HBX49" s="3"/>
      <c r="HBY49" s="3"/>
      <c r="HBZ49" s="3"/>
      <c r="HCA49" s="3"/>
      <c r="HCB49" s="3"/>
      <c r="HCC49" s="3"/>
      <c r="HCD49" s="3"/>
      <c r="HCE49" s="3"/>
      <c r="HCF49" s="3"/>
      <c r="HCG49" s="3"/>
      <c r="HCH49" s="3"/>
      <c r="HCI49" s="3"/>
      <c r="HCJ49" s="3"/>
      <c r="HCK49" s="3"/>
      <c r="HCL49" s="3"/>
      <c r="HCM49" s="3"/>
      <c r="HCN49" s="3"/>
      <c r="HCO49" s="3"/>
      <c r="HCP49" s="3"/>
      <c r="HCQ49" s="3"/>
      <c r="HCR49" s="3"/>
      <c r="HCS49" s="3"/>
      <c r="HCT49" s="3"/>
      <c r="HCU49" s="3"/>
      <c r="HCV49" s="3"/>
      <c r="HCW49" s="3"/>
      <c r="HCX49" s="3"/>
      <c r="HCY49" s="3"/>
      <c r="HCZ49" s="3"/>
      <c r="HDA49" s="3"/>
      <c r="HDB49" s="3"/>
      <c r="HDC49" s="3"/>
      <c r="HDD49" s="3"/>
      <c r="HDE49" s="3"/>
      <c r="HDF49" s="3"/>
      <c r="HDG49" s="3"/>
      <c r="HDH49" s="3"/>
      <c r="HDI49" s="3"/>
      <c r="HDJ49" s="3"/>
      <c r="HDK49" s="3"/>
      <c r="HDL49" s="3"/>
      <c r="HDM49" s="3"/>
      <c r="HDN49" s="3"/>
      <c r="HDO49" s="3"/>
      <c r="HDP49" s="3"/>
      <c r="HDQ49" s="3"/>
      <c r="HDR49" s="3"/>
      <c r="HDS49" s="3"/>
      <c r="HDT49" s="3"/>
      <c r="HDU49" s="3"/>
      <c r="HDV49" s="3"/>
      <c r="HDW49" s="3"/>
      <c r="HDX49" s="3"/>
      <c r="HDY49" s="3"/>
      <c r="HDZ49" s="3"/>
      <c r="HEA49" s="3"/>
      <c r="HEB49" s="3"/>
      <c r="HEC49" s="3"/>
      <c r="HED49" s="3"/>
      <c r="HEE49" s="3"/>
      <c r="HEF49" s="3"/>
      <c r="HEG49" s="3"/>
      <c r="HEH49" s="3"/>
      <c r="HEI49" s="3"/>
      <c r="HEJ49" s="3"/>
      <c r="HEK49" s="3"/>
      <c r="HEL49" s="3"/>
      <c r="HEM49" s="3"/>
      <c r="HEN49" s="3"/>
      <c r="HEO49" s="3"/>
      <c r="HEP49" s="3"/>
      <c r="HEQ49" s="3"/>
      <c r="HER49" s="3"/>
      <c r="HES49" s="3"/>
      <c r="HET49" s="3"/>
      <c r="HEU49" s="3"/>
      <c r="HEV49" s="3"/>
      <c r="HEW49" s="3"/>
      <c r="HEX49" s="3"/>
      <c r="HEY49" s="3"/>
      <c r="HEZ49" s="3"/>
      <c r="HFA49" s="3"/>
      <c r="HFB49" s="3"/>
      <c r="HFC49" s="3"/>
      <c r="HFD49" s="3"/>
      <c r="HFE49" s="3"/>
      <c r="HFF49" s="3"/>
      <c r="HFG49" s="3"/>
      <c r="HFH49" s="3"/>
      <c r="HFI49" s="3"/>
      <c r="HFJ49" s="3"/>
      <c r="HFK49" s="3"/>
      <c r="HFL49" s="3"/>
      <c r="HFM49" s="3"/>
      <c r="HFN49" s="3"/>
      <c r="HFO49" s="3"/>
      <c r="HFP49" s="3"/>
      <c r="HFQ49" s="3"/>
      <c r="HFR49" s="3"/>
      <c r="HFS49" s="3"/>
      <c r="HFT49" s="3"/>
      <c r="HFU49" s="3"/>
      <c r="HFV49" s="3"/>
      <c r="HFW49" s="3"/>
      <c r="HFX49" s="3"/>
      <c r="HFY49" s="3"/>
      <c r="HFZ49" s="3"/>
      <c r="HGA49" s="3"/>
      <c r="HGB49" s="3"/>
      <c r="HGC49" s="3"/>
      <c r="HGD49" s="3"/>
      <c r="HGE49" s="3"/>
      <c r="HGF49" s="3"/>
      <c r="HGG49" s="3"/>
      <c r="HGH49" s="3"/>
      <c r="HGI49" s="3"/>
      <c r="HGJ49" s="3"/>
      <c r="HGK49" s="3"/>
      <c r="HGL49" s="3"/>
      <c r="HGM49" s="3"/>
      <c r="HGN49" s="3"/>
      <c r="HGO49" s="3"/>
      <c r="HGP49" s="3"/>
      <c r="HGQ49" s="3"/>
      <c r="HGR49" s="3"/>
      <c r="HGS49" s="3"/>
      <c r="HGT49" s="3"/>
      <c r="HGU49" s="3"/>
      <c r="HGV49" s="3"/>
      <c r="HGW49" s="3"/>
      <c r="HGX49" s="3"/>
      <c r="HGY49" s="3"/>
      <c r="HGZ49" s="3"/>
      <c r="HHA49" s="3"/>
      <c r="HHB49" s="3"/>
      <c r="HHC49" s="3"/>
      <c r="HHD49" s="3"/>
      <c r="HHE49" s="3"/>
      <c r="HHF49" s="3"/>
      <c r="HHG49" s="3"/>
      <c r="HHH49" s="3"/>
      <c r="HHI49" s="3"/>
      <c r="HHJ49" s="3"/>
      <c r="HHK49" s="3"/>
      <c r="HHL49" s="3"/>
      <c r="HHM49" s="3"/>
      <c r="HHN49" s="3"/>
      <c r="HHO49" s="3"/>
      <c r="HHP49" s="3"/>
      <c r="HHQ49" s="3"/>
      <c r="HHR49" s="3"/>
      <c r="HHS49" s="3"/>
      <c r="HHT49" s="3"/>
      <c r="HHU49" s="3"/>
      <c r="HHV49" s="3"/>
      <c r="HHW49" s="3"/>
      <c r="HHX49" s="3"/>
      <c r="HHY49" s="3"/>
      <c r="HHZ49" s="3"/>
      <c r="HIA49" s="3"/>
      <c r="HIB49" s="3"/>
      <c r="HIC49" s="3"/>
      <c r="HID49" s="3"/>
      <c r="HIE49" s="3"/>
      <c r="HIF49" s="3"/>
      <c r="HIG49" s="3"/>
      <c r="HIH49" s="3"/>
      <c r="HII49" s="3"/>
      <c r="HIJ49" s="3"/>
      <c r="HIK49" s="3"/>
      <c r="HIL49" s="3"/>
      <c r="HIM49" s="3"/>
      <c r="HIN49" s="3"/>
      <c r="HIO49" s="3"/>
      <c r="HIP49" s="3"/>
      <c r="HIQ49" s="3"/>
      <c r="HIR49" s="3"/>
      <c r="HIS49" s="3"/>
      <c r="HIT49" s="3"/>
      <c r="HIU49" s="3"/>
      <c r="HIV49" s="3"/>
      <c r="HIW49" s="3"/>
      <c r="HIX49" s="3"/>
      <c r="HIY49" s="3"/>
      <c r="HIZ49" s="3"/>
      <c r="HJA49" s="3"/>
      <c r="HJB49" s="3"/>
      <c r="HJC49" s="3"/>
      <c r="HJD49" s="3"/>
      <c r="HJE49" s="3"/>
      <c r="HJF49" s="3"/>
      <c r="HJG49" s="3"/>
      <c r="HJH49" s="3"/>
      <c r="HJI49" s="3"/>
      <c r="HJJ49" s="3"/>
      <c r="HJK49" s="3"/>
      <c r="HJL49" s="3"/>
      <c r="HJM49" s="3"/>
      <c r="HJN49" s="3"/>
      <c r="HJO49" s="3"/>
      <c r="HJP49" s="3"/>
      <c r="HJQ49" s="3"/>
      <c r="HJR49" s="3"/>
      <c r="HJS49" s="3"/>
      <c r="HJT49" s="3"/>
      <c r="HJU49" s="3"/>
      <c r="HJV49" s="3"/>
      <c r="HJW49" s="3"/>
      <c r="HJX49" s="3"/>
      <c r="HJY49" s="3"/>
      <c r="HJZ49" s="3"/>
      <c r="HKA49" s="3"/>
      <c r="HKB49" s="3"/>
      <c r="HKC49" s="3"/>
      <c r="HKD49" s="3"/>
      <c r="HKE49" s="3"/>
      <c r="HKF49" s="3"/>
      <c r="HKG49" s="3"/>
      <c r="HKH49" s="3"/>
      <c r="HKI49" s="3"/>
      <c r="HKJ49" s="3"/>
      <c r="HKK49" s="3"/>
      <c r="HKL49" s="3"/>
      <c r="HKM49" s="3"/>
      <c r="HKN49" s="3"/>
      <c r="HKO49" s="3"/>
      <c r="HKP49" s="3"/>
      <c r="HKQ49" s="3"/>
      <c r="HKR49" s="3"/>
      <c r="HKS49" s="3"/>
      <c r="HKT49" s="3"/>
      <c r="HKU49" s="3"/>
      <c r="HKV49" s="3"/>
      <c r="HKW49" s="3"/>
      <c r="HKX49" s="3"/>
      <c r="HKY49" s="3"/>
      <c r="HKZ49" s="3"/>
      <c r="HLA49" s="3"/>
      <c r="HLB49" s="3"/>
      <c r="HLC49" s="3"/>
      <c r="HLD49" s="3"/>
      <c r="HLE49" s="3"/>
      <c r="HLF49" s="3"/>
      <c r="HLG49" s="3"/>
      <c r="HLH49" s="3"/>
      <c r="HLI49" s="3"/>
      <c r="HLJ49" s="3"/>
      <c r="HLK49" s="3"/>
      <c r="HLL49" s="3"/>
      <c r="HLM49" s="3"/>
      <c r="HLN49" s="3"/>
      <c r="HLO49" s="3"/>
      <c r="HLP49" s="3"/>
      <c r="HLQ49" s="3"/>
      <c r="HLR49" s="3"/>
      <c r="HLS49" s="3"/>
      <c r="HLT49" s="3"/>
      <c r="HLU49" s="3"/>
      <c r="HLV49" s="3"/>
      <c r="HLW49" s="3"/>
      <c r="HLX49" s="3"/>
      <c r="HLY49" s="3"/>
      <c r="HLZ49" s="3"/>
      <c r="HMA49" s="3"/>
      <c r="HMB49" s="3"/>
      <c r="HMC49" s="3"/>
      <c r="HMD49" s="3"/>
      <c r="HME49" s="3"/>
      <c r="HMF49" s="3"/>
      <c r="HMG49" s="3"/>
      <c r="HMH49" s="3"/>
      <c r="HMI49" s="3"/>
      <c r="HMJ49" s="3"/>
      <c r="HMK49" s="3"/>
      <c r="HML49" s="3"/>
      <c r="HMM49" s="3"/>
      <c r="HMN49" s="3"/>
      <c r="HMO49" s="3"/>
      <c r="HMP49" s="3"/>
      <c r="HMQ49" s="3"/>
      <c r="HMR49" s="3"/>
      <c r="HMS49" s="3"/>
      <c r="HMT49" s="3"/>
      <c r="HMU49" s="3"/>
      <c r="HMV49" s="3"/>
      <c r="HMW49" s="3"/>
      <c r="HMX49" s="3"/>
      <c r="HMY49" s="3"/>
      <c r="HMZ49" s="3"/>
      <c r="HNA49" s="3"/>
      <c r="HNB49" s="3"/>
      <c r="HNC49" s="3"/>
      <c r="HND49" s="3"/>
      <c r="HNE49" s="3"/>
      <c r="HNF49" s="3"/>
      <c r="HNG49" s="3"/>
      <c r="HNH49" s="3"/>
      <c r="HNI49" s="3"/>
      <c r="HNJ49" s="3"/>
      <c r="HNK49" s="3"/>
      <c r="HNL49" s="3"/>
      <c r="HNM49" s="3"/>
      <c r="HNN49" s="3"/>
      <c r="HNO49" s="3"/>
      <c r="HNP49" s="3"/>
      <c r="HNQ49" s="3"/>
      <c r="HNR49" s="3"/>
      <c r="HNS49" s="3"/>
      <c r="HNT49" s="3"/>
      <c r="HNU49" s="3"/>
      <c r="HNV49" s="3"/>
      <c r="HNW49" s="3"/>
      <c r="HNX49" s="3"/>
      <c r="HNY49" s="3"/>
      <c r="HNZ49" s="3"/>
      <c r="HOA49" s="3"/>
      <c r="HOB49" s="3"/>
      <c r="HOC49" s="3"/>
      <c r="HOD49" s="3"/>
      <c r="HOE49" s="3"/>
      <c r="HOF49" s="3"/>
      <c r="HOG49" s="3"/>
      <c r="HOH49" s="3"/>
      <c r="HOI49" s="3"/>
      <c r="HOJ49" s="3"/>
      <c r="HOK49" s="3"/>
      <c r="HOL49" s="3"/>
      <c r="HOM49" s="3"/>
      <c r="HON49" s="3"/>
      <c r="HOO49" s="3"/>
      <c r="HOP49" s="3"/>
      <c r="HOQ49" s="3"/>
      <c r="HOR49" s="3"/>
      <c r="HOS49" s="3"/>
      <c r="HOT49" s="3"/>
      <c r="HOU49" s="3"/>
      <c r="HOV49" s="3"/>
      <c r="HOW49" s="3"/>
      <c r="HOX49" s="3"/>
      <c r="HOY49" s="3"/>
      <c r="HOZ49" s="3"/>
      <c r="HPA49" s="3"/>
      <c r="HPB49" s="3"/>
      <c r="HPC49" s="3"/>
      <c r="HPD49" s="3"/>
      <c r="HPE49" s="3"/>
      <c r="HPF49" s="3"/>
      <c r="HPG49" s="3"/>
      <c r="HPH49" s="3"/>
      <c r="HPI49" s="3"/>
      <c r="HPJ49" s="3"/>
      <c r="HPK49" s="3"/>
      <c r="HPL49" s="3"/>
      <c r="HPM49" s="3"/>
      <c r="HPN49" s="3"/>
      <c r="HPO49" s="3"/>
      <c r="HPP49" s="3"/>
      <c r="HPQ49" s="3"/>
      <c r="HPR49" s="3"/>
      <c r="HPS49" s="3"/>
      <c r="HPT49" s="3"/>
      <c r="HPU49" s="3"/>
      <c r="HPV49" s="3"/>
      <c r="HPW49" s="3"/>
      <c r="HPX49" s="3"/>
      <c r="HPY49" s="3"/>
      <c r="HPZ49" s="3"/>
      <c r="HQA49" s="3"/>
      <c r="HQB49" s="3"/>
      <c r="HQC49" s="3"/>
      <c r="HQD49" s="3"/>
      <c r="HQE49" s="3"/>
      <c r="HQF49" s="3"/>
      <c r="HQG49" s="3"/>
      <c r="HQH49" s="3"/>
      <c r="HQI49" s="3"/>
      <c r="HQJ49" s="3"/>
      <c r="HQK49" s="3"/>
      <c r="HQL49" s="3"/>
      <c r="HQM49" s="3"/>
      <c r="HQN49" s="3"/>
      <c r="HQO49" s="3"/>
      <c r="HQP49" s="3"/>
      <c r="HQQ49" s="3"/>
      <c r="HQR49" s="3"/>
      <c r="HQS49" s="3"/>
      <c r="HQT49" s="3"/>
      <c r="HQU49" s="3"/>
      <c r="HQV49" s="3"/>
      <c r="HQW49" s="3"/>
      <c r="HQX49" s="3"/>
      <c r="HQY49" s="3"/>
      <c r="HQZ49" s="3"/>
      <c r="HRA49" s="3"/>
      <c r="HRB49" s="3"/>
      <c r="HRC49" s="3"/>
      <c r="HRD49" s="3"/>
      <c r="HRE49" s="3"/>
      <c r="HRF49" s="3"/>
      <c r="HRG49" s="3"/>
      <c r="HRH49" s="3"/>
      <c r="HRI49" s="3"/>
      <c r="HRJ49" s="3"/>
      <c r="HRK49" s="3"/>
      <c r="HRL49" s="3"/>
      <c r="HRM49" s="3"/>
      <c r="HRN49" s="3"/>
      <c r="HRO49" s="3"/>
      <c r="HRP49" s="3"/>
      <c r="HRQ49" s="3"/>
      <c r="HRR49" s="3"/>
      <c r="HRS49" s="3"/>
      <c r="HRT49" s="3"/>
      <c r="HRU49" s="3"/>
      <c r="HRV49" s="3"/>
      <c r="HRW49" s="3"/>
      <c r="HRX49" s="3"/>
      <c r="HRY49" s="3"/>
      <c r="HRZ49" s="3"/>
      <c r="HSA49" s="3"/>
      <c r="HSB49" s="3"/>
      <c r="HSC49" s="3"/>
      <c r="HSD49" s="3"/>
      <c r="HSE49" s="3"/>
      <c r="HSF49" s="3"/>
      <c r="HSG49" s="3"/>
      <c r="HSH49" s="3"/>
      <c r="HSI49" s="3"/>
      <c r="HSJ49" s="3"/>
      <c r="HSK49" s="3"/>
      <c r="HSL49" s="3"/>
      <c r="HSM49" s="3"/>
      <c r="HSN49" s="3"/>
      <c r="HSO49" s="3"/>
      <c r="HSP49" s="3"/>
      <c r="HSQ49" s="3"/>
      <c r="HSR49" s="3"/>
      <c r="HSS49" s="3"/>
      <c r="HST49" s="3"/>
      <c r="HSU49" s="3"/>
      <c r="HSV49" s="3"/>
      <c r="HSW49" s="3"/>
      <c r="HSX49" s="3"/>
      <c r="HSY49" s="3"/>
      <c r="HSZ49" s="3"/>
      <c r="HTA49" s="3"/>
      <c r="HTB49" s="3"/>
      <c r="HTC49" s="3"/>
      <c r="HTD49" s="3"/>
      <c r="HTE49" s="3"/>
      <c r="HTF49" s="3"/>
      <c r="HTG49" s="3"/>
      <c r="HTH49" s="3"/>
      <c r="HTI49" s="3"/>
      <c r="HTJ49" s="3"/>
      <c r="HTK49" s="3"/>
      <c r="HTL49" s="3"/>
      <c r="HTM49" s="3"/>
      <c r="HTN49" s="3"/>
      <c r="HTO49" s="3"/>
      <c r="HTP49" s="3"/>
      <c r="HTQ49" s="3"/>
      <c r="HTR49" s="3"/>
      <c r="HTS49" s="3"/>
      <c r="HTT49" s="3"/>
      <c r="HTU49" s="3"/>
      <c r="HTV49" s="3"/>
      <c r="HTW49" s="3"/>
      <c r="HTX49" s="3"/>
      <c r="HTY49" s="3"/>
      <c r="HTZ49" s="3"/>
      <c r="HUA49" s="3"/>
      <c r="HUB49" s="3"/>
      <c r="HUC49" s="3"/>
      <c r="HUD49" s="3"/>
      <c r="HUE49" s="3"/>
      <c r="HUF49" s="3"/>
      <c r="HUG49" s="3"/>
      <c r="HUH49" s="3"/>
      <c r="HUI49" s="3"/>
      <c r="HUJ49" s="3"/>
      <c r="HUK49" s="3"/>
      <c r="HUL49" s="3"/>
      <c r="HUM49" s="3"/>
      <c r="HUN49" s="3"/>
      <c r="HUO49" s="3"/>
      <c r="HUP49" s="3"/>
      <c r="HUQ49" s="3"/>
      <c r="HUR49" s="3"/>
      <c r="HUS49" s="3"/>
      <c r="HUT49" s="3"/>
      <c r="HUU49" s="3"/>
      <c r="HUV49" s="3"/>
      <c r="HUW49" s="3"/>
      <c r="HUX49" s="3"/>
      <c r="HUY49" s="3"/>
      <c r="HUZ49" s="3"/>
      <c r="HVA49" s="3"/>
      <c r="HVB49" s="3"/>
      <c r="HVC49" s="3"/>
      <c r="HVD49" s="3"/>
      <c r="HVE49" s="3"/>
      <c r="HVF49" s="3"/>
      <c r="HVG49" s="3"/>
      <c r="HVH49" s="3"/>
      <c r="HVI49" s="3"/>
      <c r="HVJ49" s="3"/>
      <c r="HVK49" s="3"/>
      <c r="HVL49" s="3"/>
      <c r="HVM49" s="3"/>
      <c r="HVN49" s="3"/>
      <c r="HVO49" s="3"/>
      <c r="HVP49" s="3"/>
      <c r="HVQ49" s="3"/>
      <c r="HVR49" s="3"/>
      <c r="HVS49" s="3"/>
      <c r="HVT49" s="3"/>
      <c r="HVU49" s="3"/>
      <c r="HVV49" s="3"/>
      <c r="HVW49" s="3"/>
      <c r="HVX49" s="3"/>
      <c r="HVY49" s="3"/>
      <c r="HVZ49" s="3"/>
      <c r="HWA49" s="3"/>
      <c r="HWB49" s="3"/>
      <c r="HWC49" s="3"/>
      <c r="HWD49" s="3"/>
      <c r="HWE49" s="3"/>
      <c r="HWF49" s="3"/>
      <c r="HWG49" s="3"/>
      <c r="HWH49" s="3"/>
      <c r="HWI49" s="3"/>
      <c r="HWJ49" s="3"/>
      <c r="HWK49" s="3"/>
      <c r="HWL49" s="3"/>
      <c r="HWM49" s="3"/>
      <c r="HWN49" s="3"/>
      <c r="HWO49" s="3"/>
      <c r="HWP49" s="3"/>
      <c r="HWQ49" s="3"/>
      <c r="HWR49" s="3"/>
      <c r="HWS49" s="3"/>
      <c r="HWT49" s="3"/>
      <c r="HWU49" s="3"/>
      <c r="HWV49" s="3"/>
      <c r="HWW49" s="3"/>
      <c r="HWX49" s="3"/>
      <c r="HWY49" s="3"/>
      <c r="HWZ49" s="3"/>
      <c r="HXA49" s="3"/>
      <c r="HXB49" s="3"/>
      <c r="HXC49" s="3"/>
      <c r="HXD49" s="3"/>
      <c r="HXE49" s="3"/>
      <c r="HXF49" s="3"/>
      <c r="HXG49" s="3"/>
      <c r="HXH49" s="3"/>
      <c r="HXI49" s="3"/>
      <c r="HXJ49" s="3"/>
      <c r="HXK49" s="3"/>
      <c r="HXL49" s="3"/>
      <c r="HXM49" s="3"/>
      <c r="HXN49" s="3"/>
      <c r="HXO49" s="3"/>
      <c r="HXP49" s="3"/>
      <c r="HXQ49" s="3"/>
      <c r="HXR49" s="3"/>
      <c r="HXS49" s="3"/>
      <c r="HXT49" s="3"/>
      <c r="HXU49" s="3"/>
      <c r="HXV49" s="3"/>
      <c r="HXW49" s="3"/>
      <c r="HXX49" s="3"/>
      <c r="HXY49" s="3"/>
      <c r="HXZ49" s="3"/>
      <c r="HYA49" s="3"/>
      <c r="HYB49" s="3"/>
      <c r="HYC49" s="3"/>
      <c r="HYD49" s="3"/>
      <c r="HYE49" s="3"/>
      <c r="HYF49" s="3"/>
      <c r="HYG49" s="3"/>
      <c r="HYH49" s="3"/>
      <c r="HYI49" s="3"/>
      <c r="HYJ49" s="3"/>
      <c r="HYK49" s="3"/>
      <c r="HYL49" s="3"/>
      <c r="HYM49" s="3"/>
      <c r="HYN49" s="3"/>
      <c r="HYO49" s="3"/>
      <c r="HYP49" s="3"/>
      <c r="HYQ49" s="3"/>
      <c r="HYR49" s="3"/>
      <c r="HYS49" s="3"/>
      <c r="HYT49" s="3"/>
      <c r="HYU49" s="3"/>
      <c r="HYV49" s="3"/>
      <c r="HYW49" s="3"/>
      <c r="HYX49" s="3"/>
      <c r="HYY49" s="3"/>
      <c r="HYZ49" s="3"/>
      <c r="HZA49" s="3"/>
      <c r="HZB49" s="3"/>
      <c r="HZC49" s="3"/>
      <c r="HZD49" s="3"/>
      <c r="HZE49" s="3"/>
      <c r="HZF49" s="3"/>
      <c r="HZG49" s="3"/>
      <c r="HZH49" s="3"/>
      <c r="HZI49" s="3"/>
      <c r="HZJ49" s="3"/>
      <c r="HZK49" s="3"/>
      <c r="HZL49" s="3"/>
      <c r="HZM49" s="3"/>
      <c r="HZN49" s="3"/>
      <c r="HZO49" s="3"/>
      <c r="HZP49" s="3"/>
      <c r="HZQ49" s="3"/>
      <c r="HZR49" s="3"/>
      <c r="HZS49" s="3"/>
      <c r="HZT49" s="3"/>
      <c r="HZU49" s="3"/>
      <c r="HZV49" s="3"/>
      <c r="HZW49" s="3"/>
      <c r="HZX49" s="3"/>
      <c r="HZY49" s="3"/>
      <c r="HZZ49" s="3"/>
      <c r="IAA49" s="3"/>
      <c r="IAB49" s="3"/>
      <c r="IAC49" s="3"/>
      <c r="IAD49" s="3"/>
      <c r="IAE49" s="3"/>
      <c r="IAF49" s="3"/>
      <c r="IAG49" s="3"/>
      <c r="IAH49" s="3"/>
      <c r="IAI49" s="3"/>
      <c r="IAJ49" s="3"/>
      <c r="IAK49" s="3"/>
      <c r="IAL49" s="3"/>
      <c r="IAM49" s="3"/>
      <c r="IAN49" s="3"/>
      <c r="IAO49" s="3"/>
      <c r="IAP49" s="3"/>
      <c r="IAQ49" s="3"/>
      <c r="IAR49" s="3"/>
      <c r="IAS49" s="3"/>
      <c r="IAT49" s="3"/>
      <c r="IAU49" s="3"/>
      <c r="IAV49" s="3"/>
      <c r="IAW49" s="3"/>
      <c r="IAX49" s="3"/>
      <c r="IAY49" s="3"/>
      <c r="IAZ49" s="3"/>
      <c r="IBA49" s="3"/>
      <c r="IBB49" s="3"/>
      <c r="IBC49" s="3"/>
      <c r="IBD49" s="3"/>
      <c r="IBE49" s="3"/>
      <c r="IBF49" s="3"/>
      <c r="IBG49" s="3"/>
      <c r="IBH49" s="3"/>
      <c r="IBI49" s="3"/>
      <c r="IBJ49" s="3"/>
      <c r="IBK49" s="3"/>
      <c r="IBL49" s="3"/>
      <c r="IBM49" s="3"/>
      <c r="IBN49" s="3"/>
      <c r="IBO49" s="3"/>
      <c r="IBP49" s="3"/>
      <c r="IBQ49" s="3"/>
      <c r="IBR49" s="3"/>
      <c r="IBS49" s="3"/>
      <c r="IBT49" s="3"/>
      <c r="IBU49" s="3"/>
      <c r="IBV49" s="3"/>
      <c r="IBW49" s="3"/>
      <c r="IBX49" s="3"/>
      <c r="IBY49" s="3"/>
      <c r="IBZ49" s="3"/>
      <c r="ICA49" s="3"/>
      <c r="ICB49" s="3"/>
      <c r="ICC49" s="3"/>
      <c r="ICD49" s="3"/>
      <c r="ICE49" s="3"/>
      <c r="ICF49" s="3"/>
      <c r="ICG49" s="3"/>
      <c r="ICH49" s="3"/>
      <c r="ICI49" s="3"/>
      <c r="ICJ49" s="3"/>
      <c r="ICK49" s="3"/>
      <c r="ICL49" s="3"/>
      <c r="ICM49" s="3"/>
      <c r="ICN49" s="3"/>
      <c r="ICO49" s="3"/>
      <c r="ICP49" s="3"/>
      <c r="ICQ49" s="3"/>
      <c r="ICR49" s="3"/>
      <c r="ICS49" s="3"/>
      <c r="ICT49" s="3"/>
      <c r="ICU49" s="3"/>
      <c r="ICV49" s="3"/>
      <c r="ICW49" s="3"/>
      <c r="ICX49" s="3"/>
      <c r="ICY49" s="3"/>
      <c r="ICZ49" s="3"/>
      <c r="IDA49" s="3"/>
      <c r="IDB49" s="3"/>
      <c r="IDC49" s="3"/>
      <c r="IDD49" s="3"/>
      <c r="IDE49" s="3"/>
      <c r="IDF49" s="3"/>
      <c r="IDG49" s="3"/>
      <c r="IDH49" s="3"/>
      <c r="IDI49" s="3"/>
      <c r="IDJ49" s="3"/>
      <c r="IDK49" s="3"/>
      <c r="IDL49" s="3"/>
      <c r="IDM49" s="3"/>
      <c r="IDN49" s="3"/>
      <c r="IDO49" s="3"/>
      <c r="IDP49" s="3"/>
      <c r="IDQ49" s="3"/>
      <c r="IDR49" s="3"/>
      <c r="IDS49" s="3"/>
      <c r="IDT49" s="3"/>
      <c r="IDU49" s="3"/>
      <c r="IDV49" s="3"/>
      <c r="IDW49" s="3"/>
      <c r="IDX49" s="3"/>
      <c r="IDY49" s="3"/>
      <c r="IDZ49" s="3"/>
      <c r="IEA49" s="3"/>
      <c r="IEB49" s="3"/>
      <c r="IEC49" s="3"/>
      <c r="IED49" s="3"/>
      <c r="IEE49" s="3"/>
      <c r="IEF49" s="3"/>
      <c r="IEG49" s="3"/>
      <c r="IEH49" s="3"/>
      <c r="IEI49" s="3"/>
      <c r="IEJ49" s="3"/>
      <c r="IEK49" s="3"/>
      <c r="IEL49" s="3"/>
      <c r="IEM49" s="3"/>
      <c r="IEN49" s="3"/>
      <c r="IEO49" s="3"/>
      <c r="IEP49" s="3"/>
      <c r="IEQ49" s="3"/>
      <c r="IER49" s="3"/>
      <c r="IES49" s="3"/>
      <c r="IET49" s="3"/>
      <c r="IEU49" s="3"/>
      <c r="IEV49" s="3"/>
      <c r="IEW49" s="3"/>
      <c r="IEX49" s="3"/>
      <c r="IEY49" s="3"/>
      <c r="IEZ49" s="3"/>
      <c r="IFA49" s="3"/>
      <c r="IFB49" s="3"/>
      <c r="IFC49" s="3"/>
      <c r="IFD49" s="3"/>
      <c r="IFE49" s="3"/>
      <c r="IFF49" s="3"/>
      <c r="IFG49" s="3"/>
      <c r="IFH49" s="3"/>
      <c r="IFI49" s="3"/>
      <c r="IFJ49" s="3"/>
      <c r="IFK49" s="3"/>
      <c r="IFL49" s="3"/>
      <c r="IFM49" s="3"/>
      <c r="IFN49" s="3"/>
      <c r="IFO49" s="3"/>
      <c r="IFP49" s="3"/>
      <c r="IFQ49" s="3"/>
      <c r="IFR49" s="3"/>
      <c r="IFS49" s="3"/>
      <c r="IFT49" s="3"/>
      <c r="IFU49" s="3"/>
      <c r="IFV49" s="3"/>
      <c r="IFW49" s="3"/>
      <c r="IFX49" s="3"/>
      <c r="IFY49" s="3"/>
      <c r="IFZ49" s="3"/>
      <c r="IGA49" s="3"/>
      <c r="IGB49" s="3"/>
      <c r="IGC49" s="3"/>
      <c r="IGD49" s="3"/>
      <c r="IGE49" s="3"/>
      <c r="IGF49" s="3"/>
      <c r="IGG49" s="3"/>
      <c r="IGH49" s="3"/>
      <c r="IGI49" s="3"/>
      <c r="IGJ49" s="3"/>
      <c r="IGK49" s="3"/>
      <c r="IGL49" s="3"/>
      <c r="IGM49" s="3"/>
      <c r="IGN49" s="3"/>
      <c r="IGO49" s="3"/>
      <c r="IGP49" s="3"/>
      <c r="IGQ49" s="3"/>
      <c r="IGR49" s="3"/>
      <c r="IGS49" s="3"/>
      <c r="IGT49" s="3"/>
      <c r="IGU49" s="3"/>
      <c r="IGV49" s="3"/>
      <c r="IGW49" s="3"/>
      <c r="IGX49" s="3"/>
      <c r="IGY49" s="3"/>
      <c r="IGZ49" s="3"/>
      <c r="IHA49" s="3"/>
      <c r="IHB49" s="3"/>
      <c r="IHC49" s="3"/>
      <c r="IHD49" s="3"/>
      <c r="IHE49" s="3"/>
      <c r="IHF49" s="3"/>
      <c r="IHG49" s="3"/>
      <c r="IHH49" s="3"/>
      <c r="IHI49" s="3"/>
      <c r="IHJ49" s="3"/>
      <c r="IHK49" s="3"/>
      <c r="IHL49" s="3"/>
      <c r="IHM49" s="3"/>
      <c r="IHN49" s="3"/>
      <c r="IHO49" s="3"/>
      <c r="IHP49" s="3"/>
      <c r="IHQ49" s="3"/>
      <c r="IHR49" s="3"/>
      <c r="IHS49" s="3"/>
      <c r="IHT49" s="3"/>
      <c r="IHU49" s="3"/>
      <c r="IHV49" s="3"/>
      <c r="IHW49" s="3"/>
      <c r="IHX49" s="3"/>
      <c r="IHY49" s="3"/>
      <c r="IHZ49" s="3"/>
      <c r="IIA49" s="3"/>
      <c r="IIB49" s="3"/>
      <c r="IIC49" s="3"/>
      <c r="IID49" s="3"/>
      <c r="IIE49" s="3"/>
      <c r="IIF49" s="3"/>
      <c r="IIG49" s="3"/>
      <c r="IIH49" s="3"/>
      <c r="III49" s="3"/>
      <c r="IIJ49" s="3"/>
      <c r="IIK49" s="3"/>
      <c r="IIL49" s="3"/>
      <c r="IIM49" s="3"/>
      <c r="IIN49" s="3"/>
      <c r="IIO49" s="3"/>
      <c r="IIP49" s="3"/>
      <c r="IIQ49" s="3"/>
      <c r="IIR49" s="3"/>
      <c r="IIS49" s="3"/>
      <c r="IIT49" s="3"/>
      <c r="IIU49" s="3"/>
      <c r="IIV49" s="3"/>
      <c r="IIW49" s="3"/>
      <c r="IIX49" s="3"/>
      <c r="IIY49" s="3"/>
      <c r="IIZ49" s="3"/>
      <c r="IJA49" s="3"/>
      <c r="IJB49" s="3"/>
      <c r="IJC49" s="3"/>
      <c r="IJD49" s="3"/>
      <c r="IJE49" s="3"/>
      <c r="IJF49" s="3"/>
      <c r="IJG49" s="3"/>
      <c r="IJH49" s="3"/>
      <c r="IJI49" s="3"/>
      <c r="IJJ49" s="3"/>
      <c r="IJK49" s="3"/>
      <c r="IJL49" s="3"/>
      <c r="IJM49" s="3"/>
      <c r="IJN49" s="3"/>
      <c r="IJO49" s="3"/>
      <c r="IJP49" s="3"/>
      <c r="IJQ49" s="3"/>
      <c r="IJR49" s="3"/>
      <c r="IJS49" s="3"/>
      <c r="IJT49" s="3"/>
      <c r="IJU49" s="3"/>
      <c r="IJV49" s="3"/>
      <c r="IJW49" s="3"/>
      <c r="IJX49" s="3"/>
      <c r="IJY49" s="3"/>
      <c r="IJZ49" s="3"/>
      <c r="IKA49" s="3"/>
      <c r="IKB49" s="3"/>
      <c r="IKC49" s="3"/>
      <c r="IKD49" s="3"/>
      <c r="IKE49" s="3"/>
      <c r="IKF49" s="3"/>
      <c r="IKG49" s="3"/>
      <c r="IKH49" s="3"/>
      <c r="IKI49" s="3"/>
      <c r="IKJ49" s="3"/>
      <c r="IKK49" s="3"/>
      <c r="IKL49" s="3"/>
      <c r="IKM49" s="3"/>
      <c r="IKN49" s="3"/>
      <c r="IKO49" s="3"/>
      <c r="IKP49" s="3"/>
      <c r="IKQ49" s="3"/>
      <c r="IKR49" s="3"/>
      <c r="IKS49" s="3"/>
      <c r="IKT49" s="3"/>
      <c r="IKU49" s="3"/>
      <c r="IKV49" s="3"/>
      <c r="IKW49" s="3"/>
      <c r="IKX49" s="3"/>
      <c r="IKY49" s="3"/>
      <c r="IKZ49" s="3"/>
      <c r="ILA49" s="3"/>
      <c r="ILB49" s="3"/>
      <c r="ILC49" s="3"/>
      <c r="ILD49" s="3"/>
      <c r="ILE49" s="3"/>
      <c r="ILF49" s="3"/>
      <c r="ILG49" s="3"/>
      <c r="ILH49" s="3"/>
      <c r="ILI49" s="3"/>
      <c r="ILJ49" s="3"/>
      <c r="ILK49" s="3"/>
      <c r="ILL49" s="3"/>
      <c r="ILM49" s="3"/>
      <c r="ILN49" s="3"/>
      <c r="ILO49" s="3"/>
      <c r="ILP49" s="3"/>
      <c r="ILQ49" s="3"/>
      <c r="ILR49" s="3"/>
      <c r="ILS49" s="3"/>
      <c r="ILT49" s="3"/>
      <c r="ILU49" s="3"/>
      <c r="ILV49" s="3"/>
      <c r="ILW49" s="3"/>
      <c r="ILX49" s="3"/>
      <c r="ILY49" s="3"/>
      <c r="ILZ49" s="3"/>
      <c r="IMA49" s="3"/>
      <c r="IMB49" s="3"/>
      <c r="IMC49" s="3"/>
      <c r="IMD49" s="3"/>
      <c r="IME49" s="3"/>
      <c r="IMF49" s="3"/>
      <c r="IMG49" s="3"/>
      <c r="IMH49" s="3"/>
      <c r="IMI49" s="3"/>
      <c r="IMJ49" s="3"/>
      <c r="IMK49" s="3"/>
      <c r="IML49" s="3"/>
      <c r="IMM49" s="3"/>
      <c r="IMN49" s="3"/>
      <c r="IMO49" s="3"/>
      <c r="IMP49" s="3"/>
      <c r="IMQ49" s="3"/>
      <c r="IMR49" s="3"/>
      <c r="IMS49" s="3"/>
      <c r="IMT49" s="3"/>
      <c r="IMU49" s="3"/>
      <c r="IMV49" s="3"/>
      <c r="IMW49" s="3"/>
      <c r="IMX49" s="3"/>
      <c r="IMY49" s="3"/>
      <c r="IMZ49" s="3"/>
      <c r="INA49" s="3"/>
      <c r="INB49" s="3"/>
      <c r="INC49" s="3"/>
      <c r="IND49" s="3"/>
      <c r="INE49" s="3"/>
      <c r="INF49" s="3"/>
      <c r="ING49" s="3"/>
      <c r="INH49" s="3"/>
      <c r="INI49" s="3"/>
      <c r="INJ49" s="3"/>
      <c r="INK49" s="3"/>
      <c r="INL49" s="3"/>
      <c r="INM49" s="3"/>
      <c r="INN49" s="3"/>
      <c r="INO49" s="3"/>
      <c r="INP49" s="3"/>
      <c r="INQ49" s="3"/>
      <c r="INR49" s="3"/>
      <c r="INS49" s="3"/>
      <c r="INT49" s="3"/>
      <c r="INU49" s="3"/>
      <c r="INV49" s="3"/>
      <c r="INW49" s="3"/>
      <c r="INX49" s="3"/>
      <c r="INY49" s="3"/>
      <c r="INZ49" s="3"/>
      <c r="IOA49" s="3"/>
      <c r="IOB49" s="3"/>
      <c r="IOC49" s="3"/>
      <c r="IOD49" s="3"/>
      <c r="IOE49" s="3"/>
      <c r="IOF49" s="3"/>
      <c r="IOG49" s="3"/>
      <c r="IOH49" s="3"/>
      <c r="IOI49" s="3"/>
      <c r="IOJ49" s="3"/>
      <c r="IOK49" s="3"/>
      <c r="IOL49" s="3"/>
      <c r="IOM49" s="3"/>
      <c r="ION49" s="3"/>
      <c r="IOO49" s="3"/>
      <c r="IOP49" s="3"/>
      <c r="IOQ49" s="3"/>
      <c r="IOR49" s="3"/>
      <c r="IOS49" s="3"/>
      <c r="IOT49" s="3"/>
      <c r="IOU49" s="3"/>
      <c r="IOV49" s="3"/>
      <c r="IOW49" s="3"/>
      <c r="IOX49" s="3"/>
      <c r="IOY49" s="3"/>
      <c r="IOZ49" s="3"/>
      <c r="IPA49" s="3"/>
      <c r="IPB49" s="3"/>
      <c r="IPC49" s="3"/>
      <c r="IPD49" s="3"/>
      <c r="IPE49" s="3"/>
      <c r="IPF49" s="3"/>
      <c r="IPG49" s="3"/>
      <c r="IPH49" s="3"/>
      <c r="IPI49" s="3"/>
      <c r="IPJ49" s="3"/>
      <c r="IPK49" s="3"/>
      <c r="IPL49" s="3"/>
      <c r="IPM49" s="3"/>
      <c r="IPN49" s="3"/>
      <c r="IPO49" s="3"/>
      <c r="IPP49" s="3"/>
      <c r="IPQ49" s="3"/>
      <c r="IPR49" s="3"/>
      <c r="IPS49" s="3"/>
      <c r="IPT49" s="3"/>
      <c r="IPU49" s="3"/>
      <c r="IPV49" s="3"/>
      <c r="IPW49" s="3"/>
      <c r="IPX49" s="3"/>
      <c r="IPY49" s="3"/>
      <c r="IPZ49" s="3"/>
      <c r="IQA49" s="3"/>
      <c r="IQB49" s="3"/>
      <c r="IQC49" s="3"/>
      <c r="IQD49" s="3"/>
      <c r="IQE49" s="3"/>
      <c r="IQF49" s="3"/>
      <c r="IQG49" s="3"/>
      <c r="IQH49" s="3"/>
      <c r="IQI49" s="3"/>
      <c r="IQJ49" s="3"/>
      <c r="IQK49" s="3"/>
      <c r="IQL49" s="3"/>
      <c r="IQM49" s="3"/>
      <c r="IQN49" s="3"/>
      <c r="IQO49" s="3"/>
      <c r="IQP49" s="3"/>
      <c r="IQQ49" s="3"/>
      <c r="IQR49" s="3"/>
      <c r="IQS49" s="3"/>
      <c r="IQT49" s="3"/>
      <c r="IQU49" s="3"/>
      <c r="IQV49" s="3"/>
      <c r="IQW49" s="3"/>
      <c r="IQX49" s="3"/>
      <c r="IQY49" s="3"/>
      <c r="IQZ49" s="3"/>
      <c r="IRA49" s="3"/>
      <c r="IRB49" s="3"/>
      <c r="IRC49" s="3"/>
      <c r="IRD49" s="3"/>
      <c r="IRE49" s="3"/>
      <c r="IRF49" s="3"/>
      <c r="IRG49" s="3"/>
      <c r="IRH49" s="3"/>
      <c r="IRI49" s="3"/>
      <c r="IRJ49" s="3"/>
      <c r="IRK49" s="3"/>
      <c r="IRL49" s="3"/>
      <c r="IRM49" s="3"/>
      <c r="IRN49" s="3"/>
      <c r="IRO49" s="3"/>
      <c r="IRP49" s="3"/>
      <c r="IRQ49" s="3"/>
      <c r="IRR49" s="3"/>
      <c r="IRS49" s="3"/>
      <c r="IRT49" s="3"/>
      <c r="IRU49" s="3"/>
      <c r="IRV49" s="3"/>
      <c r="IRW49" s="3"/>
      <c r="IRX49" s="3"/>
      <c r="IRY49" s="3"/>
      <c r="IRZ49" s="3"/>
      <c r="ISA49" s="3"/>
      <c r="ISB49" s="3"/>
      <c r="ISC49" s="3"/>
      <c r="ISD49" s="3"/>
      <c r="ISE49" s="3"/>
      <c r="ISF49" s="3"/>
      <c r="ISG49" s="3"/>
      <c r="ISH49" s="3"/>
      <c r="ISI49" s="3"/>
      <c r="ISJ49" s="3"/>
      <c r="ISK49" s="3"/>
      <c r="ISL49" s="3"/>
      <c r="ISM49" s="3"/>
      <c r="ISN49" s="3"/>
      <c r="ISO49" s="3"/>
      <c r="ISP49" s="3"/>
      <c r="ISQ49" s="3"/>
      <c r="ISR49" s="3"/>
      <c r="ISS49" s="3"/>
      <c r="IST49" s="3"/>
      <c r="ISU49" s="3"/>
      <c r="ISV49" s="3"/>
      <c r="ISW49" s="3"/>
      <c r="ISX49" s="3"/>
      <c r="ISY49" s="3"/>
      <c r="ISZ49" s="3"/>
      <c r="ITA49" s="3"/>
      <c r="ITB49" s="3"/>
      <c r="ITC49" s="3"/>
      <c r="ITD49" s="3"/>
      <c r="ITE49" s="3"/>
      <c r="ITF49" s="3"/>
      <c r="ITG49" s="3"/>
      <c r="ITH49" s="3"/>
      <c r="ITI49" s="3"/>
      <c r="ITJ49" s="3"/>
      <c r="ITK49" s="3"/>
      <c r="ITL49" s="3"/>
      <c r="ITM49" s="3"/>
      <c r="ITN49" s="3"/>
      <c r="ITO49" s="3"/>
      <c r="ITP49" s="3"/>
      <c r="ITQ49" s="3"/>
      <c r="ITR49" s="3"/>
      <c r="ITS49" s="3"/>
      <c r="ITT49" s="3"/>
      <c r="ITU49" s="3"/>
      <c r="ITV49" s="3"/>
      <c r="ITW49" s="3"/>
      <c r="ITX49" s="3"/>
      <c r="ITY49" s="3"/>
      <c r="ITZ49" s="3"/>
      <c r="IUA49" s="3"/>
      <c r="IUB49" s="3"/>
      <c r="IUC49" s="3"/>
      <c r="IUD49" s="3"/>
      <c r="IUE49" s="3"/>
      <c r="IUF49" s="3"/>
      <c r="IUG49" s="3"/>
      <c r="IUH49" s="3"/>
      <c r="IUI49" s="3"/>
      <c r="IUJ49" s="3"/>
      <c r="IUK49" s="3"/>
      <c r="IUL49" s="3"/>
      <c r="IUM49" s="3"/>
      <c r="IUN49" s="3"/>
      <c r="IUO49" s="3"/>
      <c r="IUP49" s="3"/>
      <c r="IUQ49" s="3"/>
      <c r="IUR49" s="3"/>
      <c r="IUS49" s="3"/>
      <c r="IUT49" s="3"/>
      <c r="IUU49" s="3"/>
      <c r="IUV49" s="3"/>
      <c r="IUW49" s="3"/>
      <c r="IUX49" s="3"/>
      <c r="IUY49" s="3"/>
      <c r="IUZ49" s="3"/>
      <c r="IVA49" s="3"/>
      <c r="IVB49" s="3"/>
      <c r="IVC49" s="3"/>
      <c r="IVD49" s="3"/>
      <c r="IVE49" s="3"/>
      <c r="IVF49" s="3"/>
      <c r="IVG49" s="3"/>
      <c r="IVH49" s="3"/>
      <c r="IVI49" s="3"/>
      <c r="IVJ49" s="3"/>
      <c r="IVK49" s="3"/>
      <c r="IVL49" s="3"/>
      <c r="IVM49" s="3"/>
      <c r="IVN49" s="3"/>
      <c r="IVO49" s="3"/>
      <c r="IVP49" s="3"/>
      <c r="IVQ49" s="3"/>
      <c r="IVR49" s="3"/>
      <c r="IVS49" s="3"/>
      <c r="IVT49" s="3"/>
      <c r="IVU49" s="3"/>
      <c r="IVV49" s="3"/>
      <c r="IVW49" s="3"/>
      <c r="IVX49" s="3"/>
      <c r="IVY49" s="3"/>
      <c r="IVZ49" s="3"/>
      <c r="IWA49" s="3"/>
      <c r="IWB49" s="3"/>
      <c r="IWC49" s="3"/>
      <c r="IWD49" s="3"/>
      <c r="IWE49" s="3"/>
      <c r="IWF49" s="3"/>
      <c r="IWG49" s="3"/>
      <c r="IWH49" s="3"/>
      <c r="IWI49" s="3"/>
      <c r="IWJ49" s="3"/>
      <c r="IWK49" s="3"/>
      <c r="IWL49" s="3"/>
      <c r="IWM49" s="3"/>
      <c r="IWN49" s="3"/>
      <c r="IWO49" s="3"/>
      <c r="IWP49" s="3"/>
      <c r="IWQ49" s="3"/>
      <c r="IWR49" s="3"/>
      <c r="IWS49" s="3"/>
      <c r="IWT49" s="3"/>
      <c r="IWU49" s="3"/>
      <c r="IWV49" s="3"/>
      <c r="IWW49" s="3"/>
      <c r="IWX49" s="3"/>
      <c r="IWY49" s="3"/>
      <c r="IWZ49" s="3"/>
      <c r="IXA49" s="3"/>
      <c r="IXB49" s="3"/>
      <c r="IXC49" s="3"/>
      <c r="IXD49" s="3"/>
      <c r="IXE49" s="3"/>
      <c r="IXF49" s="3"/>
      <c r="IXG49" s="3"/>
      <c r="IXH49" s="3"/>
      <c r="IXI49" s="3"/>
      <c r="IXJ49" s="3"/>
      <c r="IXK49" s="3"/>
      <c r="IXL49" s="3"/>
      <c r="IXM49" s="3"/>
      <c r="IXN49" s="3"/>
      <c r="IXO49" s="3"/>
      <c r="IXP49" s="3"/>
      <c r="IXQ49" s="3"/>
      <c r="IXR49" s="3"/>
      <c r="IXS49" s="3"/>
      <c r="IXT49" s="3"/>
      <c r="IXU49" s="3"/>
      <c r="IXV49" s="3"/>
      <c r="IXW49" s="3"/>
      <c r="IXX49" s="3"/>
      <c r="IXY49" s="3"/>
      <c r="IXZ49" s="3"/>
      <c r="IYA49" s="3"/>
      <c r="IYB49" s="3"/>
      <c r="IYC49" s="3"/>
      <c r="IYD49" s="3"/>
      <c r="IYE49" s="3"/>
      <c r="IYF49" s="3"/>
      <c r="IYG49" s="3"/>
      <c r="IYH49" s="3"/>
      <c r="IYI49" s="3"/>
      <c r="IYJ49" s="3"/>
      <c r="IYK49" s="3"/>
      <c r="IYL49" s="3"/>
      <c r="IYM49" s="3"/>
      <c r="IYN49" s="3"/>
      <c r="IYO49" s="3"/>
      <c r="IYP49" s="3"/>
      <c r="IYQ49" s="3"/>
      <c r="IYR49" s="3"/>
      <c r="IYS49" s="3"/>
      <c r="IYT49" s="3"/>
      <c r="IYU49" s="3"/>
      <c r="IYV49" s="3"/>
      <c r="IYW49" s="3"/>
      <c r="IYX49" s="3"/>
      <c r="IYY49" s="3"/>
      <c r="IYZ49" s="3"/>
      <c r="IZA49" s="3"/>
      <c r="IZB49" s="3"/>
      <c r="IZC49" s="3"/>
      <c r="IZD49" s="3"/>
      <c r="IZE49" s="3"/>
      <c r="IZF49" s="3"/>
      <c r="IZG49" s="3"/>
      <c r="IZH49" s="3"/>
      <c r="IZI49" s="3"/>
      <c r="IZJ49" s="3"/>
      <c r="IZK49" s="3"/>
      <c r="IZL49" s="3"/>
      <c r="IZM49" s="3"/>
      <c r="IZN49" s="3"/>
      <c r="IZO49" s="3"/>
      <c r="IZP49" s="3"/>
      <c r="IZQ49" s="3"/>
      <c r="IZR49" s="3"/>
      <c r="IZS49" s="3"/>
      <c r="IZT49" s="3"/>
      <c r="IZU49" s="3"/>
      <c r="IZV49" s="3"/>
      <c r="IZW49" s="3"/>
      <c r="IZX49" s="3"/>
      <c r="IZY49" s="3"/>
      <c r="IZZ49" s="3"/>
      <c r="JAA49" s="3"/>
      <c r="JAB49" s="3"/>
      <c r="JAC49" s="3"/>
      <c r="JAD49" s="3"/>
      <c r="JAE49" s="3"/>
      <c r="JAF49" s="3"/>
      <c r="JAG49" s="3"/>
      <c r="JAH49" s="3"/>
      <c r="JAI49" s="3"/>
      <c r="JAJ49" s="3"/>
      <c r="JAK49" s="3"/>
      <c r="JAL49" s="3"/>
      <c r="JAM49" s="3"/>
      <c r="JAN49" s="3"/>
      <c r="JAO49" s="3"/>
      <c r="JAP49" s="3"/>
      <c r="JAQ49" s="3"/>
      <c r="JAR49" s="3"/>
      <c r="JAS49" s="3"/>
      <c r="JAT49" s="3"/>
      <c r="JAU49" s="3"/>
      <c r="JAV49" s="3"/>
      <c r="JAW49" s="3"/>
      <c r="JAX49" s="3"/>
      <c r="JAY49" s="3"/>
      <c r="JAZ49" s="3"/>
      <c r="JBA49" s="3"/>
      <c r="JBB49" s="3"/>
      <c r="JBC49" s="3"/>
      <c r="JBD49" s="3"/>
      <c r="JBE49" s="3"/>
      <c r="JBF49" s="3"/>
      <c r="JBG49" s="3"/>
      <c r="JBH49" s="3"/>
      <c r="JBI49" s="3"/>
      <c r="JBJ49" s="3"/>
      <c r="JBK49" s="3"/>
      <c r="JBL49" s="3"/>
      <c r="JBM49" s="3"/>
      <c r="JBN49" s="3"/>
      <c r="JBO49" s="3"/>
      <c r="JBP49" s="3"/>
      <c r="JBQ49" s="3"/>
      <c r="JBR49" s="3"/>
      <c r="JBS49" s="3"/>
      <c r="JBT49" s="3"/>
      <c r="JBU49" s="3"/>
      <c r="JBV49" s="3"/>
      <c r="JBW49" s="3"/>
      <c r="JBX49" s="3"/>
      <c r="JBY49" s="3"/>
      <c r="JBZ49" s="3"/>
      <c r="JCA49" s="3"/>
      <c r="JCB49" s="3"/>
      <c r="JCC49" s="3"/>
      <c r="JCD49" s="3"/>
      <c r="JCE49" s="3"/>
      <c r="JCF49" s="3"/>
      <c r="JCG49" s="3"/>
      <c r="JCH49" s="3"/>
      <c r="JCI49" s="3"/>
      <c r="JCJ49" s="3"/>
      <c r="JCK49" s="3"/>
      <c r="JCL49" s="3"/>
      <c r="JCM49" s="3"/>
      <c r="JCN49" s="3"/>
      <c r="JCO49" s="3"/>
      <c r="JCP49" s="3"/>
      <c r="JCQ49" s="3"/>
      <c r="JCR49" s="3"/>
      <c r="JCS49" s="3"/>
      <c r="JCT49" s="3"/>
      <c r="JCU49" s="3"/>
      <c r="JCV49" s="3"/>
      <c r="JCW49" s="3"/>
      <c r="JCX49" s="3"/>
      <c r="JCY49" s="3"/>
      <c r="JCZ49" s="3"/>
      <c r="JDA49" s="3"/>
      <c r="JDB49" s="3"/>
      <c r="JDC49" s="3"/>
      <c r="JDD49" s="3"/>
      <c r="JDE49" s="3"/>
      <c r="JDF49" s="3"/>
      <c r="JDG49" s="3"/>
      <c r="JDH49" s="3"/>
      <c r="JDI49" s="3"/>
      <c r="JDJ49" s="3"/>
      <c r="JDK49" s="3"/>
      <c r="JDL49" s="3"/>
      <c r="JDM49" s="3"/>
      <c r="JDN49" s="3"/>
      <c r="JDO49" s="3"/>
      <c r="JDP49" s="3"/>
      <c r="JDQ49" s="3"/>
      <c r="JDR49" s="3"/>
      <c r="JDS49" s="3"/>
      <c r="JDT49" s="3"/>
      <c r="JDU49" s="3"/>
      <c r="JDV49" s="3"/>
      <c r="JDW49" s="3"/>
      <c r="JDX49" s="3"/>
      <c r="JDY49" s="3"/>
      <c r="JDZ49" s="3"/>
      <c r="JEA49" s="3"/>
      <c r="JEB49" s="3"/>
      <c r="JEC49" s="3"/>
      <c r="JED49" s="3"/>
      <c r="JEE49" s="3"/>
      <c r="JEF49" s="3"/>
      <c r="JEG49" s="3"/>
      <c r="JEH49" s="3"/>
      <c r="JEI49" s="3"/>
      <c r="JEJ49" s="3"/>
      <c r="JEK49" s="3"/>
      <c r="JEL49" s="3"/>
      <c r="JEM49" s="3"/>
      <c r="JEN49" s="3"/>
      <c r="JEO49" s="3"/>
      <c r="JEP49" s="3"/>
      <c r="JEQ49" s="3"/>
      <c r="JER49" s="3"/>
      <c r="JES49" s="3"/>
      <c r="JET49" s="3"/>
      <c r="JEU49" s="3"/>
      <c r="JEV49" s="3"/>
      <c r="JEW49" s="3"/>
      <c r="JEX49" s="3"/>
      <c r="JEY49" s="3"/>
      <c r="JEZ49" s="3"/>
      <c r="JFA49" s="3"/>
      <c r="JFB49" s="3"/>
      <c r="JFC49" s="3"/>
      <c r="JFD49" s="3"/>
      <c r="JFE49" s="3"/>
      <c r="JFF49" s="3"/>
      <c r="JFG49" s="3"/>
      <c r="JFH49" s="3"/>
      <c r="JFI49" s="3"/>
      <c r="JFJ49" s="3"/>
      <c r="JFK49" s="3"/>
      <c r="JFL49" s="3"/>
      <c r="JFM49" s="3"/>
      <c r="JFN49" s="3"/>
      <c r="JFO49" s="3"/>
      <c r="JFP49" s="3"/>
      <c r="JFQ49" s="3"/>
      <c r="JFR49" s="3"/>
      <c r="JFS49" s="3"/>
      <c r="JFT49" s="3"/>
      <c r="JFU49" s="3"/>
      <c r="JFV49" s="3"/>
      <c r="JFW49" s="3"/>
      <c r="JFX49" s="3"/>
      <c r="JFY49" s="3"/>
      <c r="JFZ49" s="3"/>
      <c r="JGA49" s="3"/>
      <c r="JGB49" s="3"/>
      <c r="JGC49" s="3"/>
      <c r="JGD49" s="3"/>
      <c r="JGE49" s="3"/>
      <c r="JGF49" s="3"/>
      <c r="JGG49" s="3"/>
      <c r="JGH49" s="3"/>
      <c r="JGI49" s="3"/>
      <c r="JGJ49" s="3"/>
      <c r="JGK49" s="3"/>
      <c r="JGL49" s="3"/>
      <c r="JGM49" s="3"/>
      <c r="JGN49" s="3"/>
      <c r="JGO49" s="3"/>
      <c r="JGP49" s="3"/>
      <c r="JGQ49" s="3"/>
      <c r="JGR49" s="3"/>
      <c r="JGS49" s="3"/>
      <c r="JGT49" s="3"/>
      <c r="JGU49" s="3"/>
      <c r="JGV49" s="3"/>
      <c r="JGW49" s="3"/>
      <c r="JGX49" s="3"/>
      <c r="JGY49" s="3"/>
      <c r="JGZ49" s="3"/>
      <c r="JHA49" s="3"/>
      <c r="JHB49" s="3"/>
      <c r="JHC49" s="3"/>
      <c r="JHD49" s="3"/>
      <c r="JHE49" s="3"/>
      <c r="JHF49" s="3"/>
      <c r="JHG49" s="3"/>
      <c r="JHH49" s="3"/>
      <c r="JHI49" s="3"/>
      <c r="JHJ49" s="3"/>
      <c r="JHK49" s="3"/>
      <c r="JHL49" s="3"/>
      <c r="JHM49" s="3"/>
      <c r="JHN49" s="3"/>
      <c r="JHO49" s="3"/>
      <c r="JHP49" s="3"/>
      <c r="JHQ49" s="3"/>
      <c r="JHR49" s="3"/>
      <c r="JHS49" s="3"/>
      <c r="JHT49" s="3"/>
      <c r="JHU49" s="3"/>
      <c r="JHV49" s="3"/>
      <c r="JHW49" s="3"/>
      <c r="JHX49" s="3"/>
      <c r="JHY49" s="3"/>
      <c r="JHZ49" s="3"/>
      <c r="JIA49" s="3"/>
      <c r="JIB49" s="3"/>
      <c r="JIC49" s="3"/>
      <c r="JID49" s="3"/>
      <c r="JIE49" s="3"/>
      <c r="JIF49" s="3"/>
      <c r="JIG49" s="3"/>
      <c r="JIH49" s="3"/>
      <c r="JII49" s="3"/>
      <c r="JIJ49" s="3"/>
      <c r="JIK49" s="3"/>
      <c r="JIL49" s="3"/>
      <c r="JIM49" s="3"/>
      <c r="JIN49" s="3"/>
      <c r="JIO49" s="3"/>
      <c r="JIP49" s="3"/>
      <c r="JIQ49" s="3"/>
      <c r="JIR49" s="3"/>
      <c r="JIS49" s="3"/>
      <c r="JIT49" s="3"/>
      <c r="JIU49" s="3"/>
      <c r="JIV49" s="3"/>
      <c r="JIW49" s="3"/>
      <c r="JIX49" s="3"/>
      <c r="JIY49" s="3"/>
      <c r="JIZ49" s="3"/>
      <c r="JJA49" s="3"/>
      <c r="JJB49" s="3"/>
      <c r="JJC49" s="3"/>
      <c r="JJD49" s="3"/>
      <c r="JJE49" s="3"/>
      <c r="JJF49" s="3"/>
      <c r="JJG49" s="3"/>
      <c r="JJH49" s="3"/>
      <c r="JJI49" s="3"/>
      <c r="JJJ49" s="3"/>
      <c r="JJK49" s="3"/>
      <c r="JJL49" s="3"/>
      <c r="JJM49" s="3"/>
      <c r="JJN49" s="3"/>
      <c r="JJO49" s="3"/>
      <c r="JJP49" s="3"/>
      <c r="JJQ49" s="3"/>
      <c r="JJR49" s="3"/>
      <c r="JJS49" s="3"/>
      <c r="JJT49" s="3"/>
      <c r="JJU49" s="3"/>
      <c r="JJV49" s="3"/>
      <c r="JJW49" s="3"/>
      <c r="JJX49" s="3"/>
      <c r="JJY49" s="3"/>
      <c r="JJZ49" s="3"/>
      <c r="JKA49" s="3"/>
      <c r="JKB49" s="3"/>
      <c r="JKC49" s="3"/>
      <c r="JKD49" s="3"/>
      <c r="JKE49" s="3"/>
      <c r="JKF49" s="3"/>
      <c r="JKG49" s="3"/>
      <c r="JKH49" s="3"/>
      <c r="JKI49" s="3"/>
      <c r="JKJ49" s="3"/>
      <c r="JKK49" s="3"/>
      <c r="JKL49" s="3"/>
      <c r="JKM49" s="3"/>
      <c r="JKN49" s="3"/>
      <c r="JKO49" s="3"/>
      <c r="JKP49" s="3"/>
      <c r="JKQ49" s="3"/>
      <c r="JKR49" s="3"/>
      <c r="JKS49" s="3"/>
      <c r="JKT49" s="3"/>
      <c r="JKU49" s="3"/>
      <c r="JKV49" s="3"/>
      <c r="JKW49" s="3"/>
      <c r="JKX49" s="3"/>
      <c r="JKY49" s="3"/>
      <c r="JKZ49" s="3"/>
      <c r="JLA49" s="3"/>
      <c r="JLB49" s="3"/>
      <c r="JLC49" s="3"/>
      <c r="JLD49" s="3"/>
      <c r="JLE49" s="3"/>
      <c r="JLF49" s="3"/>
      <c r="JLG49" s="3"/>
      <c r="JLH49" s="3"/>
      <c r="JLI49" s="3"/>
      <c r="JLJ49" s="3"/>
      <c r="JLK49" s="3"/>
      <c r="JLL49" s="3"/>
      <c r="JLM49" s="3"/>
      <c r="JLN49" s="3"/>
      <c r="JLO49" s="3"/>
      <c r="JLP49" s="3"/>
      <c r="JLQ49" s="3"/>
      <c r="JLR49" s="3"/>
      <c r="JLS49" s="3"/>
      <c r="JLT49" s="3"/>
      <c r="JLU49" s="3"/>
      <c r="JLV49" s="3"/>
      <c r="JLW49" s="3"/>
      <c r="JLX49" s="3"/>
      <c r="JLY49" s="3"/>
      <c r="JLZ49" s="3"/>
      <c r="JMA49" s="3"/>
      <c r="JMB49" s="3"/>
      <c r="JMC49" s="3"/>
      <c r="JMD49" s="3"/>
      <c r="JME49" s="3"/>
      <c r="JMF49" s="3"/>
      <c r="JMG49" s="3"/>
      <c r="JMH49" s="3"/>
      <c r="JMI49" s="3"/>
      <c r="JMJ49" s="3"/>
      <c r="JMK49" s="3"/>
      <c r="JML49" s="3"/>
      <c r="JMM49" s="3"/>
      <c r="JMN49" s="3"/>
      <c r="JMO49" s="3"/>
      <c r="JMP49" s="3"/>
      <c r="JMQ49" s="3"/>
      <c r="JMR49" s="3"/>
      <c r="JMS49" s="3"/>
      <c r="JMT49" s="3"/>
      <c r="JMU49" s="3"/>
      <c r="JMV49" s="3"/>
      <c r="JMW49" s="3"/>
      <c r="JMX49" s="3"/>
      <c r="JMY49" s="3"/>
      <c r="JMZ49" s="3"/>
      <c r="JNA49" s="3"/>
      <c r="JNB49" s="3"/>
      <c r="JNC49" s="3"/>
      <c r="JND49" s="3"/>
      <c r="JNE49" s="3"/>
      <c r="JNF49" s="3"/>
      <c r="JNG49" s="3"/>
      <c r="JNH49" s="3"/>
      <c r="JNI49" s="3"/>
      <c r="JNJ49" s="3"/>
      <c r="JNK49" s="3"/>
      <c r="JNL49" s="3"/>
      <c r="JNM49" s="3"/>
      <c r="JNN49" s="3"/>
      <c r="JNO49" s="3"/>
      <c r="JNP49" s="3"/>
      <c r="JNQ49" s="3"/>
      <c r="JNR49" s="3"/>
      <c r="JNS49" s="3"/>
      <c r="JNT49" s="3"/>
      <c r="JNU49" s="3"/>
      <c r="JNV49" s="3"/>
      <c r="JNW49" s="3"/>
      <c r="JNX49" s="3"/>
      <c r="JNY49" s="3"/>
      <c r="JNZ49" s="3"/>
      <c r="JOA49" s="3"/>
      <c r="JOB49" s="3"/>
      <c r="JOC49" s="3"/>
      <c r="JOD49" s="3"/>
      <c r="JOE49" s="3"/>
      <c r="JOF49" s="3"/>
      <c r="JOG49" s="3"/>
      <c r="JOH49" s="3"/>
      <c r="JOI49" s="3"/>
      <c r="JOJ49" s="3"/>
      <c r="JOK49" s="3"/>
      <c r="JOL49" s="3"/>
      <c r="JOM49" s="3"/>
      <c r="JON49" s="3"/>
      <c r="JOO49" s="3"/>
      <c r="JOP49" s="3"/>
      <c r="JOQ49" s="3"/>
      <c r="JOR49" s="3"/>
      <c r="JOS49" s="3"/>
      <c r="JOT49" s="3"/>
      <c r="JOU49" s="3"/>
      <c r="JOV49" s="3"/>
      <c r="JOW49" s="3"/>
      <c r="JOX49" s="3"/>
      <c r="JOY49" s="3"/>
      <c r="JOZ49" s="3"/>
      <c r="JPA49" s="3"/>
      <c r="JPB49" s="3"/>
      <c r="JPC49" s="3"/>
      <c r="JPD49" s="3"/>
      <c r="JPE49" s="3"/>
      <c r="JPF49" s="3"/>
      <c r="JPG49" s="3"/>
      <c r="JPH49" s="3"/>
      <c r="JPI49" s="3"/>
      <c r="JPJ49" s="3"/>
      <c r="JPK49" s="3"/>
      <c r="JPL49" s="3"/>
      <c r="JPM49" s="3"/>
      <c r="JPN49" s="3"/>
      <c r="JPO49" s="3"/>
      <c r="JPP49" s="3"/>
      <c r="JPQ49" s="3"/>
      <c r="JPR49" s="3"/>
      <c r="JPS49" s="3"/>
      <c r="JPT49" s="3"/>
      <c r="JPU49" s="3"/>
      <c r="JPV49" s="3"/>
      <c r="JPW49" s="3"/>
      <c r="JPX49" s="3"/>
      <c r="JPY49" s="3"/>
      <c r="JPZ49" s="3"/>
      <c r="JQA49" s="3"/>
      <c r="JQB49" s="3"/>
      <c r="JQC49" s="3"/>
      <c r="JQD49" s="3"/>
      <c r="JQE49" s="3"/>
      <c r="JQF49" s="3"/>
      <c r="JQG49" s="3"/>
      <c r="JQH49" s="3"/>
      <c r="JQI49" s="3"/>
      <c r="JQJ49" s="3"/>
      <c r="JQK49" s="3"/>
      <c r="JQL49" s="3"/>
      <c r="JQM49" s="3"/>
      <c r="JQN49" s="3"/>
      <c r="JQO49" s="3"/>
      <c r="JQP49" s="3"/>
      <c r="JQQ49" s="3"/>
      <c r="JQR49" s="3"/>
      <c r="JQS49" s="3"/>
      <c r="JQT49" s="3"/>
      <c r="JQU49" s="3"/>
      <c r="JQV49" s="3"/>
      <c r="JQW49" s="3"/>
      <c r="JQX49" s="3"/>
      <c r="JQY49" s="3"/>
      <c r="JQZ49" s="3"/>
      <c r="JRA49" s="3"/>
      <c r="JRB49" s="3"/>
      <c r="JRC49" s="3"/>
      <c r="JRD49" s="3"/>
      <c r="JRE49" s="3"/>
      <c r="JRF49" s="3"/>
      <c r="JRG49" s="3"/>
      <c r="JRH49" s="3"/>
      <c r="JRI49" s="3"/>
      <c r="JRJ49" s="3"/>
      <c r="JRK49" s="3"/>
      <c r="JRL49" s="3"/>
      <c r="JRM49" s="3"/>
      <c r="JRN49" s="3"/>
      <c r="JRO49" s="3"/>
      <c r="JRP49" s="3"/>
      <c r="JRQ49" s="3"/>
      <c r="JRR49" s="3"/>
      <c r="JRS49" s="3"/>
      <c r="JRT49" s="3"/>
      <c r="JRU49" s="3"/>
      <c r="JRV49" s="3"/>
      <c r="JRW49" s="3"/>
      <c r="JRX49" s="3"/>
      <c r="JRY49" s="3"/>
      <c r="JRZ49" s="3"/>
      <c r="JSA49" s="3"/>
      <c r="JSB49" s="3"/>
      <c r="JSC49" s="3"/>
      <c r="JSD49" s="3"/>
      <c r="JSE49" s="3"/>
      <c r="JSF49" s="3"/>
      <c r="JSG49" s="3"/>
      <c r="JSH49" s="3"/>
      <c r="JSI49" s="3"/>
      <c r="JSJ49" s="3"/>
      <c r="JSK49" s="3"/>
      <c r="JSL49" s="3"/>
      <c r="JSM49" s="3"/>
      <c r="JSN49" s="3"/>
      <c r="JSO49" s="3"/>
      <c r="JSP49" s="3"/>
      <c r="JSQ49" s="3"/>
      <c r="JSR49" s="3"/>
      <c r="JSS49" s="3"/>
      <c r="JST49" s="3"/>
      <c r="JSU49" s="3"/>
      <c r="JSV49" s="3"/>
      <c r="JSW49" s="3"/>
      <c r="JSX49" s="3"/>
      <c r="JSY49" s="3"/>
      <c r="JSZ49" s="3"/>
      <c r="JTA49" s="3"/>
      <c r="JTB49" s="3"/>
      <c r="JTC49" s="3"/>
      <c r="JTD49" s="3"/>
      <c r="JTE49" s="3"/>
      <c r="JTF49" s="3"/>
      <c r="JTG49" s="3"/>
      <c r="JTH49" s="3"/>
      <c r="JTI49" s="3"/>
      <c r="JTJ49" s="3"/>
      <c r="JTK49" s="3"/>
      <c r="JTL49" s="3"/>
      <c r="JTM49" s="3"/>
      <c r="JTN49" s="3"/>
      <c r="JTO49" s="3"/>
      <c r="JTP49" s="3"/>
      <c r="JTQ49" s="3"/>
      <c r="JTR49" s="3"/>
      <c r="JTS49" s="3"/>
      <c r="JTT49" s="3"/>
      <c r="JTU49" s="3"/>
      <c r="JTV49" s="3"/>
      <c r="JTW49" s="3"/>
      <c r="JTX49" s="3"/>
      <c r="JTY49" s="3"/>
      <c r="JTZ49" s="3"/>
      <c r="JUA49" s="3"/>
      <c r="JUB49" s="3"/>
      <c r="JUC49" s="3"/>
      <c r="JUD49" s="3"/>
      <c r="JUE49" s="3"/>
      <c r="JUF49" s="3"/>
      <c r="JUG49" s="3"/>
      <c r="JUH49" s="3"/>
      <c r="JUI49" s="3"/>
      <c r="JUJ49" s="3"/>
      <c r="JUK49" s="3"/>
      <c r="JUL49" s="3"/>
      <c r="JUM49" s="3"/>
      <c r="JUN49" s="3"/>
      <c r="JUO49" s="3"/>
      <c r="JUP49" s="3"/>
      <c r="JUQ49" s="3"/>
      <c r="JUR49" s="3"/>
      <c r="JUS49" s="3"/>
      <c r="JUT49" s="3"/>
      <c r="JUU49" s="3"/>
      <c r="JUV49" s="3"/>
      <c r="JUW49" s="3"/>
      <c r="JUX49" s="3"/>
      <c r="JUY49" s="3"/>
      <c r="JUZ49" s="3"/>
      <c r="JVA49" s="3"/>
      <c r="JVB49" s="3"/>
      <c r="JVC49" s="3"/>
      <c r="JVD49" s="3"/>
      <c r="JVE49" s="3"/>
      <c r="JVF49" s="3"/>
      <c r="JVG49" s="3"/>
      <c r="JVH49" s="3"/>
      <c r="JVI49" s="3"/>
      <c r="JVJ49" s="3"/>
      <c r="JVK49" s="3"/>
      <c r="JVL49" s="3"/>
      <c r="JVM49" s="3"/>
      <c r="JVN49" s="3"/>
      <c r="JVO49" s="3"/>
      <c r="JVP49" s="3"/>
      <c r="JVQ49" s="3"/>
      <c r="JVR49" s="3"/>
      <c r="JVS49" s="3"/>
      <c r="JVT49" s="3"/>
      <c r="JVU49" s="3"/>
      <c r="JVV49" s="3"/>
      <c r="JVW49" s="3"/>
      <c r="JVX49" s="3"/>
      <c r="JVY49" s="3"/>
      <c r="JVZ49" s="3"/>
      <c r="JWA49" s="3"/>
      <c r="JWB49" s="3"/>
      <c r="JWC49" s="3"/>
      <c r="JWD49" s="3"/>
      <c r="JWE49" s="3"/>
      <c r="JWF49" s="3"/>
      <c r="JWG49" s="3"/>
      <c r="JWH49" s="3"/>
      <c r="JWI49" s="3"/>
      <c r="JWJ49" s="3"/>
      <c r="JWK49" s="3"/>
      <c r="JWL49" s="3"/>
      <c r="JWM49" s="3"/>
      <c r="JWN49" s="3"/>
      <c r="JWO49" s="3"/>
      <c r="JWP49" s="3"/>
      <c r="JWQ49" s="3"/>
      <c r="JWR49" s="3"/>
      <c r="JWS49" s="3"/>
      <c r="JWT49" s="3"/>
      <c r="JWU49" s="3"/>
      <c r="JWV49" s="3"/>
      <c r="JWW49" s="3"/>
      <c r="JWX49" s="3"/>
      <c r="JWY49" s="3"/>
      <c r="JWZ49" s="3"/>
      <c r="JXA49" s="3"/>
      <c r="JXB49" s="3"/>
      <c r="JXC49" s="3"/>
      <c r="JXD49" s="3"/>
      <c r="JXE49" s="3"/>
      <c r="JXF49" s="3"/>
      <c r="JXG49" s="3"/>
      <c r="JXH49" s="3"/>
      <c r="JXI49" s="3"/>
      <c r="JXJ49" s="3"/>
      <c r="JXK49" s="3"/>
      <c r="JXL49" s="3"/>
      <c r="JXM49" s="3"/>
      <c r="JXN49" s="3"/>
      <c r="JXO49" s="3"/>
      <c r="JXP49" s="3"/>
      <c r="JXQ49" s="3"/>
      <c r="JXR49" s="3"/>
      <c r="JXS49" s="3"/>
      <c r="JXT49" s="3"/>
      <c r="JXU49" s="3"/>
      <c r="JXV49" s="3"/>
      <c r="JXW49" s="3"/>
      <c r="JXX49" s="3"/>
      <c r="JXY49" s="3"/>
      <c r="JXZ49" s="3"/>
      <c r="JYA49" s="3"/>
      <c r="JYB49" s="3"/>
      <c r="JYC49" s="3"/>
      <c r="JYD49" s="3"/>
      <c r="JYE49" s="3"/>
      <c r="JYF49" s="3"/>
      <c r="JYG49" s="3"/>
      <c r="JYH49" s="3"/>
      <c r="JYI49" s="3"/>
      <c r="JYJ49" s="3"/>
      <c r="JYK49" s="3"/>
      <c r="JYL49" s="3"/>
      <c r="JYM49" s="3"/>
      <c r="JYN49" s="3"/>
      <c r="JYO49" s="3"/>
      <c r="JYP49" s="3"/>
      <c r="JYQ49" s="3"/>
      <c r="JYR49" s="3"/>
      <c r="JYS49" s="3"/>
      <c r="JYT49" s="3"/>
      <c r="JYU49" s="3"/>
      <c r="JYV49" s="3"/>
      <c r="JYW49" s="3"/>
      <c r="JYX49" s="3"/>
      <c r="JYY49" s="3"/>
      <c r="JYZ49" s="3"/>
      <c r="JZA49" s="3"/>
      <c r="JZB49" s="3"/>
      <c r="JZC49" s="3"/>
      <c r="JZD49" s="3"/>
      <c r="JZE49" s="3"/>
      <c r="JZF49" s="3"/>
      <c r="JZG49" s="3"/>
      <c r="JZH49" s="3"/>
      <c r="JZI49" s="3"/>
      <c r="JZJ49" s="3"/>
      <c r="JZK49" s="3"/>
      <c r="JZL49" s="3"/>
      <c r="JZM49" s="3"/>
      <c r="JZN49" s="3"/>
      <c r="JZO49" s="3"/>
      <c r="JZP49" s="3"/>
      <c r="JZQ49" s="3"/>
      <c r="JZR49" s="3"/>
      <c r="JZS49" s="3"/>
      <c r="JZT49" s="3"/>
      <c r="JZU49" s="3"/>
      <c r="JZV49" s="3"/>
      <c r="JZW49" s="3"/>
      <c r="JZX49" s="3"/>
      <c r="JZY49" s="3"/>
      <c r="JZZ49" s="3"/>
      <c r="KAA49" s="3"/>
      <c r="KAB49" s="3"/>
      <c r="KAC49" s="3"/>
      <c r="KAD49" s="3"/>
      <c r="KAE49" s="3"/>
      <c r="KAF49" s="3"/>
      <c r="KAG49" s="3"/>
      <c r="KAH49" s="3"/>
      <c r="KAI49" s="3"/>
      <c r="KAJ49" s="3"/>
      <c r="KAK49" s="3"/>
      <c r="KAL49" s="3"/>
      <c r="KAM49" s="3"/>
      <c r="KAN49" s="3"/>
      <c r="KAO49" s="3"/>
      <c r="KAP49" s="3"/>
      <c r="KAQ49" s="3"/>
      <c r="KAR49" s="3"/>
      <c r="KAS49" s="3"/>
      <c r="KAT49" s="3"/>
      <c r="KAU49" s="3"/>
      <c r="KAV49" s="3"/>
      <c r="KAW49" s="3"/>
      <c r="KAX49" s="3"/>
      <c r="KAY49" s="3"/>
      <c r="KAZ49" s="3"/>
      <c r="KBA49" s="3"/>
      <c r="KBB49" s="3"/>
      <c r="KBC49" s="3"/>
      <c r="KBD49" s="3"/>
      <c r="KBE49" s="3"/>
      <c r="KBF49" s="3"/>
      <c r="KBG49" s="3"/>
      <c r="KBH49" s="3"/>
      <c r="KBI49" s="3"/>
      <c r="KBJ49" s="3"/>
      <c r="KBK49" s="3"/>
      <c r="KBL49" s="3"/>
      <c r="KBM49" s="3"/>
      <c r="KBN49" s="3"/>
      <c r="KBO49" s="3"/>
      <c r="KBP49" s="3"/>
      <c r="KBQ49" s="3"/>
      <c r="KBR49" s="3"/>
      <c r="KBS49" s="3"/>
      <c r="KBT49" s="3"/>
      <c r="KBU49" s="3"/>
      <c r="KBV49" s="3"/>
      <c r="KBW49" s="3"/>
      <c r="KBX49" s="3"/>
      <c r="KBY49" s="3"/>
      <c r="KBZ49" s="3"/>
      <c r="KCA49" s="3"/>
      <c r="KCB49" s="3"/>
      <c r="KCC49" s="3"/>
      <c r="KCD49" s="3"/>
      <c r="KCE49" s="3"/>
      <c r="KCF49" s="3"/>
      <c r="KCG49" s="3"/>
      <c r="KCH49" s="3"/>
      <c r="KCI49" s="3"/>
      <c r="KCJ49" s="3"/>
      <c r="KCK49" s="3"/>
      <c r="KCL49" s="3"/>
      <c r="KCM49" s="3"/>
      <c r="KCN49" s="3"/>
      <c r="KCO49" s="3"/>
      <c r="KCP49" s="3"/>
      <c r="KCQ49" s="3"/>
      <c r="KCR49" s="3"/>
      <c r="KCS49" s="3"/>
      <c r="KCT49" s="3"/>
      <c r="KCU49" s="3"/>
      <c r="KCV49" s="3"/>
      <c r="KCW49" s="3"/>
      <c r="KCX49" s="3"/>
      <c r="KCY49" s="3"/>
      <c r="KCZ49" s="3"/>
      <c r="KDA49" s="3"/>
      <c r="KDB49" s="3"/>
      <c r="KDC49" s="3"/>
      <c r="KDD49" s="3"/>
      <c r="KDE49" s="3"/>
      <c r="KDF49" s="3"/>
      <c r="KDG49" s="3"/>
      <c r="KDH49" s="3"/>
      <c r="KDI49" s="3"/>
      <c r="KDJ49" s="3"/>
      <c r="KDK49" s="3"/>
      <c r="KDL49" s="3"/>
      <c r="KDM49" s="3"/>
      <c r="KDN49" s="3"/>
      <c r="KDO49" s="3"/>
      <c r="KDP49" s="3"/>
      <c r="KDQ49" s="3"/>
      <c r="KDR49" s="3"/>
      <c r="KDS49" s="3"/>
      <c r="KDT49" s="3"/>
      <c r="KDU49" s="3"/>
      <c r="KDV49" s="3"/>
      <c r="KDW49" s="3"/>
      <c r="KDX49" s="3"/>
      <c r="KDY49" s="3"/>
      <c r="KDZ49" s="3"/>
      <c r="KEA49" s="3"/>
      <c r="KEB49" s="3"/>
      <c r="KEC49" s="3"/>
      <c r="KED49" s="3"/>
      <c r="KEE49" s="3"/>
      <c r="KEF49" s="3"/>
      <c r="KEG49" s="3"/>
      <c r="KEH49" s="3"/>
      <c r="KEI49" s="3"/>
      <c r="KEJ49" s="3"/>
      <c r="KEK49" s="3"/>
      <c r="KEL49" s="3"/>
      <c r="KEM49" s="3"/>
      <c r="KEN49" s="3"/>
      <c r="KEO49" s="3"/>
      <c r="KEP49" s="3"/>
      <c r="KEQ49" s="3"/>
      <c r="KER49" s="3"/>
      <c r="KES49" s="3"/>
      <c r="KET49" s="3"/>
      <c r="KEU49" s="3"/>
      <c r="KEV49" s="3"/>
      <c r="KEW49" s="3"/>
      <c r="KEX49" s="3"/>
      <c r="KEY49" s="3"/>
      <c r="KEZ49" s="3"/>
      <c r="KFA49" s="3"/>
      <c r="KFB49" s="3"/>
      <c r="KFC49" s="3"/>
      <c r="KFD49" s="3"/>
      <c r="KFE49" s="3"/>
      <c r="KFF49" s="3"/>
      <c r="KFG49" s="3"/>
      <c r="KFH49" s="3"/>
      <c r="KFI49" s="3"/>
      <c r="KFJ49" s="3"/>
      <c r="KFK49" s="3"/>
      <c r="KFL49" s="3"/>
      <c r="KFM49" s="3"/>
      <c r="KFN49" s="3"/>
      <c r="KFO49" s="3"/>
      <c r="KFP49" s="3"/>
      <c r="KFQ49" s="3"/>
      <c r="KFR49" s="3"/>
      <c r="KFS49" s="3"/>
      <c r="KFT49" s="3"/>
      <c r="KFU49" s="3"/>
      <c r="KFV49" s="3"/>
      <c r="KFW49" s="3"/>
      <c r="KFX49" s="3"/>
      <c r="KFY49" s="3"/>
      <c r="KFZ49" s="3"/>
      <c r="KGA49" s="3"/>
      <c r="KGB49" s="3"/>
      <c r="KGC49" s="3"/>
      <c r="KGD49" s="3"/>
      <c r="KGE49" s="3"/>
      <c r="KGF49" s="3"/>
      <c r="KGG49" s="3"/>
      <c r="KGH49" s="3"/>
      <c r="KGI49" s="3"/>
      <c r="KGJ49" s="3"/>
      <c r="KGK49" s="3"/>
      <c r="KGL49" s="3"/>
      <c r="KGM49" s="3"/>
      <c r="KGN49" s="3"/>
      <c r="KGO49" s="3"/>
      <c r="KGP49" s="3"/>
      <c r="KGQ49" s="3"/>
      <c r="KGR49" s="3"/>
      <c r="KGS49" s="3"/>
      <c r="KGT49" s="3"/>
      <c r="KGU49" s="3"/>
      <c r="KGV49" s="3"/>
      <c r="KGW49" s="3"/>
      <c r="KGX49" s="3"/>
      <c r="KGY49" s="3"/>
      <c r="KGZ49" s="3"/>
      <c r="KHA49" s="3"/>
      <c r="KHB49" s="3"/>
      <c r="KHC49" s="3"/>
      <c r="KHD49" s="3"/>
      <c r="KHE49" s="3"/>
      <c r="KHF49" s="3"/>
      <c r="KHG49" s="3"/>
      <c r="KHH49" s="3"/>
      <c r="KHI49" s="3"/>
      <c r="KHJ49" s="3"/>
      <c r="KHK49" s="3"/>
      <c r="KHL49" s="3"/>
      <c r="KHM49" s="3"/>
      <c r="KHN49" s="3"/>
      <c r="KHO49" s="3"/>
      <c r="KHP49" s="3"/>
      <c r="KHQ49" s="3"/>
      <c r="KHR49" s="3"/>
      <c r="KHS49" s="3"/>
      <c r="KHT49" s="3"/>
      <c r="KHU49" s="3"/>
      <c r="KHV49" s="3"/>
      <c r="KHW49" s="3"/>
      <c r="KHX49" s="3"/>
      <c r="KHY49" s="3"/>
      <c r="KHZ49" s="3"/>
      <c r="KIA49" s="3"/>
      <c r="KIB49" s="3"/>
      <c r="KIC49" s="3"/>
      <c r="KID49" s="3"/>
      <c r="KIE49" s="3"/>
      <c r="KIF49" s="3"/>
      <c r="KIG49" s="3"/>
      <c r="KIH49" s="3"/>
      <c r="KII49" s="3"/>
      <c r="KIJ49" s="3"/>
      <c r="KIK49" s="3"/>
      <c r="KIL49" s="3"/>
      <c r="KIM49" s="3"/>
      <c r="KIN49" s="3"/>
      <c r="KIO49" s="3"/>
      <c r="KIP49" s="3"/>
      <c r="KIQ49" s="3"/>
      <c r="KIR49" s="3"/>
      <c r="KIS49" s="3"/>
      <c r="KIT49" s="3"/>
      <c r="KIU49" s="3"/>
      <c r="KIV49" s="3"/>
      <c r="KIW49" s="3"/>
      <c r="KIX49" s="3"/>
      <c r="KIY49" s="3"/>
      <c r="KIZ49" s="3"/>
      <c r="KJA49" s="3"/>
      <c r="KJB49" s="3"/>
      <c r="KJC49" s="3"/>
      <c r="KJD49" s="3"/>
      <c r="KJE49" s="3"/>
      <c r="KJF49" s="3"/>
      <c r="KJG49" s="3"/>
      <c r="KJH49" s="3"/>
      <c r="KJI49" s="3"/>
      <c r="KJJ49" s="3"/>
      <c r="KJK49" s="3"/>
      <c r="KJL49" s="3"/>
      <c r="KJM49" s="3"/>
      <c r="KJN49" s="3"/>
      <c r="KJO49" s="3"/>
      <c r="KJP49" s="3"/>
      <c r="KJQ49" s="3"/>
      <c r="KJR49" s="3"/>
      <c r="KJS49" s="3"/>
      <c r="KJT49" s="3"/>
      <c r="KJU49" s="3"/>
      <c r="KJV49" s="3"/>
      <c r="KJW49" s="3"/>
      <c r="KJX49" s="3"/>
      <c r="KJY49" s="3"/>
      <c r="KJZ49" s="3"/>
      <c r="KKA49" s="3"/>
      <c r="KKB49" s="3"/>
      <c r="KKC49" s="3"/>
      <c r="KKD49" s="3"/>
      <c r="KKE49" s="3"/>
      <c r="KKF49" s="3"/>
      <c r="KKG49" s="3"/>
      <c r="KKH49" s="3"/>
      <c r="KKI49" s="3"/>
      <c r="KKJ49" s="3"/>
      <c r="KKK49" s="3"/>
      <c r="KKL49" s="3"/>
      <c r="KKM49" s="3"/>
      <c r="KKN49" s="3"/>
      <c r="KKO49" s="3"/>
      <c r="KKP49" s="3"/>
      <c r="KKQ49" s="3"/>
      <c r="KKR49" s="3"/>
      <c r="KKS49" s="3"/>
      <c r="KKT49" s="3"/>
      <c r="KKU49" s="3"/>
      <c r="KKV49" s="3"/>
      <c r="KKW49" s="3"/>
      <c r="KKX49" s="3"/>
      <c r="KKY49" s="3"/>
      <c r="KKZ49" s="3"/>
      <c r="KLA49" s="3"/>
      <c r="KLB49" s="3"/>
      <c r="KLC49" s="3"/>
      <c r="KLD49" s="3"/>
      <c r="KLE49" s="3"/>
      <c r="KLF49" s="3"/>
      <c r="KLG49" s="3"/>
      <c r="KLH49" s="3"/>
      <c r="KLI49" s="3"/>
      <c r="KLJ49" s="3"/>
      <c r="KLK49" s="3"/>
      <c r="KLL49" s="3"/>
      <c r="KLM49" s="3"/>
      <c r="KLN49" s="3"/>
      <c r="KLO49" s="3"/>
      <c r="KLP49" s="3"/>
      <c r="KLQ49" s="3"/>
      <c r="KLR49" s="3"/>
      <c r="KLS49" s="3"/>
      <c r="KLT49" s="3"/>
      <c r="KLU49" s="3"/>
      <c r="KLV49" s="3"/>
      <c r="KLW49" s="3"/>
      <c r="KLX49" s="3"/>
      <c r="KLY49" s="3"/>
      <c r="KLZ49" s="3"/>
      <c r="KMA49" s="3"/>
      <c r="KMB49" s="3"/>
      <c r="KMC49" s="3"/>
      <c r="KMD49" s="3"/>
      <c r="KME49" s="3"/>
      <c r="KMF49" s="3"/>
      <c r="KMG49" s="3"/>
      <c r="KMH49" s="3"/>
      <c r="KMI49" s="3"/>
      <c r="KMJ49" s="3"/>
      <c r="KMK49" s="3"/>
      <c r="KML49" s="3"/>
      <c r="KMM49" s="3"/>
      <c r="KMN49" s="3"/>
      <c r="KMO49" s="3"/>
      <c r="KMP49" s="3"/>
      <c r="KMQ49" s="3"/>
      <c r="KMR49" s="3"/>
      <c r="KMS49" s="3"/>
      <c r="KMT49" s="3"/>
      <c r="KMU49" s="3"/>
      <c r="KMV49" s="3"/>
      <c r="KMW49" s="3"/>
      <c r="KMX49" s="3"/>
      <c r="KMY49" s="3"/>
      <c r="KMZ49" s="3"/>
      <c r="KNA49" s="3"/>
      <c r="KNB49" s="3"/>
      <c r="KNC49" s="3"/>
      <c r="KND49" s="3"/>
      <c r="KNE49" s="3"/>
      <c r="KNF49" s="3"/>
      <c r="KNG49" s="3"/>
      <c r="KNH49" s="3"/>
      <c r="KNI49" s="3"/>
      <c r="KNJ49" s="3"/>
      <c r="KNK49" s="3"/>
      <c r="KNL49" s="3"/>
      <c r="KNM49" s="3"/>
      <c r="KNN49" s="3"/>
      <c r="KNO49" s="3"/>
      <c r="KNP49" s="3"/>
      <c r="KNQ49" s="3"/>
      <c r="KNR49" s="3"/>
      <c r="KNS49" s="3"/>
      <c r="KNT49" s="3"/>
      <c r="KNU49" s="3"/>
      <c r="KNV49" s="3"/>
      <c r="KNW49" s="3"/>
      <c r="KNX49" s="3"/>
      <c r="KNY49" s="3"/>
      <c r="KNZ49" s="3"/>
      <c r="KOA49" s="3"/>
      <c r="KOB49" s="3"/>
      <c r="KOC49" s="3"/>
      <c r="KOD49" s="3"/>
      <c r="KOE49" s="3"/>
      <c r="KOF49" s="3"/>
      <c r="KOG49" s="3"/>
      <c r="KOH49" s="3"/>
      <c r="KOI49" s="3"/>
      <c r="KOJ49" s="3"/>
      <c r="KOK49" s="3"/>
      <c r="KOL49" s="3"/>
      <c r="KOM49" s="3"/>
      <c r="KON49" s="3"/>
      <c r="KOO49" s="3"/>
      <c r="KOP49" s="3"/>
      <c r="KOQ49" s="3"/>
      <c r="KOR49" s="3"/>
      <c r="KOS49" s="3"/>
      <c r="KOT49" s="3"/>
      <c r="KOU49" s="3"/>
      <c r="KOV49" s="3"/>
      <c r="KOW49" s="3"/>
      <c r="KOX49" s="3"/>
      <c r="KOY49" s="3"/>
      <c r="KOZ49" s="3"/>
      <c r="KPA49" s="3"/>
      <c r="KPB49" s="3"/>
      <c r="KPC49" s="3"/>
      <c r="KPD49" s="3"/>
      <c r="KPE49" s="3"/>
      <c r="KPF49" s="3"/>
      <c r="KPG49" s="3"/>
      <c r="KPH49" s="3"/>
      <c r="KPI49" s="3"/>
      <c r="KPJ49" s="3"/>
      <c r="KPK49" s="3"/>
      <c r="KPL49" s="3"/>
      <c r="KPM49" s="3"/>
      <c r="KPN49" s="3"/>
      <c r="KPO49" s="3"/>
      <c r="KPP49" s="3"/>
      <c r="KPQ49" s="3"/>
      <c r="KPR49" s="3"/>
      <c r="KPS49" s="3"/>
      <c r="KPT49" s="3"/>
      <c r="KPU49" s="3"/>
      <c r="KPV49" s="3"/>
      <c r="KPW49" s="3"/>
      <c r="KPX49" s="3"/>
      <c r="KPY49" s="3"/>
      <c r="KPZ49" s="3"/>
      <c r="KQA49" s="3"/>
      <c r="KQB49" s="3"/>
      <c r="KQC49" s="3"/>
      <c r="KQD49" s="3"/>
      <c r="KQE49" s="3"/>
      <c r="KQF49" s="3"/>
      <c r="KQG49" s="3"/>
      <c r="KQH49" s="3"/>
      <c r="KQI49" s="3"/>
      <c r="KQJ49" s="3"/>
      <c r="KQK49" s="3"/>
      <c r="KQL49" s="3"/>
      <c r="KQM49" s="3"/>
      <c r="KQN49" s="3"/>
      <c r="KQO49" s="3"/>
      <c r="KQP49" s="3"/>
      <c r="KQQ49" s="3"/>
      <c r="KQR49" s="3"/>
      <c r="KQS49" s="3"/>
      <c r="KQT49" s="3"/>
      <c r="KQU49" s="3"/>
      <c r="KQV49" s="3"/>
      <c r="KQW49" s="3"/>
      <c r="KQX49" s="3"/>
      <c r="KQY49" s="3"/>
      <c r="KQZ49" s="3"/>
      <c r="KRA49" s="3"/>
      <c r="KRB49" s="3"/>
      <c r="KRC49" s="3"/>
      <c r="KRD49" s="3"/>
      <c r="KRE49" s="3"/>
      <c r="KRF49" s="3"/>
      <c r="KRG49" s="3"/>
      <c r="KRH49" s="3"/>
      <c r="KRI49" s="3"/>
      <c r="KRJ49" s="3"/>
      <c r="KRK49" s="3"/>
      <c r="KRL49" s="3"/>
      <c r="KRM49" s="3"/>
      <c r="KRN49" s="3"/>
      <c r="KRO49" s="3"/>
      <c r="KRP49" s="3"/>
      <c r="KRQ49" s="3"/>
      <c r="KRR49" s="3"/>
      <c r="KRS49" s="3"/>
      <c r="KRT49" s="3"/>
      <c r="KRU49" s="3"/>
      <c r="KRV49" s="3"/>
      <c r="KRW49" s="3"/>
      <c r="KRX49" s="3"/>
      <c r="KRY49" s="3"/>
      <c r="KRZ49" s="3"/>
      <c r="KSA49" s="3"/>
      <c r="KSB49" s="3"/>
      <c r="KSC49" s="3"/>
      <c r="KSD49" s="3"/>
      <c r="KSE49" s="3"/>
      <c r="KSF49" s="3"/>
      <c r="KSG49" s="3"/>
      <c r="KSH49" s="3"/>
      <c r="KSI49" s="3"/>
      <c r="KSJ49" s="3"/>
      <c r="KSK49" s="3"/>
      <c r="KSL49" s="3"/>
      <c r="KSM49" s="3"/>
      <c r="KSN49" s="3"/>
      <c r="KSO49" s="3"/>
      <c r="KSP49" s="3"/>
      <c r="KSQ49" s="3"/>
      <c r="KSR49" s="3"/>
      <c r="KSS49" s="3"/>
      <c r="KST49" s="3"/>
      <c r="KSU49" s="3"/>
      <c r="KSV49" s="3"/>
      <c r="KSW49" s="3"/>
      <c r="KSX49" s="3"/>
      <c r="KSY49" s="3"/>
      <c r="KSZ49" s="3"/>
      <c r="KTA49" s="3"/>
      <c r="KTB49" s="3"/>
      <c r="KTC49" s="3"/>
      <c r="KTD49" s="3"/>
      <c r="KTE49" s="3"/>
      <c r="KTF49" s="3"/>
      <c r="KTG49" s="3"/>
      <c r="KTH49" s="3"/>
      <c r="KTI49" s="3"/>
      <c r="KTJ49" s="3"/>
      <c r="KTK49" s="3"/>
      <c r="KTL49" s="3"/>
      <c r="KTM49" s="3"/>
      <c r="KTN49" s="3"/>
      <c r="KTO49" s="3"/>
      <c r="KTP49" s="3"/>
      <c r="KTQ49" s="3"/>
      <c r="KTR49" s="3"/>
      <c r="KTS49" s="3"/>
      <c r="KTT49" s="3"/>
      <c r="KTU49" s="3"/>
      <c r="KTV49" s="3"/>
      <c r="KTW49" s="3"/>
      <c r="KTX49" s="3"/>
      <c r="KTY49" s="3"/>
      <c r="KTZ49" s="3"/>
      <c r="KUA49" s="3"/>
      <c r="KUB49" s="3"/>
      <c r="KUC49" s="3"/>
      <c r="KUD49" s="3"/>
      <c r="KUE49" s="3"/>
      <c r="KUF49" s="3"/>
      <c r="KUG49" s="3"/>
      <c r="KUH49" s="3"/>
      <c r="KUI49" s="3"/>
      <c r="KUJ49" s="3"/>
      <c r="KUK49" s="3"/>
      <c r="KUL49" s="3"/>
      <c r="KUM49" s="3"/>
      <c r="KUN49" s="3"/>
      <c r="KUO49" s="3"/>
      <c r="KUP49" s="3"/>
      <c r="KUQ49" s="3"/>
      <c r="KUR49" s="3"/>
      <c r="KUS49" s="3"/>
      <c r="KUT49" s="3"/>
      <c r="KUU49" s="3"/>
      <c r="KUV49" s="3"/>
      <c r="KUW49" s="3"/>
      <c r="KUX49" s="3"/>
      <c r="KUY49" s="3"/>
      <c r="KUZ49" s="3"/>
      <c r="KVA49" s="3"/>
      <c r="KVB49" s="3"/>
      <c r="KVC49" s="3"/>
      <c r="KVD49" s="3"/>
      <c r="KVE49" s="3"/>
      <c r="KVF49" s="3"/>
      <c r="KVG49" s="3"/>
      <c r="KVH49" s="3"/>
      <c r="KVI49" s="3"/>
      <c r="KVJ49" s="3"/>
      <c r="KVK49" s="3"/>
      <c r="KVL49" s="3"/>
      <c r="KVM49" s="3"/>
      <c r="KVN49" s="3"/>
      <c r="KVO49" s="3"/>
      <c r="KVP49" s="3"/>
      <c r="KVQ49" s="3"/>
      <c r="KVR49" s="3"/>
      <c r="KVS49" s="3"/>
      <c r="KVT49" s="3"/>
      <c r="KVU49" s="3"/>
      <c r="KVV49" s="3"/>
      <c r="KVW49" s="3"/>
      <c r="KVX49" s="3"/>
      <c r="KVY49" s="3"/>
      <c r="KVZ49" s="3"/>
      <c r="KWA49" s="3"/>
      <c r="KWB49" s="3"/>
      <c r="KWC49" s="3"/>
      <c r="KWD49" s="3"/>
      <c r="KWE49" s="3"/>
      <c r="KWF49" s="3"/>
      <c r="KWG49" s="3"/>
      <c r="KWH49" s="3"/>
      <c r="KWI49" s="3"/>
      <c r="KWJ49" s="3"/>
      <c r="KWK49" s="3"/>
      <c r="KWL49" s="3"/>
      <c r="KWM49" s="3"/>
      <c r="KWN49" s="3"/>
      <c r="KWO49" s="3"/>
      <c r="KWP49" s="3"/>
      <c r="KWQ49" s="3"/>
      <c r="KWR49" s="3"/>
      <c r="KWS49" s="3"/>
      <c r="KWT49" s="3"/>
      <c r="KWU49" s="3"/>
      <c r="KWV49" s="3"/>
      <c r="KWW49" s="3"/>
      <c r="KWX49" s="3"/>
      <c r="KWY49" s="3"/>
      <c r="KWZ49" s="3"/>
      <c r="KXA49" s="3"/>
      <c r="KXB49" s="3"/>
      <c r="KXC49" s="3"/>
      <c r="KXD49" s="3"/>
      <c r="KXE49" s="3"/>
      <c r="KXF49" s="3"/>
      <c r="KXG49" s="3"/>
      <c r="KXH49" s="3"/>
      <c r="KXI49" s="3"/>
      <c r="KXJ49" s="3"/>
      <c r="KXK49" s="3"/>
      <c r="KXL49" s="3"/>
      <c r="KXM49" s="3"/>
      <c r="KXN49" s="3"/>
      <c r="KXO49" s="3"/>
      <c r="KXP49" s="3"/>
      <c r="KXQ49" s="3"/>
      <c r="KXR49" s="3"/>
      <c r="KXS49" s="3"/>
      <c r="KXT49" s="3"/>
      <c r="KXU49" s="3"/>
      <c r="KXV49" s="3"/>
      <c r="KXW49" s="3"/>
      <c r="KXX49" s="3"/>
      <c r="KXY49" s="3"/>
      <c r="KXZ49" s="3"/>
      <c r="KYA49" s="3"/>
      <c r="KYB49" s="3"/>
      <c r="KYC49" s="3"/>
      <c r="KYD49" s="3"/>
      <c r="KYE49" s="3"/>
      <c r="KYF49" s="3"/>
      <c r="KYG49" s="3"/>
      <c r="KYH49" s="3"/>
      <c r="KYI49" s="3"/>
      <c r="KYJ49" s="3"/>
      <c r="KYK49" s="3"/>
      <c r="KYL49" s="3"/>
      <c r="KYM49" s="3"/>
      <c r="KYN49" s="3"/>
      <c r="KYO49" s="3"/>
      <c r="KYP49" s="3"/>
      <c r="KYQ49" s="3"/>
      <c r="KYR49" s="3"/>
      <c r="KYS49" s="3"/>
      <c r="KYT49" s="3"/>
      <c r="KYU49" s="3"/>
      <c r="KYV49" s="3"/>
      <c r="KYW49" s="3"/>
      <c r="KYX49" s="3"/>
      <c r="KYY49" s="3"/>
      <c r="KYZ49" s="3"/>
      <c r="KZA49" s="3"/>
      <c r="KZB49" s="3"/>
      <c r="KZC49" s="3"/>
      <c r="KZD49" s="3"/>
      <c r="KZE49" s="3"/>
      <c r="KZF49" s="3"/>
      <c r="KZG49" s="3"/>
      <c r="KZH49" s="3"/>
      <c r="KZI49" s="3"/>
      <c r="KZJ49" s="3"/>
      <c r="KZK49" s="3"/>
      <c r="KZL49" s="3"/>
      <c r="KZM49" s="3"/>
      <c r="KZN49" s="3"/>
      <c r="KZO49" s="3"/>
      <c r="KZP49" s="3"/>
      <c r="KZQ49" s="3"/>
      <c r="KZR49" s="3"/>
      <c r="KZS49" s="3"/>
      <c r="KZT49" s="3"/>
      <c r="KZU49" s="3"/>
      <c r="KZV49" s="3"/>
      <c r="KZW49" s="3"/>
      <c r="KZX49" s="3"/>
      <c r="KZY49" s="3"/>
      <c r="KZZ49" s="3"/>
      <c r="LAA49" s="3"/>
      <c r="LAB49" s="3"/>
      <c r="LAC49" s="3"/>
      <c r="LAD49" s="3"/>
      <c r="LAE49" s="3"/>
      <c r="LAF49" s="3"/>
      <c r="LAG49" s="3"/>
      <c r="LAH49" s="3"/>
      <c r="LAI49" s="3"/>
      <c r="LAJ49" s="3"/>
      <c r="LAK49" s="3"/>
      <c r="LAL49" s="3"/>
      <c r="LAM49" s="3"/>
      <c r="LAN49" s="3"/>
      <c r="LAO49" s="3"/>
      <c r="LAP49" s="3"/>
      <c r="LAQ49" s="3"/>
      <c r="LAR49" s="3"/>
      <c r="LAS49" s="3"/>
      <c r="LAT49" s="3"/>
      <c r="LAU49" s="3"/>
      <c r="LAV49" s="3"/>
      <c r="LAW49" s="3"/>
      <c r="LAX49" s="3"/>
      <c r="LAY49" s="3"/>
      <c r="LAZ49" s="3"/>
      <c r="LBA49" s="3"/>
      <c r="LBB49" s="3"/>
      <c r="LBC49" s="3"/>
      <c r="LBD49" s="3"/>
      <c r="LBE49" s="3"/>
      <c r="LBF49" s="3"/>
      <c r="LBG49" s="3"/>
      <c r="LBH49" s="3"/>
      <c r="LBI49" s="3"/>
      <c r="LBJ49" s="3"/>
      <c r="LBK49" s="3"/>
      <c r="LBL49" s="3"/>
      <c r="LBM49" s="3"/>
      <c r="LBN49" s="3"/>
      <c r="LBO49" s="3"/>
      <c r="LBP49" s="3"/>
      <c r="LBQ49" s="3"/>
      <c r="LBR49" s="3"/>
      <c r="LBS49" s="3"/>
      <c r="LBT49" s="3"/>
      <c r="LBU49" s="3"/>
      <c r="LBV49" s="3"/>
      <c r="LBW49" s="3"/>
      <c r="LBX49" s="3"/>
      <c r="LBY49" s="3"/>
      <c r="LBZ49" s="3"/>
      <c r="LCA49" s="3"/>
      <c r="LCB49" s="3"/>
      <c r="LCC49" s="3"/>
      <c r="LCD49" s="3"/>
      <c r="LCE49" s="3"/>
      <c r="LCF49" s="3"/>
      <c r="LCG49" s="3"/>
      <c r="LCH49" s="3"/>
      <c r="LCI49" s="3"/>
      <c r="LCJ49" s="3"/>
      <c r="LCK49" s="3"/>
      <c r="LCL49" s="3"/>
      <c r="LCM49" s="3"/>
      <c r="LCN49" s="3"/>
      <c r="LCO49" s="3"/>
      <c r="LCP49" s="3"/>
      <c r="LCQ49" s="3"/>
      <c r="LCR49" s="3"/>
      <c r="LCS49" s="3"/>
      <c r="LCT49" s="3"/>
      <c r="LCU49" s="3"/>
      <c r="LCV49" s="3"/>
      <c r="LCW49" s="3"/>
      <c r="LCX49" s="3"/>
      <c r="LCY49" s="3"/>
      <c r="LCZ49" s="3"/>
      <c r="LDA49" s="3"/>
      <c r="LDB49" s="3"/>
      <c r="LDC49" s="3"/>
      <c r="LDD49" s="3"/>
      <c r="LDE49" s="3"/>
      <c r="LDF49" s="3"/>
      <c r="LDG49" s="3"/>
      <c r="LDH49" s="3"/>
      <c r="LDI49" s="3"/>
      <c r="LDJ49" s="3"/>
      <c r="LDK49" s="3"/>
      <c r="LDL49" s="3"/>
      <c r="LDM49" s="3"/>
      <c r="LDN49" s="3"/>
      <c r="LDO49" s="3"/>
      <c r="LDP49" s="3"/>
      <c r="LDQ49" s="3"/>
      <c r="LDR49" s="3"/>
      <c r="LDS49" s="3"/>
      <c r="LDT49" s="3"/>
      <c r="LDU49" s="3"/>
      <c r="LDV49" s="3"/>
      <c r="LDW49" s="3"/>
      <c r="LDX49" s="3"/>
      <c r="LDY49" s="3"/>
      <c r="LDZ49" s="3"/>
      <c r="LEA49" s="3"/>
      <c r="LEB49" s="3"/>
      <c r="LEC49" s="3"/>
      <c r="LED49" s="3"/>
      <c r="LEE49" s="3"/>
      <c r="LEF49" s="3"/>
      <c r="LEG49" s="3"/>
      <c r="LEH49" s="3"/>
      <c r="LEI49" s="3"/>
      <c r="LEJ49" s="3"/>
      <c r="LEK49" s="3"/>
      <c r="LEL49" s="3"/>
      <c r="LEM49" s="3"/>
      <c r="LEN49" s="3"/>
      <c r="LEO49" s="3"/>
      <c r="LEP49" s="3"/>
      <c r="LEQ49" s="3"/>
      <c r="LER49" s="3"/>
      <c r="LES49" s="3"/>
      <c r="LET49" s="3"/>
      <c r="LEU49" s="3"/>
      <c r="LEV49" s="3"/>
      <c r="LEW49" s="3"/>
      <c r="LEX49" s="3"/>
      <c r="LEY49" s="3"/>
      <c r="LEZ49" s="3"/>
      <c r="LFA49" s="3"/>
      <c r="LFB49" s="3"/>
      <c r="LFC49" s="3"/>
      <c r="LFD49" s="3"/>
      <c r="LFE49" s="3"/>
      <c r="LFF49" s="3"/>
      <c r="LFG49" s="3"/>
      <c r="LFH49" s="3"/>
      <c r="LFI49" s="3"/>
      <c r="LFJ49" s="3"/>
      <c r="LFK49" s="3"/>
      <c r="LFL49" s="3"/>
      <c r="LFM49" s="3"/>
      <c r="LFN49" s="3"/>
      <c r="LFO49" s="3"/>
      <c r="LFP49" s="3"/>
      <c r="LFQ49" s="3"/>
      <c r="LFR49" s="3"/>
      <c r="LFS49" s="3"/>
      <c r="LFT49" s="3"/>
      <c r="LFU49" s="3"/>
      <c r="LFV49" s="3"/>
      <c r="LFW49" s="3"/>
      <c r="LFX49" s="3"/>
      <c r="LFY49" s="3"/>
      <c r="LFZ49" s="3"/>
      <c r="LGA49" s="3"/>
      <c r="LGB49" s="3"/>
      <c r="LGC49" s="3"/>
      <c r="LGD49" s="3"/>
      <c r="LGE49" s="3"/>
      <c r="LGF49" s="3"/>
      <c r="LGG49" s="3"/>
      <c r="LGH49" s="3"/>
      <c r="LGI49" s="3"/>
      <c r="LGJ49" s="3"/>
      <c r="LGK49" s="3"/>
      <c r="LGL49" s="3"/>
      <c r="LGM49" s="3"/>
      <c r="LGN49" s="3"/>
      <c r="LGO49" s="3"/>
      <c r="LGP49" s="3"/>
      <c r="LGQ49" s="3"/>
      <c r="LGR49" s="3"/>
      <c r="LGS49" s="3"/>
      <c r="LGT49" s="3"/>
      <c r="LGU49" s="3"/>
      <c r="LGV49" s="3"/>
      <c r="LGW49" s="3"/>
      <c r="LGX49" s="3"/>
      <c r="LGY49" s="3"/>
      <c r="LGZ49" s="3"/>
      <c r="LHA49" s="3"/>
      <c r="LHB49" s="3"/>
      <c r="LHC49" s="3"/>
      <c r="LHD49" s="3"/>
      <c r="LHE49" s="3"/>
      <c r="LHF49" s="3"/>
      <c r="LHG49" s="3"/>
      <c r="LHH49" s="3"/>
      <c r="LHI49" s="3"/>
      <c r="LHJ49" s="3"/>
      <c r="LHK49" s="3"/>
      <c r="LHL49" s="3"/>
      <c r="LHM49" s="3"/>
      <c r="LHN49" s="3"/>
      <c r="LHO49" s="3"/>
      <c r="LHP49" s="3"/>
      <c r="LHQ49" s="3"/>
      <c r="LHR49" s="3"/>
      <c r="LHS49" s="3"/>
      <c r="LHT49" s="3"/>
      <c r="LHU49" s="3"/>
      <c r="LHV49" s="3"/>
      <c r="LHW49" s="3"/>
      <c r="LHX49" s="3"/>
      <c r="LHY49" s="3"/>
      <c r="LHZ49" s="3"/>
      <c r="LIA49" s="3"/>
      <c r="LIB49" s="3"/>
      <c r="LIC49" s="3"/>
      <c r="LID49" s="3"/>
      <c r="LIE49" s="3"/>
      <c r="LIF49" s="3"/>
      <c r="LIG49" s="3"/>
      <c r="LIH49" s="3"/>
      <c r="LII49" s="3"/>
      <c r="LIJ49" s="3"/>
      <c r="LIK49" s="3"/>
      <c r="LIL49" s="3"/>
      <c r="LIM49" s="3"/>
      <c r="LIN49" s="3"/>
      <c r="LIO49" s="3"/>
      <c r="LIP49" s="3"/>
      <c r="LIQ49" s="3"/>
      <c r="LIR49" s="3"/>
      <c r="LIS49" s="3"/>
      <c r="LIT49" s="3"/>
      <c r="LIU49" s="3"/>
      <c r="LIV49" s="3"/>
      <c r="LIW49" s="3"/>
      <c r="LIX49" s="3"/>
      <c r="LIY49" s="3"/>
      <c r="LIZ49" s="3"/>
      <c r="LJA49" s="3"/>
      <c r="LJB49" s="3"/>
      <c r="LJC49" s="3"/>
      <c r="LJD49" s="3"/>
      <c r="LJE49" s="3"/>
      <c r="LJF49" s="3"/>
      <c r="LJG49" s="3"/>
      <c r="LJH49" s="3"/>
      <c r="LJI49" s="3"/>
      <c r="LJJ49" s="3"/>
      <c r="LJK49" s="3"/>
      <c r="LJL49" s="3"/>
      <c r="LJM49" s="3"/>
      <c r="LJN49" s="3"/>
      <c r="LJO49" s="3"/>
      <c r="LJP49" s="3"/>
      <c r="LJQ49" s="3"/>
      <c r="LJR49" s="3"/>
      <c r="LJS49" s="3"/>
      <c r="LJT49" s="3"/>
      <c r="LJU49" s="3"/>
      <c r="LJV49" s="3"/>
      <c r="LJW49" s="3"/>
      <c r="LJX49" s="3"/>
      <c r="LJY49" s="3"/>
      <c r="LJZ49" s="3"/>
      <c r="LKA49" s="3"/>
      <c r="LKB49" s="3"/>
      <c r="LKC49" s="3"/>
      <c r="LKD49" s="3"/>
      <c r="LKE49" s="3"/>
      <c r="LKF49" s="3"/>
      <c r="LKG49" s="3"/>
      <c r="LKH49" s="3"/>
      <c r="LKI49" s="3"/>
      <c r="LKJ49" s="3"/>
      <c r="LKK49" s="3"/>
      <c r="LKL49" s="3"/>
      <c r="LKM49" s="3"/>
      <c r="LKN49" s="3"/>
      <c r="LKO49" s="3"/>
      <c r="LKP49" s="3"/>
      <c r="LKQ49" s="3"/>
      <c r="LKR49" s="3"/>
      <c r="LKS49" s="3"/>
      <c r="LKT49" s="3"/>
      <c r="LKU49" s="3"/>
      <c r="LKV49" s="3"/>
      <c r="LKW49" s="3"/>
      <c r="LKX49" s="3"/>
      <c r="LKY49" s="3"/>
      <c r="LKZ49" s="3"/>
      <c r="LLA49" s="3"/>
      <c r="LLB49" s="3"/>
      <c r="LLC49" s="3"/>
      <c r="LLD49" s="3"/>
      <c r="LLE49" s="3"/>
      <c r="LLF49" s="3"/>
      <c r="LLG49" s="3"/>
      <c r="LLH49" s="3"/>
      <c r="LLI49" s="3"/>
      <c r="LLJ49" s="3"/>
      <c r="LLK49" s="3"/>
      <c r="LLL49" s="3"/>
      <c r="LLM49" s="3"/>
      <c r="LLN49" s="3"/>
      <c r="LLO49" s="3"/>
      <c r="LLP49" s="3"/>
      <c r="LLQ49" s="3"/>
      <c r="LLR49" s="3"/>
      <c r="LLS49" s="3"/>
      <c r="LLT49" s="3"/>
      <c r="LLU49" s="3"/>
      <c r="LLV49" s="3"/>
      <c r="LLW49" s="3"/>
      <c r="LLX49" s="3"/>
      <c r="LLY49" s="3"/>
      <c r="LLZ49" s="3"/>
      <c r="LMA49" s="3"/>
      <c r="LMB49" s="3"/>
      <c r="LMC49" s="3"/>
      <c r="LMD49" s="3"/>
      <c r="LME49" s="3"/>
      <c r="LMF49" s="3"/>
      <c r="LMG49" s="3"/>
      <c r="LMH49" s="3"/>
      <c r="LMI49" s="3"/>
      <c r="LMJ49" s="3"/>
      <c r="LMK49" s="3"/>
      <c r="LML49" s="3"/>
      <c r="LMM49" s="3"/>
      <c r="LMN49" s="3"/>
      <c r="LMO49" s="3"/>
      <c r="LMP49" s="3"/>
      <c r="LMQ49" s="3"/>
      <c r="LMR49" s="3"/>
      <c r="LMS49" s="3"/>
      <c r="LMT49" s="3"/>
      <c r="LMU49" s="3"/>
      <c r="LMV49" s="3"/>
      <c r="LMW49" s="3"/>
      <c r="LMX49" s="3"/>
      <c r="LMY49" s="3"/>
      <c r="LMZ49" s="3"/>
      <c r="LNA49" s="3"/>
      <c r="LNB49" s="3"/>
      <c r="LNC49" s="3"/>
      <c r="LND49" s="3"/>
      <c r="LNE49" s="3"/>
      <c r="LNF49" s="3"/>
      <c r="LNG49" s="3"/>
      <c r="LNH49" s="3"/>
      <c r="LNI49" s="3"/>
      <c r="LNJ49" s="3"/>
      <c r="LNK49" s="3"/>
      <c r="LNL49" s="3"/>
      <c r="LNM49" s="3"/>
      <c r="LNN49" s="3"/>
      <c r="LNO49" s="3"/>
      <c r="LNP49" s="3"/>
      <c r="LNQ49" s="3"/>
      <c r="LNR49" s="3"/>
      <c r="LNS49" s="3"/>
      <c r="LNT49" s="3"/>
      <c r="LNU49" s="3"/>
      <c r="LNV49" s="3"/>
      <c r="LNW49" s="3"/>
      <c r="LNX49" s="3"/>
      <c r="LNY49" s="3"/>
      <c r="LNZ49" s="3"/>
      <c r="LOA49" s="3"/>
      <c r="LOB49" s="3"/>
      <c r="LOC49" s="3"/>
      <c r="LOD49" s="3"/>
      <c r="LOE49" s="3"/>
      <c r="LOF49" s="3"/>
      <c r="LOG49" s="3"/>
      <c r="LOH49" s="3"/>
      <c r="LOI49" s="3"/>
      <c r="LOJ49" s="3"/>
      <c r="LOK49" s="3"/>
      <c r="LOL49" s="3"/>
      <c r="LOM49" s="3"/>
      <c r="LON49" s="3"/>
      <c r="LOO49" s="3"/>
      <c r="LOP49" s="3"/>
      <c r="LOQ49" s="3"/>
      <c r="LOR49" s="3"/>
      <c r="LOS49" s="3"/>
      <c r="LOT49" s="3"/>
      <c r="LOU49" s="3"/>
      <c r="LOV49" s="3"/>
      <c r="LOW49" s="3"/>
      <c r="LOX49" s="3"/>
      <c r="LOY49" s="3"/>
      <c r="LOZ49" s="3"/>
      <c r="LPA49" s="3"/>
      <c r="LPB49" s="3"/>
      <c r="LPC49" s="3"/>
      <c r="LPD49" s="3"/>
      <c r="LPE49" s="3"/>
      <c r="LPF49" s="3"/>
      <c r="LPG49" s="3"/>
      <c r="LPH49" s="3"/>
      <c r="LPI49" s="3"/>
      <c r="LPJ49" s="3"/>
      <c r="LPK49" s="3"/>
      <c r="LPL49" s="3"/>
      <c r="LPM49" s="3"/>
      <c r="LPN49" s="3"/>
      <c r="LPO49" s="3"/>
      <c r="LPP49" s="3"/>
      <c r="LPQ49" s="3"/>
      <c r="LPR49" s="3"/>
      <c r="LPS49" s="3"/>
      <c r="LPT49" s="3"/>
      <c r="LPU49" s="3"/>
      <c r="LPV49" s="3"/>
      <c r="LPW49" s="3"/>
      <c r="LPX49" s="3"/>
      <c r="LPY49" s="3"/>
      <c r="LPZ49" s="3"/>
      <c r="LQA49" s="3"/>
      <c r="LQB49" s="3"/>
      <c r="LQC49" s="3"/>
      <c r="LQD49" s="3"/>
      <c r="LQE49" s="3"/>
      <c r="LQF49" s="3"/>
      <c r="LQG49" s="3"/>
      <c r="LQH49" s="3"/>
      <c r="LQI49" s="3"/>
      <c r="LQJ49" s="3"/>
      <c r="LQK49" s="3"/>
      <c r="LQL49" s="3"/>
      <c r="LQM49" s="3"/>
      <c r="LQN49" s="3"/>
      <c r="LQO49" s="3"/>
      <c r="LQP49" s="3"/>
      <c r="LQQ49" s="3"/>
      <c r="LQR49" s="3"/>
      <c r="LQS49" s="3"/>
      <c r="LQT49" s="3"/>
      <c r="LQU49" s="3"/>
      <c r="LQV49" s="3"/>
      <c r="LQW49" s="3"/>
      <c r="LQX49" s="3"/>
      <c r="LQY49" s="3"/>
      <c r="LQZ49" s="3"/>
      <c r="LRA49" s="3"/>
      <c r="LRB49" s="3"/>
      <c r="LRC49" s="3"/>
      <c r="LRD49" s="3"/>
      <c r="LRE49" s="3"/>
      <c r="LRF49" s="3"/>
      <c r="LRG49" s="3"/>
      <c r="LRH49" s="3"/>
      <c r="LRI49" s="3"/>
      <c r="LRJ49" s="3"/>
      <c r="LRK49" s="3"/>
      <c r="LRL49" s="3"/>
      <c r="LRM49" s="3"/>
      <c r="LRN49" s="3"/>
      <c r="LRO49" s="3"/>
      <c r="LRP49" s="3"/>
      <c r="LRQ49" s="3"/>
      <c r="LRR49" s="3"/>
      <c r="LRS49" s="3"/>
      <c r="LRT49" s="3"/>
      <c r="LRU49" s="3"/>
      <c r="LRV49" s="3"/>
      <c r="LRW49" s="3"/>
      <c r="LRX49" s="3"/>
      <c r="LRY49" s="3"/>
      <c r="LRZ49" s="3"/>
      <c r="LSA49" s="3"/>
      <c r="LSB49" s="3"/>
      <c r="LSC49" s="3"/>
      <c r="LSD49" s="3"/>
      <c r="LSE49" s="3"/>
      <c r="LSF49" s="3"/>
      <c r="LSG49" s="3"/>
      <c r="LSH49" s="3"/>
      <c r="LSI49" s="3"/>
      <c r="LSJ49" s="3"/>
      <c r="LSK49" s="3"/>
      <c r="LSL49" s="3"/>
      <c r="LSM49" s="3"/>
      <c r="LSN49" s="3"/>
      <c r="LSO49" s="3"/>
      <c r="LSP49" s="3"/>
      <c r="LSQ49" s="3"/>
      <c r="LSR49" s="3"/>
      <c r="LSS49" s="3"/>
      <c r="LST49" s="3"/>
      <c r="LSU49" s="3"/>
      <c r="LSV49" s="3"/>
      <c r="LSW49" s="3"/>
      <c r="LSX49" s="3"/>
      <c r="LSY49" s="3"/>
      <c r="LSZ49" s="3"/>
      <c r="LTA49" s="3"/>
      <c r="LTB49" s="3"/>
      <c r="LTC49" s="3"/>
      <c r="LTD49" s="3"/>
      <c r="LTE49" s="3"/>
      <c r="LTF49" s="3"/>
      <c r="LTG49" s="3"/>
      <c r="LTH49" s="3"/>
      <c r="LTI49" s="3"/>
      <c r="LTJ49" s="3"/>
      <c r="LTK49" s="3"/>
      <c r="LTL49" s="3"/>
      <c r="LTM49" s="3"/>
      <c r="LTN49" s="3"/>
      <c r="LTO49" s="3"/>
      <c r="LTP49" s="3"/>
      <c r="LTQ49" s="3"/>
      <c r="LTR49" s="3"/>
      <c r="LTS49" s="3"/>
      <c r="LTT49" s="3"/>
      <c r="LTU49" s="3"/>
      <c r="LTV49" s="3"/>
      <c r="LTW49" s="3"/>
      <c r="LTX49" s="3"/>
      <c r="LTY49" s="3"/>
      <c r="LTZ49" s="3"/>
      <c r="LUA49" s="3"/>
      <c r="LUB49" s="3"/>
      <c r="LUC49" s="3"/>
      <c r="LUD49" s="3"/>
      <c r="LUE49" s="3"/>
      <c r="LUF49" s="3"/>
      <c r="LUG49" s="3"/>
      <c r="LUH49" s="3"/>
      <c r="LUI49" s="3"/>
      <c r="LUJ49" s="3"/>
      <c r="LUK49" s="3"/>
      <c r="LUL49" s="3"/>
      <c r="LUM49" s="3"/>
      <c r="LUN49" s="3"/>
      <c r="LUO49" s="3"/>
      <c r="LUP49" s="3"/>
      <c r="LUQ49" s="3"/>
      <c r="LUR49" s="3"/>
      <c r="LUS49" s="3"/>
      <c r="LUT49" s="3"/>
      <c r="LUU49" s="3"/>
      <c r="LUV49" s="3"/>
      <c r="LUW49" s="3"/>
      <c r="LUX49" s="3"/>
      <c r="LUY49" s="3"/>
      <c r="LUZ49" s="3"/>
      <c r="LVA49" s="3"/>
      <c r="LVB49" s="3"/>
      <c r="LVC49" s="3"/>
      <c r="LVD49" s="3"/>
      <c r="LVE49" s="3"/>
      <c r="LVF49" s="3"/>
      <c r="LVG49" s="3"/>
      <c r="LVH49" s="3"/>
      <c r="LVI49" s="3"/>
      <c r="LVJ49" s="3"/>
      <c r="LVK49" s="3"/>
      <c r="LVL49" s="3"/>
      <c r="LVM49" s="3"/>
      <c r="LVN49" s="3"/>
      <c r="LVO49" s="3"/>
      <c r="LVP49" s="3"/>
      <c r="LVQ49" s="3"/>
      <c r="LVR49" s="3"/>
      <c r="LVS49" s="3"/>
      <c r="LVT49" s="3"/>
      <c r="LVU49" s="3"/>
      <c r="LVV49" s="3"/>
      <c r="LVW49" s="3"/>
      <c r="LVX49" s="3"/>
      <c r="LVY49" s="3"/>
      <c r="LVZ49" s="3"/>
      <c r="LWA49" s="3"/>
      <c r="LWB49" s="3"/>
      <c r="LWC49" s="3"/>
      <c r="LWD49" s="3"/>
      <c r="LWE49" s="3"/>
      <c r="LWF49" s="3"/>
      <c r="LWG49" s="3"/>
      <c r="LWH49" s="3"/>
      <c r="LWI49" s="3"/>
      <c r="LWJ49" s="3"/>
      <c r="LWK49" s="3"/>
      <c r="LWL49" s="3"/>
      <c r="LWM49" s="3"/>
      <c r="LWN49" s="3"/>
      <c r="LWO49" s="3"/>
      <c r="LWP49" s="3"/>
      <c r="LWQ49" s="3"/>
      <c r="LWR49" s="3"/>
      <c r="LWS49" s="3"/>
      <c r="LWT49" s="3"/>
      <c r="LWU49" s="3"/>
      <c r="LWV49" s="3"/>
      <c r="LWW49" s="3"/>
      <c r="LWX49" s="3"/>
      <c r="LWY49" s="3"/>
      <c r="LWZ49" s="3"/>
      <c r="LXA49" s="3"/>
      <c r="LXB49" s="3"/>
      <c r="LXC49" s="3"/>
      <c r="LXD49" s="3"/>
      <c r="LXE49" s="3"/>
      <c r="LXF49" s="3"/>
      <c r="LXG49" s="3"/>
      <c r="LXH49" s="3"/>
      <c r="LXI49" s="3"/>
      <c r="LXJ49" s="3"/>
      <c r="LXK49" s="3"/>
      <c r="LXL49" s="3"/>
      <c r="LXM49" s="3"/>
      <c r="LXN49" s="3"/>
      <c r="LXO49" s="3"/>
      <c r="LXP49" s="3"/>
      <c r="LXQ49" s="3"/>
      <c r="LXR49" s="3"/>
      <c r="LXS49" s="3"/>
      <c r="LXT49" s="3"/>
      <c r="LXU49" s="3"/>
      <c r="LXV49" s="3"/>
      <c r="LXW49" s="3"/>
      <c r="LXX49" s="3"/>
      <c r="LXY49" s="3"/>
      <c r="LXZ49" s="3"/>
      <c r="LYA49" s="3"/>
      <c r="LYB49" s="3"/>
      <c r="LYC49" s="3"/>
      <c r="LYD49" s="3"/>
      <c r="LYE49" s="3"/>
      <c r="LYF49" s="3"/>
      <c r="LYG49" s="3"/>
      <c r="LYH49" s="3"/>
      <c r="LYI49" s="3"/>
      <c r="LYJ49" s="3"/>
      <c r="LYK49" s="3"/>
      <c r="LYL49" s="3"/>
      <c r="LYM49" s="3"/>
      <c r="LYN49" s="3"/>
      <c r="LYO49" s="3"/>
      <c r="LYP49" s="3"/>
      <c r="LYQ49" s="3"/>
      <c r="LYR49" s="3"/>
      <c r="LYS49" s="3"/>
      <c r="LYT49" s="3"/>
      <c r="LYU49" s="3"/>
      <c r="LYV49" s="3"/>
      <c r="LYW49" s="3"/>
      <c r="LYX49" s="3"/>
      <c r="LYY49" s="3"/>
      <c r="LYZ49" s="3"/>
      <c r="LZA49" s="3"/>
      <c r="LZB49" s="3"/>
      <c r="LZC49" s="3"/>
      <c r="LZD49" s="3"/>
      <c r="LZE49" s="3"/>
      <c r="LZF49" s="3"/>
      <c r="LZG49" s="3"/>
      <c r="LZH49" s="3"/>
      <c r="LZI49" s="3"/>
      <c r="LZJ49" s="3"/>
      <c r="LZK49" s="3"/>
      <c r="LZL49" s="3"/>
      <c r="LZM49" s="3"/>
      <c r="LZN49" s="3"/>
      <c r="LZO49" s="3"/>
      <c r="LZP49" s="3"/>
      <c r="LZQ49" s="3"/>
      <c r="LZR49" s="3"/>
      <c r="LZS49" s="3"/>
      <c r="LZT49" s="3"/>
      <c r="LZU49" s="3"/>
      <c r="LZV49" s="3"/>
      <c r="LZW49" s="3"/>
      <c r="LZX49" s="3"/>
      <c r="LZY49" s="3"/>
      <c r="LZZ49" s="3"/>
      <c r="MAA49" s="3"/>
      <c r="MAB49" s="3"/>
      <c r="MAC49" s="3"/>
      <c r="MAD49" s="3"/>
      <c r="MAE49" s="3"/>
      <c r="MAF49" s="3"/>
      <c r="MAG49" s="3"/>
      <c r="MAH49" s="3"/>
      <c r="MAI49" s="3"/>
      <c r="MAJ49" s="3"/>
      <c r="MAK49" s="3"/>
      <c r="MAL49" s="3"/>
      <c r="MAM49" s="3"/>
      <c r="MAN49" s="3"/>
      <c r="MAO49" s="3"/>
      <c r="MAP49" s="3"/>
      <c r="MAQ49" s="3"/>
      <c r="MAR49" s="3"/>
      <c r="MAS49" s="3"/>
      <c r="MAT49" s="3"/>
      <c r="MAU49" s="3"/>
      <c r="MAV49" s="3"/>
      <c r="MAW49" s="3"/>
      <c r="MAX49" s="3"/>
      <c r="MAY49" s="3"/>
      <c r="MAZ49" s="3"/>
      <c r="MBA49" s="3"/>
      <c r="MBB49" s="3"/>
      <c r="MBC49" s="3"/>
      <c r="MBD49" s="3"/>
      <c r="MBE49" s="3"/>
      <c r="MBF49" s="3"/>
      <c r="MBG49" s="3"/>
      <c r="MBH49" s="3"/>
      <c r="MBI49" s="3"/>
      <c r="MBJ49" s="3"/>
      <c r="MBK49" s="3"/>
      <c r="MBL49" s="3"/>
      <c r="MBM49" s="3"/>
      <c r="MBN49" s="3"/>
      <c r="MBO49" s="3"/>
      <c r="MBP49" s="3"/>
      <c r="MBQ49" s="3"/>
      <c r="MBR49" s="3"/>
      <c r="MBS49" s="3"/>
      <c r="MBT49" s="3"/>
      <c r="MBU49" s="3"/>
      <c r="MBV49" s="3"/>
      <c r="MBW49" s="3"/>
      <c r="MBX49" s="3"/>
      <c r="MBY49" s="3"/>
      <c r="MBZ49" s="3"/>
      <c r="MCA49" s="3"/>
      <c r="MCB49" s="3"/>
      <c r="MCC49" s="3"/>
      <c r="MCD49" s="3"/>
      <c r="MCE49" s="3"/>
      <c r="MCF49" s="3"/>
      <c r="MCG49" s="3"/>
      <c r="MCH49" s="3"/>
      <c r="MCI49" s="3"/>
      <c r="MCJ49" s="3"/>
      <c r="MCK49" s="3"/>
      <c r="MCL49" s="3"/>
      <c r="MCM49" s="3"/>
      <c r="MCN49" s="3"/>
      <c r="MCO49" s="3"/>
      <c r="MCP49" s="3"/>
      <c r="MCQ49" s="3"/>
      <c r="MCR49" s="3"/>
      <c r="MCS49" s="3"/>
      <c r="MCT49" s="3"/>
      <c r="MCU49" s="3"/>
      <c r="MCV49" s="3"/>
      <c r="MCW49" s="3"/>
      <c r="MCX49" s="3"/>
      <c r="MCY49" s="3"/>
      <c r="MCZ49" s="3"/>
      <c r="MDA49" s="3"/>
      <c r="MDB49" s="3"/>
      <c r="MDC49" s="3"/>
      <c r="MDD49" s="3"/>
      <c r="MDE49" s="3"/>
      <c r="MDF49" s="3"/>
      <c r="MDG49" s="3"/>
      <c r="MDH49" s="3"/>
      <c r="MDI49" s="3"/>
      <c r="MDJ49" s="3"/>
      <c r="MDK49" s="3"/>
      <c r="MDL49" s="3"/>
      <c r="MDM49" s="3"/>
      <c r="MDN49" s="3"/>
      <c r="MDO49" s="3"/>
      <c r="MDP49" s="3"/>
      <c r="MDQ49" s="3"/>
      <c r="MDR49" s="3"/>
      <c r="MDS49" s="3"/>
      <c r="MDT49" s="3"/>
      <c r="MDU49" s="3"/>
      <c r="MDV49" s="3"/>
      <c r="MDW49" s="3"/>
      <c r="MDX49" s="3"/>
      <c r="MDY49" s="3"/>
      <c r="MDZ49" s="3"/>
      <c r="MEA49" s="3"/>
      <c r="MEB49" s="3"/>
      <c r="MEC49" s="3"/>
      <c r="MED49" s="3"/>
      <c r="MEE49" s="3"/>
      <c r="MEF49" s="3"/>
      <c r="MEG49" s="3"/>
      <c r="MEH49" s="3"/>
      <c r="MEI49" s="3"/>
      <c r="MEJ49" s="3"/>
      <c r="MEK49" s="3"/>
      <c r="MEL49" s="3"/>
      <c r="MEM49" s="3"/>
      <c r="MEN49" s="3"/>
      <c r="MEO49" s="3"/>
      <c r="MEP49" s="3"/>
      <c r="MEQ49" s="3"/>
      <c r="MER49" s="3"/>
      <c r="MES49" s="3"/>
      <c r="MET49" s="3"/>
      <c r="MEU49" s="3"/>
      <c r="MEV49" s="3"/>
      <c r="MEW49" s="3"/>
      <c r="MEX49" s="3"/>
      <c r="MEY49" s="3"/>
      <c r="MEZ49" s="3"/>
      <c r="MFA49" s="3"/>
      <c r="MFB49" s="3"/>
      <c r="MFC49" s="3"/>
      <c r="MFD49" s="3"/>
      <c r="MFE49" s="3"/>
      <c r="MFF49" s="3"/>
      <c r="MFG49" s="3"/>
      <c r="MFH49" s="3"/>
      <c r="MFI49" s="3"/>
      <c r="MFJ49" s="3"/>
      <c r="MFK49" s="3"/>
      <c r="MFL49" s="3"/>
      <c r="MFM49" s="3"/>
      <c r="MFN49" s="3"/>
      <c r="MFO49" s="3"/>
      <c r="MFP49" s="3"/>
      <c r="MFQ49" s="3"/>
      <c r="MFR49" s="3"/>
      <c r="MFS49" s="3"/>
      <c r="MFT49" s="3"/>
      <c r="MFU49" s="3"/>
      <c r="MFV49" s="3"/>
      <c r="MFW49" s="3"/>
      <c r="MFX49" s="3"/>
      <c r="MFY49" s="3"/>
      <c r="MFZ49" s="3"/>
      <c r="MGA49" s="3"/>
      <c r="MGB49" s="3"/>
      <c r="MGC49" s="3"/>
      <c r="MGD49" s="3"/>
      <c r="MGE49" s="3"/>
      <c r="MGF49" s="3"/>
      <c r="MGG49" s="3"/>
      <c r="MGH49" s="3"/>
      <c r="MGI49" s="3"/>
      <c r="MGJ49" s="3"/>
      <c r="MGK49" s="3"/>
      <c r="MGL49" s="3"/>
      <c r="MGM49" s="3"/>
      <c r="MGN49" s="3"/>
      <c r="MGO49" s="3"/>
      <c r="MGP49" s="3"/>
      <c r="MGQ49" s="3"/>
      <c r="MGR49" s="3"/>
      <c r="MGS49" s="3"/>
      <c r="MGT49" s="3"/>
      <c r="MGU49" s="3"/>
      <c r="MGV49" s="3"/>
      <c r="MGW49" s="3"/>
      <c r="MGX49" s="3"/>
      <c r="MGY49" s="3"/>
      <c r="MGZ49" s="3"/>
      <c r="MHA49" s="3"/>
      <c r="MHB49" s="3"/>
      <c r="MHC49" s="3"/>
      <c r="MHD49" s="3"/>
      <c r="MHE49" s="3"/>
      <c r="MHF49" s="3"/>
      <c r="MHG49" s="3"/>
      <c r="MHH49" s="3"/>
      <c r="MHI49" s="3"/>
      <c r="MHJ49" s="3"/>
      <c r="MHK49" s="3"/>
      <c r="MHL49" s="3"/>
      <c r="MHM49" s="3"/>
      <c r="MHN49" s="3"/>
      <c r="MHO49" s="3"/>
      <c r="MHP49" s="3"/>
      <c r="MHQ49" s="3"/>
      <c r="MHR49" s="3"/>
      <c r="MHS49" s="3"/>
      <c r="MHT49" s="3"/>
      <c r="MHU49" s="3"/>
      <c r="MHV49" s="3"/>
      <c r="MHW49" s="3"/>
      <c r="MHX49" s="3"/>
      <c r="MHY49" s="3"/>
      <c r="MHZ49" s="3"/>
      <c r="MIA49" s="3"/>
      <c r="MIB49" s="3"/>
      <c r="MIC49" s="3"/>
      <c r="MID49" s="3"/>
      <c r="MIE49" s="3"/>
      <c r="MIF49" s="3"/>
      <c r="MIG49" s="3"/>
      <c r="MIH49" s="3"/>
      <c r="MII49" s="3"/>
      <c r="MIJ49" s="3"/>
      <c r="MIK49" s="3"/>
      <c r="MIL49" s="3"/>
      <c r="MIM49" s="3"/>
      <c r="MIN49" s="3"/>
      <c r="MIO49" s="3"/>
      <c r="MIP49" s="3"/>
      <c r="MIQ49" s="3"/>
      <c r="MIR49" s="3"/>
      <c r="MIS49" s="3"/>
      <c r="MIT49" s="3"/>
      <c r="MIU49" s="3"/>
      <c r="MIV49" s="3"/>
      <c r="MIW49" s="3"/>
      <c r="MIX49" s="3"/>
      <c r="MIY49" s="3"/>
      <c r="MIZ49" s="3"/>
      <c r="MJA49" s="3"/>
      <c r="MJB49" s="3"/>
      <c r="MJC49" s="3"/>
      <c r="MJD49" s="3"/>
      <c r="MJE49" s="3"/>
      <c r="MJF49" s="3"/>
      <c r="MJG49" s="3"/>
      <c r="MJH49" s="3"/>
      <c r="MJI49" s="3"/>
      <c r="MJJ49" s="3"/>
      <c r="MJK49" s="3"/>
      <c r="MJL49" s="3"/>
      <c r="MJM49" s="3"/>
      <c r="MJN49" s="3"/>
      <c r="MJO49" s="3"/>
      <c r="MJP49" s="3"/>
      <c r="MJQ49" s="3"/>
      <c r="MJR49" s="3"/>
      <c r="MJS49" s="3"/>
      <c r="MJT49" s="3"/>
      <c r="MJU49" s="3"/>
      <c r="MJV49" s="3"/>
      <c r="MJW49" s="3"/>
      <c r="MJX49" s="3"/>
      <c r="MJY49" s="3"/>
      <c r="MJZ49" s="3"/>
      <c r="MKA49" s="3"/>
      <c r="MKB49" s="3"/>
      <c r="MKC49" s="3"/>
      <c r="MKD49" s="3"/>
      <c r="MKE49" s="3"/>
      <c r="MKF49" s="3"/>
      <c r="MKG49" s="3"/>
      <c r="MKH49" s="3"/>
      <c r="MKI49" s="3"/>
      <c r="MKJ49" s="3"/>
      <c r="MKK49" s="3"/>
      <c r="MKL49" s="3"/>
      <c r="MKM49" s="3"/>
      <c r="MKN49" s="3"/>
      <c r="MKO49" s="3"/>
      <c r="MKP49" s="3"/>
      <c r="MKQ49" s="3"/>
      <c r="MKR49" s="3"/>
      <c r="MKS49" s="3"/>
      <c r="MKT49" s="3"/>
      <c r="MKU49" s="3"/>
      <c r="MKV49" s="3"/>
      <c r="MKW49" s="3"/>
      <c r="MKX49" s="3"/>
      <c r="MKY49" s="3"/>
      <c r="MKZ49" s="3"/>
      <c r="MLA49" s="3"/>
      <c r="MLB49" s="3"/>
      <c r="MLC49" s="3"/>
      <c r="MLD49" s="3"/>
      <c r="MLE49" s="3"/>
      <c r="MLF49" s="3"/>
      <c r="MLG49" s="3"/>
      <c r="MLH49" s="3"/>
      <c r="MLI49" s="3"/>
      <c r="MLJ49" s="3"/>
      <c r="MLK49" s="3"/>
      <c r="MLL49" s="3"/>
      <c r="MLM49" s="3"/>
      <c r="MLN49" s="3"/>
      <c r="MLO49" s="3"/>
      <c r="MLP49" s="3"/>
      <c r="MLQ49" s="3"/>
      <c r="MLR49" s="3"/>
      <c r="MLS49" s="3"/>
      <c r="MLT49" s="3"/>
      <c r="MLU49" s="3"/>
      <c r="MLV49" s="3"/>
      <c r="MLW49" s="3"/>
      <c r="MLX49" s="3"/>
      <c r="MLY49" s="3"/>
      <c r="MLZ49" s="3"/>
      <c r="MMA49" s="3"/>
      <c r="MMB49" s="3"/>
      <c r="MMC49" s="3"/>
      <c r="MMD49" s="3"/>
      <c r="MME49" s="3"/>
      <c r="MMF49" s="3"/>
      <c r="MMG49" s="3"/>
      <c r="MMH49" s="3"/>
      <c r="MMI49" s="3"/>
      <c r="MMJ49" s="3"/>
      <c r="MMK49" s="3"/>
      <c r="MML49" s="3"/>
      <c r="MMM49" s="3"/>
      <c r="MMN49" s="3"/>
      <c r="MMO49" s="3"/>
      <c r="MMP49" s="3"/>
      <c r="MMQ49" s="3"/>
      <c r="MMR49" s="3"/>
      <c r="MMS49" s="3"/>
      <c r="MMT49" s="3"/>
      <c r="MMU49" s="3"/>
      <c r="MMV49" s="3"/>
      <c r="MMW49" s="3"/>
      <c r="MMX49" s="3"/>
      <c r="MMY49" s="3"/>
      <c r="MMZ49" s="3"/>
      <c r="MNA49" s="3"/>
      <c r="MNB49" s="3"/>
      <c r="MNC49" s="3"/>
      <c r="MND49" s="3"/>
      <c r="MNE49" s="3"/>
      <c r="MNF49" s="3"/>
      <c r="MNG49" s="3"/>
      <c r="MNH49" s="3"/>
      <c r="MNI49" s="3"/>
      <c r="MNJ49" s="3"/>
      <c r="MNK49" s="3"/>
      <c r="MNL49" s="3"/>
      <c r="MNM49" s="3"/>
      <c r="MNN49" s="3"/>
      <c r="MNO49" s="3"/>
      <c r="MNP49" s="3"/>
      <c r="MNQ49" s="3"/>
      <c r="MNR49" s="3"/>
      <c r="MNS49" s="3"/>
      <c r="MNT49" s="3"/>
      <c r="MNU49" s="3"/>
      <c r="MNV49" s="3"/>
      <c r="MNW49" s="3"/>
      <c r="MNX49" s="3"/>
      <c r="MNY49" s="3"/>
      <c r="MNZ49" s="3"/>
      <c r="MOA49" s="3"/>
      <c r="MOB49" s="3"/>
      <c r="MOC49" s="3"/>
      <c r="MOD49" s="3"/>
      <c r="MOE49" s="3"/>
      <c r="MOF49" s="3"/>
      <c r="MOG49" s="3"/>
      <c r="MOH49" s="3"/>
      <c r="MOI49" s="3"/>
      <c r="MOJ49" s="3"/>
      <c r="MOK49" s="3"/>
      <c r="MOL49" s="3"/>
      <c r="MOM49" s="3"/>
      <c r="MON49" s="3"/>
      <c r="MOO49" s="3"/>
      <c r="MOP49" s="3"/>
      <c r="MOQ49" s="3"/>
      <c r="MOR49" s="3"/>
      <c r="MOS49" s="3"/>
      <c r="MOT49" s="3"/>
      <c r="MOU49" s="3"/>
      <c r="MOV49" s="3"/>
      <c r="MOW49" s="3"/>
      <c r="MOX49" s="3"/>
      <c r="MOY49" s="3"/>
      <c r="MOZ49" s="3"/>
      <c r="MPA49" s="3"/>
      <c r="MPB49" s="3"/>
      <c r="MPC49" s="3"/>
      <c r="MPD49" s="3"/>
      <c r="MPE49" s="3"/>
      <c r="MPF49" s="3"/>
      <c r="MPG49" s="3"/>
      <c r="MPH49" s="3"/>
      <c r="MPI49" s="3"/>
      <c r="MPJ49" s="3"/>
      <c r="MPK49" s="3"/>
      <c r="MPL49" s="3"/>
      <c r="MPM49" s="3"/>
      <c r="MPN49" s="3"/>
      <c r="MPO49" s="3"/>
      <c r="MPP49" s="3"/>
      <c r="MPQ49" s="3"/>
      <c r="MPR49" s="3"/>
      <c r="MPS49" s="3"/>
      <c r="MPT49" s="3"/>
      <c r="MPU49" s="3"/>
      <c r="MPV49" s="3"/>
      <c r="MPW49" s="3"/>
      <c r="MPX49" s="3"/>
      <c r="MPY49" s="3"/>
      <c r="MPZ49" s="3"/>
      <c r="MQA49" s="3"/>
      <c r="MQB49" s="3"/>
      <c r="MQC49" s="3"/>
      <c r="MQD49" s="3"/>
      <c r="MQE49" s="3"/>
      <c r="MQF49" s="3"/>
      <c r="MQG49" s="3"/>
      <c r="MQH49" s="3"/>
      <c r="MQI49" s="3"/>
      <c r="MQJ49" s="3"/>
      <c r="MQK49" s="3"/>
      <c r="MQL49" s="3"/>
      <c r="MQM49" s="3"/>
      <c r="MQN49" s="3"/>
      <c r="MQO49" s="3"/>
      <c r="MQP49" s="3"/>
      <c r="MQQ49" s="3"/>
      <c r="MQR49" s="3"/>
      <c r="MQS49" s="3"/>
      <c r="MQT49" s="3"/>
      <c r="MQU49" s="3"/>
      <c r="MQV49" s="3"/>
      <c r="MQW49" s="3"/>
      <c r="MQX49" s="3"/>
      <c r="MQY49" s="3"/>
      <c r="MQZ49" s="3"/>
      <c r="MRA49" s="3"/>
      <c r="MRB49" s="3"/>
      <c r="MRC49" s="3"/>
      <c r="MRD49" s="3"/>
      <c r="MRE49" s="3"/>
      <c r="MRF49" s="3"/>
      <c r="MRG49" s="3"/>
      <c r="MRH49" s="3"/>
      <c r="MRI49" s="3"/>
      <c r="MRJ49" s="3"/>
      <c r="MRK49" s="3"/>
      <c r="MRL49" s="3"/>
      <c r="MRM49" s="3"/>
      <c r="MRN49" s="3"/>
      <c r="MRO49" s="3"/>
      <c r="MRP49" s="3"/>
      <c r="MRQ49" s="3"/>
      <c r="MRR49" s="3"/>
      <c r="MRS49" s="3"/>
      <c r="MRT49" s="3"/>
      <c r="MRU49" s="3"/>
      <c r="MRV49" s="3"/>
      <c r="MRW49" s="3"/>
      <c r="MRX49" s="3"/>
      <c r="MRY49" s="3"/>
      <c r="MRZ49" s="3"/>
      <c r="MSA49" s="3"/>
      <c r="MSB49" s="3"/>
      <c r="MSC49" s="3"/>
      <c r="MSD49" s="3"/>
      <c r="MSE49" s="3"/>
      <c r="MSF49" s="3"/>
      <c r="MSG49" s="3"/>
      <c r="MSH49" s="3"/>
      <c r="MSI49" s="3"/>
      <c r="MSJ49" s="3"/>
      <c r="MSK49" s="3"/>
      <c r="MSL49" s="3"/>
      <c r="MSM49" s="3"/>
      <c r="MSN49" s="3"/>
      <c r="MSO49" s="3"/>
      <c r="MSP49" s="3"/>
      <c r="MSQ49" s="3"/>
      <c r="MSR49" s="3"/>
      <c r="MSS49" s="3"/>
      <c r="MST49" s="3"/>
      <c r="MSU49" s="3"/>
      <c r="MSV49" s="3"/>
      <c r="MSW49" s="3"/>
      <c r="MSX49" s="3"/>
      <c r="MSY49" s="3"/>
      <c r="MSZ49" s="3"/>
      <c r="MTA49" s="3"/>
      <c r="MTB49" s="3"/>
      <c r="MTC49" s="3"/>
      <c r="MTD49" s="3"/>
      <c r="MTE49" s="3"/>
      <c r="MTF49" s="3"/>
      <c r="MTG49" s="3"/>
      <c r="MTH49" s="3"/>
      <c r="MTI49" s="3"/>
      <c r="MTJ49" s="3"/>
      <c r="MTK49" s="3"/>
      <c r="MTL49" s="3"/>
      <c r="MTM49" s="3"/>
      <c r="MTN49" s="3"/>
      <c r="MTO49" s="3"/>
      <c r="MTP49" s="3"/>
      <c r="MTQ49" s="3"/>
      <c r="MTR49" s="3"/>
      <c r="MTS49" s="3"/>
      <c r="MTT49" s="3"/>
      <c r="MTU49" s="3"/>
      <c r="MTV49" s="3"/>
      <c r="MTW49" s="3"/>
      <c r="MTX49" s="3"/>
      <c r="MTY49" s="3"/>
      <c r="MTZ49" s="3"/>
      <c r="MUA49" s="3"/>
      <c r="MUB49" s="3"/>
      <c r="MUC49" s="3"/>
      <c r="MUD49" s="3"/>
      <c r="MUE49" s="3"/>
      <c r="MUF49" s="3"/>
      <c r="MUG49" s="3"/>
      <c r="MUH49" s="3"/>
      <c r="MUI49" s="3"/>
      <c r="MUJ49" s="3"/>
      <c r="MUK49" s="3"/>
      <c r="MUL49" s="3"/>
      <c r="MUM49" s="3"/>
      <c r="MUN49" s="3"/>
      <c r="MUO49" s="3"/>
      <c r="MUP49" s="3"/>
      <c r="MUQ49" s="3"/>
      <c r="MUR49" s="3"/>
      <c r="MUS49" s="3"/>
      <c r="MUT49" s="3"/>
      <c r="MUU49" s="3"/>
      <c r="MUV49" s="3"/>
      <c r="MUW49" s="3"/>
      <c r="MUX49" s="3"/>
      <c r="MUY49" s="3"/>
      <c r="MUZ49" s="3"/>
      <c r="MVA49" s="3"/>
      <c r="MVB49" s="3"/>
      <c r="MVC49" s="3"/>
      <c r="MVD49" s="3"/>
      <c r="MVE49" s="3"/>
      <c r="MVF49" s="3"/>
      <c r="MVG49" s="3"/>
      <c r="MVH49" s="3"/>
      <c r="MVI49" s="3"/>
      <c r="MVJ49" s="3"/>
      <c r="MVK49" s="3"/>
      <c r="MVL49" s="3"/>
      <c r="MVM49" s="3"/>
      <c r="MVN49" s="3"/>
      <c r="MVO49" s="3"/>
      <c r="MVP49" s="3"/>
      <c r="MVQ49" s="3"/>
      <c r="MVR49" s="3"/>
      <c r="MVS49" s="3"/>
      <c r="MVT49" s="3"/>
      <c r="MVU49" s="3"/>
      <c r="MVV49" s="3"/>
      <c r="MVW49" s="3"/>
      <c r="MVX49" s="3"/>
      <c r="MVY49" s="3"/>
      <c r="MVZ49" s="3"/>
      <c r="MWA49" s="3"/>
      <c r="MWB49" s="3"/>
      <c r="MWC49" s="3"/>
      <c r="MWD49" s="3"/>
      <c r="MWE49" s="3"/>
      <c r="MWF49" s="3"/>
      <c r="MWG49" s="3"/>
      <c r="MWH49" s="3"/>
      <c r="MWI49" s="3"/>
      <c r="MWJ49" s="3"/>
      <c r="MWK49" s="3"/>
      <c r="MWL49" s="3"/>
      <c r="MWM49" s="3"/>
      <c r="MWN49" s="3"/>
      <c r="MWO49" s="3"/>
      <c r="MWP49" s="3"/>
      <c r="MWQ49" s="3"/>
      <c r="MWR49" s="3"/>
      <c r="MWS49" s="3"/>
      <c r="MWT49" s="3"/>
      <c r="MWU49" s="3"/>
      <c r="MWV49" s="3"/>
      <c r="MWW49" s="3"/>
      <c r="MWX49" s="3"/>
      <c r="MWY49" s="3"/>
      <c r="MWZ49" s="3"/>
      <c r="MXA49" s="3"/>
      <c r="MXB49" s="3"/>
      <c r="MXC49" s="3"/>
      <c r="MXD49" s="3"/>
      <c r="MXE49" s="3"/>
      <c r="MXF49" s="3"/>
      <c r="MXG49" s="3"/>
      <c r="MXH49" s="3"/>
      <c r="MXI49" s="3"/>
      <c r="MXJ49" s="3"/>
      <c r="MXK49" s="3"/>
      <c r="MXL49" s="3"/>
      <c r="MXM49" s="3"/>
      <c r="MXN49" s="3"/>
      <c r="MXO49" s="3"/>
      <c r="MXP49" s="3"/>
      <c r="MXQ49" s="3"/>
      <c r="MXR49" s="3"/>
      <c r="MXS49" s="3"/>
      <c r="MXT49" s="3"/>
      <c r="MXU49" s="3"/>
      <c r="MXV49" s="3"/>
      <c r="MXW49" s="3"/>
      <c r="MXX49" s="3"/>
      <c r="MXY49" s="3"/>
      <c r="MXZ49" s="3"/>
      <c r="MYA49" s="3"/>
      <c r="MYB49" s="3"/>
      <c r="MYC49" s="3"/>
      <c r="MYD49" s="3"/>
      <c r="MYE49" s="3"/>
      <c r="MYF49" s="3"/>
      <c r="MYG49" s="3"/>
      <c r="MYH49" s="3"/>
      <c r="MYI49" s="3"/>
      <c r="MYJ49" s="3"/>
      <c r="MYK49" s="3"/>
      <c r="MYL49" s="3"/>
      <c r="MYM49" s="3"/>
      <c r="MYN49" s="3"/>
      <c r="MYO49" s="3"/>
      <c r="MYP49" s="3"/>
      <c r="MYQ49" s="3"/>
      <c r="MYR49" s="3"/>
      <c r="MYS49" s="3"/>
      <c r="MYT49" s="3"/>
      <c r="MYU49" s="3"/>
      <c r="MYV49" s="3"/>
      <c r="MYW49" s="3"/>
      <c r="MYX49" s="3"/>
      <c r="MYY49" s="3"/>
      <c r="MYZ49" s="3"/>
      <c r="MZA49" s="3"/>
      <c r="MZB49" s="3"/>
      <c r="MZC49" s="3"/>
      <c r="MZD49" s="3"/>
      <c r="MZE49" s="3"/>
      <c r="MZF49" s="3"/>
      <c r="MZG49" s="3"/>
      <c r="MZH49" s="3"/>
      <c r="MZI49" s="3"/>
      <c r="MZJ49" s="3"/>
      <c r="MZK49" s="3"/>
      <c r="MZL49" s="3"/>
      <c r="MZM49" s="3"/>
      <c r="MZN49" s="3"/>
      <c r="MZO49" s="3"/>
      <c r="MZP49" s="3"/>
      <c r="MZQ49" s="3"/>
      <c r="MZR49" s="3"/>
      <c r="MZS49" s="3"/>
      <c r="MZT49" s="3"/>
      <c r="MZU49" s="3"/>
      <c r="MZV49" s="3"/>
      <c r="MZW49" s="3"/>
      <c r="MZX49" s="3"/>
      <c r="MZY49" s="3"/>
      <c r="MZZ49" s="3"/>
      <c r="NAA49" s="3"/>
      <c r="NAB49" s="3"/>
      <c r="NAC49" s="3"/>
      <c r="NAD49" s="3"/>
      <c r="NAE49" s="3"/>
      <c r="NAF49" s="3"/>
      <c r="NAG49" s="3"/>
      <c r="NAH49" s="3"/>
      <c r="NAI49" s="3"/>
      <c r="NAJ49" s="3"/>
      <c r="NAK49" s="3"/>
      <c r="NAL49" s="3"/>
      <c r="NAM49" s="3"/>
      <c r="NAN49" s="3"/>
      <c r="NAO49" s="3"/>
      <c r="NAP49" s="3"/>
      <c r="NAQ49" s="3"/>
      <c r="NAR49" s="3"/>
      <c r="NAS49" s="3"/>
      <c r="NAT49" s="3"/>
      <c r="NAU49" s="3"/>
      <c r="NAV49" s="3"/>
      <c r="NAW49" s="3"/>
      <c r="NAX49" s="3"/>
      <c r="NAY49" s="3"/>
      <c r="NAZ49" s="3"/>
      <c r="NBA49" s="3"/>
      <c r="NBB49" s="3"/>
      <c r="NBC49" s="3"/>
      <c r="NBD49" s="3"/>
      <c r="NBE49" s="3"/>
      <c r="NBF49" s="3"/>
      <c r="NBG49" s="3"/>
      <c r="NBH49" s="3"/>
      <c r="NBI49" s="3"/>
      <c r="NBJ49" s="3"/>
      <c r="NBK49" s="3"/>
      <c r="NBL49" s="3"/>
      <c r="NBM49" s="3"/>
      <c r="NBN49" s="3"/>
      <c r="NBO49" s="3"/>
      <c r="NBP49" s="3"/>
      <c r="NBQ49" s="3"/>
      <c r="NBR49" s="3"/>
      <c r="NBS49" s="3"/>
      <c r="NBT49" s="3"/>
      <c r="NBU49" s="3"/>
      <c r="NBV49" s="3"/>
      <c r="NBW49" s="3"/>
      <c r="NBX49" s="3"/>
      <c r="NBY49" s="3"/>
      <c r="NBZ49" s="3"/>
      <c r="NCA49" s="3"/>
      <c r="NCB49" s="3"/>
      <c r="NCC49" s="3"/>
      <c r="NCD49" s="3"/>
      <c r="NCE49" s="3"/>
      <c r="NCF49" s="3"/>
      <c r="NCG49" s="3"/>
      <c r="NCH49" s="3"/>
      <c r="NCI49" s="3"/>
      <c r="NCJ49" s="3"/>
      <c r="NCK49" s="3"/>
      <c r="NCL49" s="3"/>
      <c r="NCM49" s="3"/>
      <c r="NCN49" s="3"/>
      <c r="NCO49" s="3"/>
      <c r="NCP49" s="3"/>
      <c r="NCQ49" s="3"/>
      <c r="NCR49" s="3"/>
      <c r="NCS49" s="3"/>
      <c r="NCT49" s="3"/>
      <c r="NCU49" s="3"/>
      <c r="NCV49" s="3"/>
      <c r="NCW49" s="3"/>
      <c r="NCX49" s="3"/>
      <c r="NCY49" s="3"/>
      <c r="NCZ49" s="3"/>
      <c r="NDA49" s="3"/>
      <c r="NDB49" s="3"/>
      <c r="NDC49" s="3"/>
      <c r="NDD49" s="3"/>
      <c r="NDE49" s="3"/>
      <c r="NDF49" s="3"/>
      <c r="NDG49" s="3"/>
      <c r="NDH49" s="3"/>
      <c r="NDI49" s="3"/>
      <c r="NDJ49" s="3"/>
      <c r="NDK49" s="3"/>
      <c r="NDL49" s="3"/>
      <c r="NDM49" s="3"/>
      <c r="NDN49" s="3"/>
      <c r="NDO49" s="3"/>
      <c r="NDP49" s="3"/>
      <c r="NDQ49" s="3"/>
      <c r="NDR49" s="3"/>
      <c r="NDS49" s="3"/>
      <c r="NDT49" s="3"/>
      <c r="NDU49" s="3"/>
      <c r="NDV49" s="3"/>
      <c r="NDW49" s="3"/>
      <c r="NDX49" s="3"/>
      <c r="NDY49" s="3"/>
      <c r="NDZ49" s="3"/>
      <c r="NEA49" s="3"/>
      <c r="NEB49" s="3"/>
      <c r="NEC49" s="3"/>
      <c r="NED49" s="3"/>
      <c r="NEE49" s="3"/>
      <c r="NEF49" s="3"/>
      <c r="NEG49" s="3"/>
      <c r="NEH49" s="3"/>
      <c r="NEI49" s="3"/>
      <c r="NEJ49" s="3"/>
      <c r="NEK49" s="3"/>
      <c r="NEL49" s="3"/>
      <c r="NEM49" s="3"/>
      <c r="NEN49" s="3"/>
      <c r="NEO49" s="3"/>
      <c r="NEP49" s="3"/>
      <c r="NEQ49" s="3"/>
      <c r="NER49" s="3"/>
      <c r="NES49" s="3"/>
      <c r="NET49" s="3"/>
      <c r="NEU49" s="3"/>
      <c r="NEV49" s="3"/>
      <c r="NEW49" s="3"/>
      <c r="NEX49" s="3"/>
      <c r="NEY49" s="3"/>
      <c r="NEZ49" s="3"/>
      <c r="NFA49" s="3"/>
      <c r="NFB49" s="3"/>
      <c r="NFC49" s="3"/>
      <c r="NFD49" s="3"/>
      <c r="NFE49" s="3"/>
      <c r="NFF49" s="3"/>
      <c r="NFG49" s="3"/>
      <c r="NFH49" s="3"/>
      <c r="NFI49" s="3"/>
      <c r="NFJ49" s="3"/>
      <c r="NFK49" s="3"/>
      <c r="NFL49" s="3"/>
      <c r="NFM49" s="3"/>
      <c r="NFN49" s="3"/>
      <c r="NFO49" s="3"/>
      <c r="NFP49" s="3"/>
      <c r="NFQ49" s="3"/>
      <c r="NFR49" s="3"/>
      <c r="NFS49" s="3"/>
      <c r="NFT49" s="3"/>
      <c r="NFU49" s="3"/>
      <c r="NFV49" s="3"/>
      <c r="NFW49" s="3"/>
      <c r="NFX49" s="3"/>
      <c r="NFY49" s="3"/>
      <c r="NFZ49" s="3"/>
      <c r="NGA49" s="3"/>
      <c r="NGB49" s="3"/>
      <c r="NGC49" s="3"/>
      <c r="NGD49" s="3"/>
      <c r="NGE49" s="3"/>
      <c r="NGF49" s="3"/>
      <c r="NGG49" s="3"/>
      <c r="NGH49" s="3"/>
      <c r="NGI49" s="3"/>
      <c r="NGJ49" s="3"/>
      <c r="NGK49" s="3"/>
      <c r="NGL49" s="3"/>
      <c r="NGM49" s="3"/>
      <c r="NGN49" s="3"/>
      <c r="NGO49" s="3"/>
      <c r="NGP49" s="3"/>
      <c r="NGQ49" s="3"/>
      <c r="NGR49" s="3"/>
      <c r="NGS49" s="3"/>
      <c r="NGT49" s="3"/>
      <c r="NGU49" s="3"/>
      <c r="NGV49" s="3"/>
      <c r="NGW49" s="3"/>
      <c r="NGX49" s="3"/>
      <c r="NGY49" s="3"/>
      <c r="NGZ49" s="3"/>
      <c r="NHA49" s="3"/>
      <c r="NHB49" s="3"/>
      <c r="NHC49" s="3"/>
      <c r="NHD49" s="3"/>
      <c r="NHE49" s="3"/>
      <c r="NHF49" s="3"/>
      <c r="NHG49" s="3"/>
      <c r="NHH49" s="3"/>
      <c r="NHI49" s="3"/>
      <c r="NHJ49" s="3"/>
      <c r="NHK49" s="3"/>
      <c r="NHL49" s="3"/>
      <c r="NHM49" s="3"/>
      <c r="NHN49" s="3"/>
      <c r="NHO49" s="3"/>
      <c r="NHP49" s="3"/>
      <c r="NHQ49" s="3"/>
      <c r="NHR49" s="3"/>
      <c r="NHS49" s="3"/>
      <c r="NHT49" s="3"/>
      <c r="NHU49" s="3"/>
      <c r="NHV49" s="3"/>
      <c r="NHW49" s="3"/>
      <c r="NHX49" s="3"/>
      <c r="NHY49" s="3"/>
      <c r="NHZ49" s="3"/>
      <c r="NIA49" s="3"/>
      <c r="NIB49" s="3"/>
      <c r="NIC49" s="3"/>
      <c r="NID49" s="3"/>
      <c r="NIE49" s="3"/>
      <c r="NIF49" s="3"/>
      <c r="NIG49" s="3"/>
      <c r="NIH49" s="3"/>
      <c r="NII49" s="3"/>
      <c r="NIJ49" s="3"/>
      <c r="NIK49" s="3"/>
      <c r="NIL49" s="3"/>
      <c r="NIM49" s="3"/>
      <c r="NIN49" s="3"/>
      <c r="NIO49" s="3"/>
      <c r="NIP49" s="3"/>
      <c r="NIQ49" s="3"/>
      <c r="NIR49" s="3"/>
      <c r="NIS49" s="3"/>
      <c r="NIT49" s="3"/>
      <c r="NIU49" s="3"/>
      <c r="NIV49" s="3"/>
      <c r="NIW49" s="3"/>
      <c r="NIX49" s="3"/>
      <c r="NIY49" s="3"/>
      <c r="NIZ49" s="3"/>
      <c r="NJA49" s="3"/>
      <c r="NJB49" s="3"/>
      <c r="NJC49" s="3"/>
      <c r="NJD49" s="3"/>
      <c r="NJE49" s="3"/>
      <c r="NJF49" s="3"/>
      <c r="NJG49" s="3"/>
      <c r="NJH49" s="3"/>
      <c r="NJI49" s="3"/>
      <c r="NJJ49" s="3"/>
      <c r="NJK49" s="3"/>
      <c r="NJL49" s="3"/>
      <c r="NJM49" s="3"/>
      <c r="NJN49" s="3"/>
      <c r="NJO49" s="3"/>
      <c r="NJP49" s="3"/>
      <c r="NJQ49" s="3"/>
      <c r="NJR49" s="3"/>
      <c r="NJS49" s="3"/>
      <c r="NJT49" s="3"/>
      <c r="NJU49" s="3"/>
      <c r="NJV49" s="3"/>
      <c r="NJW49" s="3"/>
      <c r="NJX49" s="3"/>
      <c r="NJY49" s="3"/>
      <c r="NJZ49" s="3"/>
      <c r="NKA49" s="3"/>
      <c r="NKB49" s="3"/>
      <c r="NKC49" s="3"/>
      <c r="NKD49" s="3"/>
      <c r="NKE49" s="3"/>
      <c r="NKF49" s="3"/>
      <c r="NKG49" s="3"/>
      <c r="NKH49" s="3"/>
      <c r="NKI49" s="3"/>
      <c r="NKJ49" s="3"/>
      <c r="NKK49" s="3"/>
      <c r="NKL49" s="3"/>
      <c r="NKM49" s="3"/>
      <c r="NKN49" s="3"/>
      <c r="NKO49" s="3"/>
      <c r="NKP49" s="3"/>
      <c r="NKQ49" s="3"/>
      <c r="NKR49" s="3"/>
      <c r="NKS49" s="3"/>
      <c r="NKT49" s="3"/>
      <c r="NKU49" s="3"/>
      <c r="NKV49" s="3"/>
      <c r="NKW49" s="3"/>
      <c r="NKX49" s="3"/>
      <c r="NKY49" s="3"/>
      <c r="NKZ49" s="3"/>
      <c r="NLA49" s="3"/>
      <c r="NLB49" s="3"/>
      <c r="NLC49" s="3"/>
      <c r="NLD49" s="3"/>
      <c r="NLE49" s="3"/>
      <c r="NLF49" s="3"/>
      <c r="NLG49" s="3"/>
      <c r="NLH49" s="3"/>
      <c r="NLI49" s="3"/>
      <c r="NLJ49" s="3"/>
      <c r="NLK49" s="3"/>
      <c r="NLL49" s="3"/>
      <c r="NLM49" s="3"/>
      <c r="NLN49" s="3"/>
      <c r="NLO49" s="3"/>
      <c r="NLP49" s="3"/>
      <c r="NLQ49" s="3"/>
      <c r="NLR49" s="3"/>
      <c r="NLS49" s="3"/>
      <c r="NLT49" s="3"/>
      <c r="NLU49" s="3"/>
      <c r="NLV49" s="3"/>
      <c r="NLW49" s="3"/>
      <c r="NLX49" s="3"/>
      <c r="NLY49" s="3"/>
      <c r="NLZ49" s="3"/>
      <c r="NMA49" s="3"/>
      <c r="NMB49" s="3"/>
      <c r="NMC49" s="3"/>
      <c r="NMD49" s="3"/>
      <c r="NME49" s="3"/>
      <c r="NMF49" s="3"/>
      <c r="NMG49" s="3"/>
      <c r="NMH49" s="3"/>
      <c r="NMI49" s="3"/>
      <c r="NMJ49" s="3"/>
      <c r="NMK49" s="3"/>
      <c r="NML49" s="3"/>
      <c r="NMM49" s="3"/>
      <c r="NMN49" s="3"/>
      <c r="NMO49" s="3"/>
      <c r="NMP49" s="3"/>
      <c r="NMQ49" s="3"/>
      <c r="NMR49" s="3"/>
      <c r="NMS49" s="3"/>
      <c r="NMT49" s="3"/>
      <c r="NMU49" s="3"/>
      <c r="NMV49" s="3"/>
      <c r="NMW49" s="3"/>
      <c r="NMX49" s="3"/>
      <c r="NMY49" s="3"/>
      <c r="NMZ49" s="3"/>
      <c r="NNA49" s="3"/>
      <c r="NNB49" s="3"/>
      <c r="NNC49" s="3"/>
      <c r="NND49" s="3"/>
      <c r="NNE49" s="3"/>
      <c r="NNF49" s="3"/>
      <c r="NNG49" s="3"/>
      <c r="NNH49" s="3"/>
      <c r="NNI49" s="3"/>
      <c r="NNJ49" s="3"/>
      <c r="NNK49" s="3"/>
      <c r="NNL49" s="3"/>
      <c r="NNM49" s="3"/>
      <c r="NNN49" s="3"/>
      <c r="NNO49" s="3"/>
      <c r="NNP49" s="3"/>
      <c r="NNQ49" s="3"/>
      <c r="NNR49" s="3"/>
      <c r="NNS49" s="3"/>
      <c r="NNT49" s="3"/>
      <c r="NNU49" s="3"/>
      <c r="NNV49" s="3"/>
      <c r="NNW49" s="3"/>
      <c r="NNX49" s="3"/>
      <c r="NNY49" s="3"/>
      <c r="NNZ49" s="3"/>
      <c r="NOA49" s="3"/>
      <c r="NOB49" s="3"/>
      <c r="NOC49" s="3"/>
      <c r="NOD49" s="3"/>
      <c r="NOE49" s="3"/>
      <c r="NOF49" s="3"/>
      <c r="NOG49" s="3"/>
      <c r="NOH49" s="3"/>
      <c r="NOI49" s="3"/>
      <c r="NOJ49" s="3"/>
      <c r="NOK49" s="3"/>
      <c r="NOL49" s="3"/>
      <c r="NOM49" s="3"/>
      <c r="NON49" s="3"/>
      <c r="NOO49" s="3"/>
      <c r="NOP49" s="3"/>
      <c r="NOQ49" s="3"/>
      <c r="NOR49" s="3"/>
      <c r="NOS49" s="3"/>
      <c r="NOT49" s="3"/>
      <c r="NOU49" s="3"/>
      <c r="NOV49" s="3"/>
      <c r="NOW49" s="3"/>
      <c r="NOX49" s="3"/>
      <c r="NOY49" s="3"/>
      <c r="NOZ49" s="3"/>
      <c r="NPA49" s="3"/>
      <c r="NPB49" s="3"/>
      <c r="NPC49" s="3"/>
      <c r="NPD49" s="3"/>
      <c r="NPE49" s="3"/>
      <c r="NPF49" s="3"/>
      <c r="NPG49" s="3"/>
      <c r="NPH49" s="3"/>
      <c r="NPI49" s="3"/>
      <c r="NPJ49" s="3"/>
      <c r="NPK49" s="3"/>
      <c r="NPL49" s="3"/>
      <c r="NPM49" s="3"/>
      <c r="NPN49" s="3"/>
      <c r="NPO49" s="3"/>
      <c r="NPP49" s="3"/>
      <c r="NPQ49" s="3"/>
      <c r="NPR49" s="3"/>
      <c r="NPS49" s="3"/>
      <c r="NPT49" s="3"/>
      <c r="NPU49" s="3"/>
      <c r="NPV49" s="3"/>
      <c r="NPW49" s="3"/>
      <c r="NPX49" s="3"/>
      <c r="NPY49" s="3"/>
      <c r="NPZ49" s="3"/>
      <c r="NQA49" s="3"/>
      <c r="NQB49" s="3"/>
      <c r="NQC49" s="3"/>
      <c r="NQD49" s="3"/>
      <c r="NQE49" s="3"/>
      <c r="NQF49" s="3"/>
      <c r="NQG49" s="3"/>
      <c r="NQH49" s="3"/>
      <c r="NQI49" s="3"/>
      <c r="NQJ49" s="3"/>
      <c r="NQK49" s="3"/>
      <c r="NQL49" s="3"/>
      <c r="NQM49" s="3"/>
      <c r="NQN49" s="3"/>
      <c r="NQO49" s="3"/>
      <c r="NQP49" s="3"/>
      <c r="NQQ49" s="3"/>
      <c r="NQR49" s="3"/>
      <c r="NQS49" s="3"/>
      <c r="NQT49" s="3"/>
      <c r="NQU49" s="3"/>
      <c r="NQV49" s="3"/>
      <c r="NQW49" s="3"/>
      <c r="NQX49" s="3"/>
      <c r="NQY49" s="3"/>
      <c r="NQZ49" s="3"/>
      <c r="NRA49" s="3"/>
      <c r="NRB49" s="3"/>
      <c r="NRC49" s="3"/>
      <c r="NRD49" s="3"/>
      <c r="NRE49" s="3"/>
      <c r="NRF49" s="3"/>
      <c r="NRG49" s="3"/>
      <c r="NRH49" s="3"/>
      <c r="NRI49" s="3"/>
      <c r="NRJ49" s="3"/>
      <c r="NRK49" s="3"/>
      <c r="NRL49" s="3"/>
      <c r="NRM49" s="3"/>
      <c r="NRN49" s="3"/>
      <c r="NRO49" s="3"/>
      <c r="NRP49" s="3"/>
      <c r="NRQ49" s="3"/>
      <c r="NRR49" s="3"/>
      <c r="NRS49" s="3"/>
      <c r="NRT49" s="3"/>
      <c r="NRU49" s="3"/>
      <c r="NRV49" s="3"/>
      <c r="NRW49" s="3"/>
      <c r="NRX49" s="3"/>
      <c r="NRY49" s="3"/>
      <c r="NRZ49" s="3"/>
      <c r="NSA49" s="3"/>
      <c r="NSB49" s="3"/>
      <c r="NSC49" s="3"/>
      <c r="NSD49" s="3"/>
      <c r="NSE49" s="3"/>
      <c r="NSF49" s="3"/>
      <c r="NSG49" s="3"/>
      <c r="NSH49" s="3"/>
      <c r="NSI49" s="3"/>
      <c r="NSJ49" s="3"/>
      <c r="NSK49" s="3"/>
      <c r="NSL49" s="3"/>
      <c r="NSM49" s="3"/>
      <c r="NSN49" s="3"/>
      <c r="NSO49" s="3"/>
      <c r="NSP49" s="3"/>
      <c r="NSQ49" s="3"/>
      <c r="NSR49" s="3"/>
      <c r="NSS49" s="3"/>
      <c r="NST49" s="3"/>
      <c r="NSU49" s="3"/>
      <c r="NSV49" s="3"/>
      <c r="NSW49" s="3"/>
      <c r="NSX49" s="3"/>
      <c r="NSY49" s="3"/>
      <c r="NSZ49" s="3"/>
      <c r="NTA49" s="3"/>
      <c r="NTB49" s="3"/>
      <c r="NTC49" s="3"/>
      <c r="NTD49" s="3"/>
      <c r="NTE49" s="3"/>
      <c r="NTF49" s="3"/>
      <c r="NTG49" s="3"/>
      <c r="NTH49" s="3"/>
      <c r="NTI49" s="3"/>
      <c r="NTJ49" s="3"/>
      <c r="NTK49" s="3"/>
      <c r="NTL49" s="3"/>
      <c r="NTM49" s="3"/>
      <c r="NTN49" s="3"/>
      <c r="NTO49" s="3"/>
      <c r="NTP49" s="3"/>
      <c r="NTQ49" s="3"/>
      <c r="NTR49" s="3"/>
      <c r="NTS49" s="3"/>
      <c r="NTT49" s="3"/>
      <c r="NTU49" s="3"/>
      <c r="NTV49" s="3"/>
      <c r="NTW49" s="3"/>
      <c r="NTX49" s="3"/>
      <c r="NTY49" s="3"/>
      <c r="NTZ49" s="3"/>
      <c r="NUA49" s="3"/>
      <c r="NUB49" s="3"/>
      <c r="NUC49" s="3"/>
      <c r="NUD49" s="3"/>
      <c r="NUE49" s="3"/>
      <c r="NUF49" s="3"/>
      <c r="NUG49" s="3"/>
      <c r="NUH49" s="3"/>
      <c r="NUI49" s="3"/>
      <c r="NUJ49" s="3"/>
      <c r="NUK49" s="3"/>
      <c r="NUL49" s="3"/>
      <c r="NUM49" s="3"/>
      <c r="NUN49" s="3"/>
      <c r="NUO49" s="3"/>
      <c r="NUP49" s="3"/>
      <c r="NUQ49" s="3"/>
      <c r="NUR49" s="3"/>
      <c r="NUS49" s="3"/>
      <c r="NUT49" s="3"/>
      <c r="NUU49" s="3"/>
      <c r="NUV49" s="3"/>
      <c r="NUW49" s="3"/>
      <c r="NUX49" s="3"/>
      <c r="NUY49" s="3"/>
      <c r="NUZ49" s="3"/>
      <c r="NVA49" s="3"/>
      <c r="NVB49" s="3"/>
      <c r="NVC49" s="3"/>
      <c r="NVD49" s="3"/>
      <c r="NVE49" s="3"/>
      <c r="NVF49" s="3"/>
      <c r="NVG49" s="3"/>
      <c r="NVH49" s="3"/>
      <c r="NVI49" s="3"/>
      <c r="NVJ49" s="3"/>
      <c r="NVK49" s="3"/>
      <c r="NVL49" s="3"/>
      <c r="NVM49" s="3"/>
      <c r="NVN49" s="3"/>
      <c r="NVO49" s="3"/>
      <c r="NVP49" s="3"/>
      <c r="NVQ49" s="3"/>
      <c r="NVR49" s="3"/>
      <c r="NVS49" s="3"/>
      <c r="NVT49" s="3"/>
      <c r="NVU49" s="3"/>
      <c r="NVV49" s="3"/>
      <c r="NVW49" s="3"/>
      <c r="NVX49" s="3"/>
      <c r="NVY49" s="3"/>
      <c r="NVZ49" s="3"/>
      <c r="NWA49" s="3"/>
      <c r="NWB49" s="3"/>
      <c r="NWC49" s="3"/>
      <c r="NWD49" s="3"/>
      <c r="NWE49" s="3"/>
      <c r="NWF49" s="3"/>
      <c r="NWG49" s="3"/>
      <c r="NWH49" s="3"/>
      <c r="NWI49" s="3"/>
      <c r="NWJ49" s="3"/>
      <c r="NWK49" s="3"/>
      <c r="NWL49" s="3"/>
      <c r="NWM49" s="3"/>
      <c r="NWN49" s="3"/>
      <c r="NWO49" s="3"/>
      <c r="NWP49" s="3"/>
      <c r="NWQ49" s="3"/>
      <c r="NWR49" s="3"/>
      <c r="NWS49" s="3"/>
      <c r="NWT49" s="3"/>
      <c r="NWU49" s="3"/>
      <c r="NWV49" s="3"/>
      <c r="NWW49" s="3"/>
      <c r="NWX49" s="3"/>
      <c r="NWY49" s="3"/>
      <c r="NWZ49" s="3"/>
      <c r="NXA49" s="3"/>
      <c r="NXB49" s="3"/>
      <c r="NXC49" s="3"/>
      <c r="NXD49" s="3"/>
      <c r="NXE49" s="3"/>
      <c r="NXF49" s="3"/>
      <c r="NXG49" s="3"/>
      <c r="NXH49" s="3"/>
      <c r="NXI49" s="3"/>
      <c r="NXJ49" s="3"/>
      <c r="NXK49" s="3"/>
      <c r="NXL49" s="3"/>
      <c r="NXM49" s="3"/>
      <c r="NXN49" s="3"/>
      <c r="NXO49" s="3"/>
      <c r="NXP49" s="3"/>
      <c r="NXQ49" s="3"/>
      <c r="NXR49" s="3"/>
      <c r="NXS49" s="3"/>
      <c r="NXT49" s="3"/>
      <c r="NXU49" s="3"/>
      <c r="NXV49" s="3"/>
      <c r="NXW49" s="3"/>
      <c r="NXX49" s="3"/>
      <c r="NXY49" s="3"/>
      <c r="NXZ49" s="3"/>
      <c r="NYA49" s="3"/>
      <c r="NYB49" s="3"/>
      <c r="NYC49" s="3"/>
      <c r="NYD49" s="3"/>
      <c r="NYE49" s="3"/>
      <c r="NYF49" s="3"/>
      <c r="NYG49" s="3"/>
      <c r="NYH49" s="3"/>
      <c r="NYI49" s="3"/>
      <c r="NYJ49" s="3"/>
      <c r="NYK49" s="3"/>
      <c r="NYL49" s="3"/>
      <c r="NYM49" s="3"/>
      <c r="NYN49" s="3"/>
      <c r="NYO49" s="3"/>
      <c r="NYP49" s="3"/>
      <c r="NYQ49" s="3"/>
      <c r="NYR49" s="3"/>
      <c r="NYS49" s="3"/>
      <c r="NYT49" s="3"/>
      <c r="NYU49" s="3"/>
      <c r="NYV49" s="3"/>
      <c r="NYW49" s="3"/>
      <c r="NYX49" s="3"/>
      <c r="NYY49" s="3"/>
      <c r="NYZ49" s="3"/>
      <c r="NZA49" s="3"/>
      <c r="NZB49" s="3"/>
      <c r="NZC49" s="3"/>
      <c r="NZD49" s="3"/>
      <c r="NZE49" s="3"/>
      <c r="NZF49" s="3"/>
      <c r="NZG49" s="3"/>
      <c r="NZH49" s="3"/>
      <c r="NZI49" s="3"/>
      <c r="NZJ49" s="3"/>
      <c r="NZK49" s="3"/>
      <c r="NZL49" s="3"/>
      <c r="NZM49" s="3"/>
      <c r="NZN49" s="3"/>
      <c r="NZO49" s="3"/>
      <c r="NZP49" s="3"/>
      <c r="NZQ49" s="3"/>
      <c r="NZR49" s="3"/>
      <c r="NZS49" s="3"/>
      <c r="NZT49" s="3"/>
      <c r="NZU49" s="3"/>
      <c r="NZV49" s="3"/>
      <c r="NZW49" s="3"/>
      <c r="NZX49" s="3"/>
      <c r="NZY49" s="3"/>
      <c r="NZZ49" s="3"/>
      <c r="OAA49" s="3"/>
      <c r="OAB49" s="3"/>
      <c r="OAC49" s="3"/>
      <c r="OAD49" s="3"/>
      <c r="OAE49" s="3"/>
      <c r="OAF49" s="3"/>
      <c r="OAG49" s="3"/>
      <c r="OAH49" s="3"/>
      <c r="OAI49" s="3"/>
      <c r="OAJ49" s="3"/>
      <c r="OAK49" s="3"/>
      <c r="OAL49" s="3"/>
      <c r="OAM49" s="3"/>
      <c r="OAN49" s="3"/>
      <c r="OAO49" s="3"/>
      <c r="OAP49" s="3"/>
      <c r="OAQ49" s="3"/>
      <c r="OAR49" s="3"/>
      <c r="OAS49" s="3"/>
      <c r="OAT49" s="3"/>
      <c r="OAU49" s="3"/>
      <c r="OAV49" s="3"/>
      <c r="OAW49" s="3"/>
      <c r="OAX49" s="3"/>
      <c r="OAY49" s="3"/>
      <c r="OAZ49" s="3"/>
      <c r="OBA49" s="3"/>
      <c r="OBB49" s="3"/>
      <c r="OBC49" s="3"/>
      <c r="OBD49" s="3"/>
      <c r="OBE49" s="3"/>
      <c r="OBF49" s="3"/>
      <c r="OBG49" s="3"/>
      <c r="OBH49" s="3"/>
      <c r="OBI49" s="3"/>
      <c r="OBJ49" s="3"/>
      <c r="OBK49" s="3"/>
      <c r="OBL49" s="3"/>
      <c r="OBM49" s="3"/>
      <c r="OBN49" s="3"/>
      <c r="OBO49" s="3"/>
      <c r="OBP49" s="3"/>
      <c r="OBQ49" s="3"/>
      <c r="OBR49" s="3"/>
      <c r="OBS49" s="3"/>
      <c r="OBT49" s="3"/>
      <c r="OBU49" s="3"/>
      <c r="OBV49" s="3"/>
      <c r="OBW49" s="3"/>
      <c r="OBX49" s="3"/>
      <c r="OBY49" s="3"/>
      <c r="OBZ49" s="3"/>
      <c r="OCA49" s="3"/>
      <c r="OCB49" s="3"/>
      <c r="OCC49" s="3"/>
      <c r="OCD49" s="3"/>
      <c r="OCE49" s="3"/>
      <c r="OCF49" s="3"/>
      <c r="OCG49" s="3"/>
      <c r="OCH49" s="3"/>
      <c r="OCI49" s="3"/>
      <c r="OCJ49" s="3"/>
      <c r="OCK49" s="3"/>
      <c r="OCL49" s="3"/>
      <c r="OCM49" s="3"/>
      <c r="OCN49" s="3"/>
      <c r="OCO49" s="3"/>
      <c r="OCP49" s="3"/>
      <c r="OCQ49" s="3"/>
      <c r="OCR49" s="3"/>
      <c r="OCS49" s="3"/>
      <c r="OCT49" s="3"/>
      <c r="OCU49" s="3"/>
      <c r="OCV49" s="3"/>
      <c r="OCW49" s="3"/>
      <c r="OCX49" s="3"/>
      <c r="OCY49" s="3"/>
      <c r="OCZ49" s="3"/>
      <c r="ODA49" s="3"/>
      <c r="ODB49" s="3"/>
      <c r="ODC49" s="3"/>
      <c r="ODD49" s="3"/>
      <c r="ODE49" s="3"/>
      <c r="ODF49" s="3"/>
      <c r="ODG49" s="3"/>
      <c r="ODH49" s="3"/>
      <c r="ODI49" s="3"/>
      <c r="ODJ49" s="3"/>
      <c r="ODK49" s="3"/>
      <c r="ODL49" s="3"/>
      <c r="ODM49" s="3"/>
      <c r="ODN49" s="3"/>
      <c r="ODO49" s="3"/>
      <c r="ODP49" s="3"/>
      <c r="ODQ49" s="3"/>
      <c r="ODR49" s="3"/>
      <c r="ODS49" s="3"/>
      <c r="ODT49" s="3"/>
      <c r="ODU49" s="3"/>
      <c r="ODV49" s="3"/>
      <c r="ODW49" s="3"/>
      <c r="ODX49" s="3"/>
      <c r="ODY49" s="3"/>
      <c r="ODZ49" s="3"/>
      <c r="OEA49" s="3"/>
      <c r="OEB49" s="3"/>
      <c r="OEC49" s="3"/>
      <c r="OED49" s="3"/>
      <c r="OEE49" s="3"/>
      <c r="OEF49" s="3"/>
      <c r="OEG49" s="3"/>
      <c r="OEH49" s="3"/>
      <c r="OEI49" s="3"/>
      <c r="OEJ49" s="3"/>
      <c r="OEK49" s="3"/>
      <c r="OEL49" s="3"/>
      <c r="OEM49" s="3"/>
      <c r="OEN49" s="3"/>
      <c r="OEO49" s="3"/>
      <c r="OEP49" s="3"/>
      <c r="OEQ49" s="3"/>
      <c r="OER49" s="3"/>
      <c r="OES49" s="3"/>
      <c r="OET49" s="3"/>
      <c r="OEU49" s="3"/>
      <c r="OEV49" s="3"/>
      <c r="OEW49" s="3"/>
      <c r="OEX49" s="3"/>
      <c r="OEY49" s="3"/>
      <c r="OEZ49" s="3"/>
      <c r="OFA49" s="3"/>
      <c r="OFB49" s="3"/>
      <c r="OFC49" s="3"/>
      <c r="OFD49" s="3"/>
      <c r="OFE49" s="3"/>
      <c r="OFF49" s="3"/>
      <c r="OFG49" s="3"/>
      <c r="OFH49" s="3"/>
      <c r="OFI49" s="3"/>
      <c r="OFJ49" s="3"/>
      <c r="OFK49" s="3"/>
      <c r="OFL49" s="3"/>
      <c r="OFM49" s="3"/>
      <c r="OFN49" s="3"/>
      <c r="OFO49" s="3"/>
      <c r="OFP49" s="3"/>
      <c r="OFQ49" s="3"/>
      <c r="OFR49" s="3"/>
      <c r="OFS49" s="3"/>
      <c r="OFT49" s="3"/>
      <c r="OFU49" s="3"/>
      <c r="OFV49" s="3"/>
      <c r="OFW49" s="3"/>
      <c r="OFX49" s="3"/>
      <c r="OFY49" s="3"/>
      <c r="OFZ49" s="3"/>
      <c r="OGA49" s="3"/>
      <c r="OGB49" s="3"/>
      <c r="OGC49" s="3"/>
      <c r="OGD49" s="3"/>
      <c r="OGE49" s="3"/>
      <c r="OGF49" s="3"/>
      <c r="OGG49" s="3"/>
      <c r="OGH49" s="3"/>
      <c r="OGI49" s="3"/>
      <c r="OGJ49" s="3"/>
      <c r="OGK49" s="3"/>
      <c r="OGL49" s="3"/>
      <c r="OGM49" s="3"/>
      <c r="OGN49" s="3"/>
      <c r="OGO49" s="3"/>
      <c r="OGP49" s="3"/>
      <c r="OGQ49" s="3"/>
      <c r="OGR49" s="3"/>
      <c r="OGS49" s="3"/>
      <c r="OGT49" s="3"/>
      <c r="OGU49" s="3"/>
      <c r="OGV49" s="3"/>
      <c r="OGW49" s="3"/>
      <c r="OGX49" s="3"/>
      <c r="OGY49" s="3"/>
      <c r="OGZ49" s="3"/>
      <c r="OHA49" s="3"/>
      <c r="OHB49" s="3"/>
      <c r="OHC49" s="3"/>
      <c r="OHD49" s="3"/>
      <c r="OHE49" s="3"/>
      <c r="OHF49" s="3"/>
      <c r="OHG49" s="3"/>
      <c r="OHH49" s="3"/>
      <c r="OHI49" s="3"/>
      <c r="OHJ49" s="3"/>
      <c r="OHK49" s="3"/>
      <c r="OHL49" s="3"/>
      <c r="OHM49" s="3"/>
      <c r="OHN49" s="3"/>
      <c r="OHO49" s="3"/>
      <c r="OHP49" s="3"/>
      <c r="OHQ49" s="3"/>
      <c r="OHR49" s="3"/>
      <c r="OHS49" s="3"/>
      <c r="OHT49" s="3"/>
      <c r="OHU49" s="3"/>
      <c r="OHV49" s="3"/>
      <c r="OHW49" s="3"/>
      <c r="OHX49" s="3"/>
      <c r="OHY49" s="3"/>
      <c r="OHZ49" s="3"/>
      <c r="OIA49" s="3"/>
      <c r="OIB49" s="3"/>
      <c r="OIC49" s="3"/>
      <c r="OID49" s="3"/>
      <c r="OIE49" s="3"/>
      <c r="OIF49" s="3"/>
      <c r="OIG49" s="3"/>
      <c r="OIH49" s="3"/>
      <c r="OII49" s="3"/>
      <c r="OIJ49" s="3"/>
      <c r="OIK49" s="3"/>
      <c r="OIL49" s="3"/>
      <c r="OIM49" s="3"/>
      <c r="OIN49" s="3"/>
      <c r="OIO49" s="3"/>
      <c r="OIP49" s="3"/>
      <c r="OIQ49" s="3"/>
      <c r="OIR49" s="3"/>
      <c r="OIS49" s="3"/>
      <c r="OIT49" s="3"/>
      <c r="OIU49" s="3"/>
      <c r="OIV49" s="3"/>
      <c r="OIW49" s="3"/>
      <c r="OIX49" s="3"/>
      <c r="OIY49" s="3"/>
      <c r="OIZ49" s="3"/>
      <c r="OJA49" s="3"/>
      <c r="OJB49" s="3"/>
      <c r="OJC49" s="3"/>
      <c r="OJD49" s="3"/>
      <c r="OJE49" s="3"/>
      <c r="OJF49" s="3"/>
      <c r="OJG49" s="3"/>
      <c r="OJH49" s="3"/>
      <c r="OJI49" s="3"/>
      <c r="OJJ49" s="3"/>
      <c r="OJK49" s="3"/>
      <c r="OJL49" s="3"/>
      <c r="OJM49" s="3"/>
      <c r="OJN49" s="3"/>
      <c r="OJO49" s="3"/>
      <c r="OJP49" s="3"/>
      <c r="OJQ49" s="3"/>
      <c r="OJR49" s="3"/>
      <c r="OJS49" s="3"/>
      <c r="OJT49" s="3"/>
      <c r="OJU49" s="3"/>
      <c r="OJV49" s="3"/>
      <c r="OJW49" s="3"/>
      <c r="OJX49" s="3"/>
      <c r="OJY49" s="3"/>
      <c r="OJZ49" s="3"/>
      <c r="OKA49" s="3"/>
      <c r="OKB49" s="3"/>
      <c r="OKC49" s="3"/>
      <c r="OKD49" s="3"/>
      <c r="OKE49" s="3"/>
      <c r="OKF49" s="3"/>
      <c r="OKG49" s="3"/>
      <c r="OKH49" s="3"/>
      <c r="OKI49" s="3"/>
      <c r="OKJ49" s="3"/>
      <c r="OKK49" s="3"/>
      <c r="OKL49" s="3"/>
      <c r="OKM49" s="3"/>
      <c r="OKN49" s="3"/>
      <c r="OKO49" s="3"/>
      <c r="OKP49" s="3"/>
      <c r="OKQ49" s="3"/>
      <c r="OKR49" s="3"/>
      <c r="OKS49" s="3"/>
      <c r="OKT49" s="3"/>
      <c r="OKU49" s="3"/>
      <c r="OKV49" s="3"/>
      <c r="OKW49" s="3"/>
      <c r="OKX49" s="3"/>
      <c r="OKY49" s="3"/>
      <c r="OKZ49" s="3"/>
      <c r="OLA49" s="3"/>
      <c r="OLB49" s="3"/>
      <c r="OLC49" s="3"/>
      <c r="OLD49" s="3"/>
      <c r="OLE49" s="3"/>
      <c r="OLF49" s="3"/>
      <c r="OLG49" s="3"/>
      <c r="OLH49" s="3"/>
      <c r="OLI49" s="3"/>
      <c r="OLJ49" s="3"/>
      <c r="OLK49" s="3"/>
      <c r="OLL49" s="3"/>
      <c r="OLM49" s="3"/>
      <c r="OLN49" s="3"/>
      <c r="OLO49" s="3"/>
      <c r="OLP49" s="3"/>
      <c r="OLQ49" s="3"/>
      <c r="OLR49" s="3"/>
      <c r="OLS49" s="3"/>
      <c r="OLT49" s="3"/>
      <c r="OLU49" s="3"/>
      <c r="OLV49" s="3"/>
      <c r="OLW49" s="3"/>
      <c r="OLX49" s="3"/>
      <c r="OLY49" s="3"/>
      <c r="OLZ49" s="3"/>
      <c r="OMA49" s="3"/>
      <c r="OMB49" s="3"/>
      <c r="OMC49" s="3"/>
      <c r="OMD49" s="3"/>
      <c r="OME49" s="3"/>
      <c r="OMF49" s="3"/>
      <c r="OMG49" s="3"/>
      <c r="OMH49" s="3"/>
      <c r="OMI49" s="3"/>
      <c r="OMJ49" s="3"/>
      <c r="OMK49" s="3"/>
      <c r="OML49" s="3"/>
      <c r="OMM49" s="3"/>
      <c r="OMN49" s="3"/>
      <c r="OMO49" s="3"/>
      <c r="OMP49" s="3"/>
      <c r="OMQ49" s="3"/>
      <c r="OMR49" s="3"/>
      <c r="OMS49" s="3"/>
      <c r="OMT49" s="3"/>
      <c r="OMU49" s="3"/>
      <c r="OMV49" s="3"/>
      <c r="OMW49" s="3"/>
      <c r="OMX49" s="3"/>
      <c r="OMY49" s="3"/>
      <c r="OMZ49" s="3"/>
      <c r="ONA49" s="3"/>
      <c r="ONB49" s="3"/>
      <c r="ONC49" s="3"/>
      <c r="OND49" s="3"/>
      <c r="ONE49" s="3"/>
      <c r="ONF49" s="3"/>
      <c r="ONG49" s="3"/>
      <c r="ONH49" s="3"/>
      <c r="ONI49" s="3"/>
      <c r="ONJ49" s="3"/>
      <c r="ONK49" s="3"/>
      <c r="ONL49" s="3"/>
      <c r="ONM49" s="3"/>
      <c r="ONN49" s="3"/>
      <c r="ONO49" s="3"/>
      <c r="ONP49" s="3"/>
      <c r="ONQ49" s="3"/>
      <c r="ONR49" s="3"/>
      <c r="ONS49" s="3"/>
      <c r="ONT49" s="3"/>
      <c r="ONU49" s="3"/>
      <c r="ONV49" s="3"/>
      <c r="ONW49" s="3"/>
      <c r="ONX49" s="3"/>
      <c r="ONY49" s="3"/>
      <c r="ONZ49" s="3"/>
      <c r="OOA49" s="3"/>
      <c r="OOB49" s="3"/>
      <c r="OOC49" s="3"/>
      <c r="OOD49" s="3"/>
      <c r="OOE49" s="3"/>
      <c r="OOF49" s="3"/>
      <c r="OOG49" s="3"/>
      <c r="OOH49" s="3"/>
      <c r="OOI49" s="3"/>
      <c r="OOJ49" s="3"/>
      <c r="OOK49" s="3"/>
      <c r="OOL49" s="3"/>
      <c r="OOM49" s="3"/>
      <c r="OON49" s="3"/>
      <c r="OOO49" s="3"/>
      <c r="OOP49" s="3"/>
      <c r="OOQ49" s="3"/>
      <c r="OOR49" s="3"/>
      <c r="OOS49" s="3"/>
      <c r="OOT49" s="3"/>
      <c r="OOU49" s="3"/>
      <c r="OOV49" s="3"/>
      <c r="OOW49" s="3"/>
      <c r="OOX49" s="3"/>
      <c r="OOY49" s="3"/>
      <c r="OOZ49" s="3"/>
      <c r="OPA49" s="3"/>
      <c r="OPB49" s="3"/>
      <c r="OPC49" s="3"/>
      <c r="OPD49" s="3"/>
      <c r="OPE49" s="3"/>
      <c r="OPF49" s="3"/>
      <c r="OPG49" s="3"/>
      <c r="OPH49" s="3"/>
      <c r="OPI49" s="3"/>
      <c r="OPJ49" s="3"/>
      <c r="OPK49" s="3"/>
      <c r="OPL49" s="3"/>
      <c r="OPM49" s="3"/>
      <c r="OPN49" s="3"/>
      <c r="OPO49" s="3"/>
      <c r="OPP49" s="3"/>
      <c r="OPQ49" s="3"/>
      <c r="OPR49" s="3"/>
      <c r="OPS49" s="3"/>
      <c r="OPT49" s="3"/>
      <c r="OPU49" s="3"/>
      <c r="OPV49" s="3"/>
      <c r="OPW49" s="3"/>
      <c r="OPX49" s="3"/>
      <c r="OPY49" s="3"/>
      <c r="OPZ49" s="3"/>
      <c r="OQA49" s="3"/>
      <c r="OQB49" s="3"/>
      <c r="OQC49" s="3"/>
      <c r="OQD49" s="3"/>
      <c r="OQE49" s="3"/>
      <c r="OQF49" s="3"/>
      <c r="OQG49" s="3"/>
      <c r="OQH49" s="3"/>
      <c r="OQI49" s="3"/>
      <c r="OQJ49" s="3"/>
      <c r="OQK49" s="3"/>
      <c r="OQL49" s="3"/>
      <c r="OQM49" s="3"/>
      <c r="OQN49" s="3"/>
      <c r="OQO49" s="3"/>
      <c r="OQP49" s="3"/>
      <c r="OQQ49" s="3"/>
      <c r="OQR49" s="3"/>
      <c r="OQS49" s="3"/>
      <c r="OQT49" s="3"/>
      <c r="OQU49" s="3"/>
      <c r="OQV49" s="3"/>
      <c r="OQW49" s="3"/>
      <c r="OQX49" s="3"/>
      <c r="OQY49" s="3"/>
      <c r="OQZ49" s="3"/>
      <c r="ORA49" s="3"/>
      <c r="ORB49" s="3"/>
      <c r="ORC49" s="3"/>
      <c r="ORD49" s="3"/>
      <c r="ORE49" s="3"/>
      <c r="ORF49" s="3"/>
      <c r="ORG49" s="3"/>
      <c r="ORH49" s="3"/>
      <c r="ORI49" s="3"/>
      <c r="ORJ49" s="3"/>
      <c r="ORK49" s="3"/>
      <c r="ORL49" s="3"/>
      <c r="ORM49" s="3"/>
      <c r="ORN49" s="3"/>
      <c r="ORO49" s="3"/>
      <c r="ORP49" s="3"/>
      <c r="ORQ49" s="3"/>
      <c r="ORR49" s="3"/>
      <c r="ORS49" s="3"/>
      <c r="ORT49" s="3"/>
      <c r="ORU49" s="3"/>
      <c r="ORV49" s="3"/>
      <c r="ORW49" s="3"/>
      <c r="ORX49" s="3"/>
      <c r="ORY49" s="3"/>
      <c r="ORZ49" s="3"/>
      <c r="OSA49" s="3"/>
      <c r="OSB49" s="3"/>
      <c r="OSC49" s="3"/>
      <c r="OSD49" s="3"/>
      <c r="OSE49" s="3"/>
      <c r="OSF49" s="3"/>
      <c r="OSG49" s="3"/>
      <c r="OSH49" s="3"/>
      <c r="OSI49" s="3"/>
      <c r="OSJ49" s="3"/>
      <c r="OSK49" s="3"/>
      <c r="OSL49" s="3"/>
      <c r="OSM49" s="3"/>
      <c r="OSN49" s="3"/>
      <c r="OSO49" s="3"/>
      <c r="OSP49" s="3"/>
      <c r="OSQ49" s="3"/>
      <c r="OSR49" s="3"/>
      <c r="OSS49" s="3"/>
      <c r="OST49" s="3"/>
      <c r="OSU49" s="3"/>
      <c r="OSV49" s="3"/>
      <c r="OSW49" s="3"/>
      <c r="OSX49" s="3"/>
      <c r="OSY49" s="3"/>
      <c r="OSZ49" s="3"/>
      <c r="OTA49" s="3"/>
      <c r="OTB49" s="3"/>
      <c r="OTC49" s="3"/>
      <c r="OTD49" s="3"/>
      <c r="OTE49" s="3"/>
      <c r="OTF49" s="3"/>
      <c r="OTG49" s="3"/>
      <c r="OTH49" s="3"/>
      <c r="OTI49" s="3"/>
      <c r="OTJ49" s="3"/>
      <c r="OTK49" s="3"/>
      <c r="OTL49" s="3"/>
      <c r="OTM49" s="3"/>
      <c r="OTN49" s="3"/>
      <c r="OTO49" s="3"/>
      <c r="OTP49" s="3"/>
      <c r="OTQ49" s="3"/>
      <c r="OTR49" s="3"/>
      <c r="OTS49" s="3"/>
      <c r="OTT49" s="3"/>
      <c r="OTU49" s="3"/>
      <c r="OTV49" s="3"/>
      <c r="OTW49" s="3"/>
      <c r="OTX49" s="3"/>
      <c r="OTY49" s="3"/>
      <c r="OTZ49" s="3"/>
      <c r="OUA49" s="3"/>
      <c r="OUB49" s="3"/>
      <c r="OUC49" s="3"/>
      <c r="OUD49" s="3"/>
      <c r="OUE49" s="3"/>
      <c r="OUF49" s="3"/>
      <c r="OUG49" s="3"/>
      <c r="OUH49" s="3"/>
      <c r="OUI49" s="3"/>
      <c r="OUJ49" s="3"/>
      <c r="OUK49" s="3"/>
      <c r="OUL49" s="3"/>
      <c r="OUM49" s="3"/>
      <c r="OUN49" s="3"/>
      <c r="OUO49" s="3"/>
      <c r="OUP49" s="3"/>
      <c r="OUQ49" s="3"/>
      <c r="OUR49" s="3"/>
      <c r="OUS49" s="3"/>
      <c r="OUT49" s="3"/>
      <c r="OUU49" s="3"/>
      <c r="OUV49" s="3"/>
      <c r="OUW49" s="3"/>
      <c r="OUX49" s="3"/>
      <c r="OUY49" s="3"/>
      <c r="OUZ49" s="3"/>
      <c r="OVA49" s="3"/>
      <c r="OVB49" s="3"/>
      <c r="OVC49" s="3"/>
      <c r="OVD49" s="3"/>
      <c r="OVE49" s="3"/>
      <c r="OVF49" s="3"/>
      <c r="OVG49" s="3"/>
      <c r="OVH49" s="3"/>
      <c r="OVI49" s="3"/>
      <c r="OVJ49" s="3"/>
      <c r="OVK49" s="3"/>
      <c r="OVL49" s="3"/>
      <c r="OVM49" s="3"/>
      <c r="OVN49" s="3"/>
      <c r="OVO49" s="3"/>
      <c r="OVP49" s="3"/>
      <c r="OVQ49" s="3"/>
      <c r="OVR49" s="3"/>
      <c r="OVS49" s="3"/>
      <c r="OVT49" s="3"/>
      <c r="OVU49" s="3"/>
      <c r="OVV49" s="3"/>
      <c r="OVW49" s="3"/>
      <c r="OVX49" s="3"/>
      <c r="OVY49" s="3"/>
      <c r="OVZ49" s="3"/>
      <c r="OWA49" s="3"/>
      <c r="OWB49" s="3"/>
      <c r="OWC49" s="3"/>
      <c r="OWD49" s="3"/>
      <c r="OWE49" s="3"/>
      <c r="OWF49" s="3"/>
      <c r="OWG49" s="3"/>
      <c r="OWH49" s="3"/>
      <c r="OWI49" s="3"/>
      <c r="OWJ49" s="3"/>
      <c r="OWK49" s="3"/>
      <c r="OWL49" s="3"/>
      <c r="OWM49" s="3"/>
      <c r="OWN49" s="3"/>
      <c r="OWO49" s="3"/>
      <c r="OWP49" s="3"/>
      <c r="OWQ49" s="3"/>
      <c r="OWR49" s="3"/>
      <c r="OWS49" s="3"/>
      <c r="OWT49" s="3"/>
      <c r="OWU49" s="3"/>
      <c r="OWV49" s="3"/>
      <c r="OWW49" s="3"/>
      <c r="OWX49" s="3"/>
      <c r="OWY49" s="3"/>
      <c r="OWZ49" s="3"/>
      <c r="OXA49" s="3"/>
      <c r="OXB49" s="3"/>
      <c r="OXC49" s="3"/>
      <c r="OXD49" s="3"/>
      <c r="OXE49" s="3"/>
      <c r="OXF49" s="3"/>
      <c r="OXG49" s="3"/>
      <c r="OXH49" s="3"/>
      <c r="OXI49" s="3"/>
      <c r="OXJ49" s="3"/>
      <c r="OXK49" s="3"/>
      <c r="OXL49" s="3"/>
      <c r="OXM49" s="3"/>
      <c r="OXN49" s="3"/>
      <c r="OXO49" s="3"/>
      <c r="OXP49" s="3"/>
      <c r="OXQ49" s="3"/>
      <c r="OXR49" s="3"/>
      <c r="OXS49" s="3"/>
      <c r="OXT49" s="3"/>
      <c r="OXU49" s="3"/>
      <c r="OXV49" s="3"/>
      <c r="OXW49" s="3"/>
      <c r="OXX49" s="3"/>
      <c r="OXY49" s="3"/>
      <c r="OXZ49" s="3"/>
      <c r="OYA49" s="3"/>
      <c r="OYB49" s="3"/>
      <c r="OYC49" s="3"/>
      <c r="OYD49" s="3"/>
      <c r="OYE49" s="3"/>
      <c r="OYF49" s="3"/>
      <c r="OYG49" s="3"/>
      <c r="OYH49" s="3"/>
      <c r="OYI49" s="3"/>
      <c r="OYJ49" s="3"/>
      <c r="OYK49" s="3"/>
      <c r="OYL49" s="3"/>
      <c r="OYM49" s="3"/>
      <c r="OYN49" s="3"/>
      <c r="OYO49" s="3"/>
      <c r="OYP49" s="3"/>
      <c r="OYQ49" s="3"/>
      <c r="OYR49" s="3"/>
      <c r="OYS49" s="3"/>
      <c r="OYT49" s="3"/>
      <c r="OYU49" s="3"/>
      <c r="OYV49" s="3"/>
      <c r="OYW49" s="3"/>
      <c r="OYX49" s="3"/>
      <c r="OYY49" s="3"/>
      <c r="OYZ49" s="3"/>
      <c r="OZA49" s="3"/>
      <c r="OZB49" s="3"/>
      <c r="OZC49" s="3"/>
      <c r="OZD49" s="3"/>
      <c r="OZE49" s="3"/>
      <c r="OZF49" s="3"/>
      <c r="OZG49" s="3"/>
      <c r="OZH49" s="3"/>
      <c r="OZI49" s="3"/>
      <c r="OZJ49" s="3"/>
      <c r="OZK49" s="3"/>
      <c r="OZL49" s="3"/>
      <c r="OZM49" s="3"/>
      <c r="OZN49" s="3"/>
      <c r="OZO49" s="3"/>
      <c r="OZP49" s="3"/>
      <c r="OZQ49" s="3"/>
      <c r="OZR49" s="3"/>
      <c r="OZS49" s="3"/>
      <c r="OZT49" s="3"/>
      <c r="OZU49" s="3"/>
      <c r="OZV49" s="3"/>
      <c r="OZW49" s="3"/>
      <c r="OZX49" s="3"/>
      <c r="OZY49" s="3"/>
      <c r="OZZ49" s="3"/>
      <c r="PAA49" s="3"/>
      <c r="PAB49" s="3"/>
      <c r="PAC49" s="3"/>
      <c r="PAD49" s="3"/>
      <c r="PAE49" s="3"/>
      <c r="PAF49" s="3"/>
      <c r="PAG49" s="3"/>
      <c r="PAH49" s="3"/>
      <c r="PAI49" s="3"/>
      <c r="PAJ49" s="3"/>
      <c r="PAK49" s="3"/>
      <c r="PAL49" s="3"/>
      <c r="PAM49" s="3"/>
      <c r="PAN49" s="3"/>
      <c r="PAO49" s="3"/>
      <c r="PAP49" s="3"/>
      <c r="PAQ49" s="3"/>
      <c r="PAR49" s="3"/>
      <c r="PAS49" s="3"/>
      <c r="PAT49" s="3"/>
      <c r="PAU49" s="3"/>
      <c r="PAV49" s="3"/>
      <c r="PAW49" s="3"/>
      <c r="PAX49" s="3"/>
      <c r="PAY49" s="3"/>
      <c r="PAZ49" s="3"/>
      <c r="PBA49" s="3"/>
      <c r="PBB49" s="3"/>
      <c r="PBC49" s="3"/>
      <c r="PBD49" s="3"/>
      <c r="PBE49" s="3"/>
      <c r="PBF49" s="3"/>
      <c r="PBG49" s="3"/>
      <c r="PBH49" s="3"/>
      <c r="PBI49" s="3"/>
      <c r="PBJ49" s="3"/>
      <c r="PBK49" s="3"/>
      <c r="PBL49" s="3"/>
      <c r="PBM49" s="3"/>
      <c r="PBN49" s="3"/>
      <c r="PBO49" s="3"/>
      <c r="PBP49" s="3"/>
      <c r="PBQ49" s="3"/>
      <c r="PBR49" s="3"/>
      <c r="PBS49" s="3"/>
      <c r="PBT49" s="3"/>
      <c r="PBU49" s="3"/>
      <c r="PBV49" s="3"/>
      <c r="PBW49" s="3"/>
      <c r="PBX49" s="3"/>
      <c r="PBY49" s="3"/>
      <c r="PBZ49" s="3"/>
      <c r="PCA49" s="3"/>
      <c r="PCB49" s="3"/>
      <c r="PCC49" s="3"/>
      <c r="PCD49" s="3"/>
      <c r="PCE49" s="3"/>
      <c r="PCF49" s="3"/>
      <c r="PCG49" s="3"/>
      <c r="PCH49" s="3"/>
      <c r="PCI49" s="3"/>
      <c r="PCJ49" s="3"/>
      <c r="PCK49" s="3"/>
      <c r="PCL49" s="3"/>
      <c r="PCM49" s="3"/>
      <c r="PCN49" s="3"/>
      <c r="PCO49" s="3"/>
      <c r="PCP49" s="3"/>
      <c r="PCQ49" s="3"/>
      <c r="PCR49" s="3"/>
      <c r="PCS49" s="3"/>
      <c r="PCT49" s="3"/>
      <c r="PCU49" s="3"/>
      <c r="PCV49" s="3"/>
      <c r="PCW49" s="3"/>
      <c r="PCX49" s="3"/>
      <c r="PCY49" s="3"/>
      <c r="PCZ49" s="3"/>
      <c r="PDA49" s="3"/>
      <c r="PDB49" s="3"/>
      <c r="PDC49" s="3"/>
      <c r="PDD49" s="3"/>
      <c r="PDE49" s="3"/>
      <c r="PDF49" s="3"/>
      <c r="PDG49" s="3"/>
      <c r="PDH49" s="3"/>
      <c r="PDI49" s="3"/>
      <c r="PDJ49" s="3"/>
      <c r="PDK49" s="3"/>
      <c r="PDL49" s="3"/>
      <c r="PDM49" s="3"/>
      <c r="PDN49" s="3"/>
      <c r="PDO49" s="3"/>
      <c r="PDP49" s="3"/>
      <c r="PDQ49" s="3"/>
      <c r="PDR49" s="3"/>
      <c r="PDS49" s="3"/>
      <c r="PDT49" s="3"/>
      <c r="PDU49" s="3"/>
      <c r="PDV49" s="3"/>
      <c r="PDW49" s="3"/>
      <c r="PDX49" s="3"/>
      <c r="PDY49" s="3"/>
      <c r="PDZ49" s="3"/>
      <c r="PEA49" s="3"/>
      <c r="PEB49" s="3"/>
      <c r="PEC49" s="3"/>
      <c r="PED49" s="3"/>
      <c r="PEE49" s="3"/>
      <c r="PEF49" s="3"/>
      <c r="PEG49" s="3"/>
      <c r="PEH49" s="3"/>
      <c r="PEI49" s="3"/>
      <c r="PEJ49" s="3"/>
      <c r="PEK49" s="3"/>
      <c r="PEL49" s="3"/>
      <c r="PEM49" s="3"/>
      <c r="PEN49" s="3"/>
      <c r="PEO49" s="3"/>
      <c r="PEP49" s="3"/>
      <c r="PEQ49" s="3"/>
      <c r="PER49" s="3"/>
      <c r="PES49" s="3"/>
      <c r="PET49" s="3"/>
      <c r="PEU49" s="3"/>
      <c r="PEV49" s="3"/>
      <c r="PEW49" s="3"/>
      <c r="PEX49" s="3"/>
      <c r="PEY49" s="3"/>
      <c r="PEZ49" s="3"/>
      <c r="PFA49" s="3"/>
      <c r="PFB49" s="3"/>
      <c r="PFC49" s="3"/>
      <c r="PFD49" s="3"/>
      <c r="PFE49" s="3"/>
      <c r="PFF49" s="3"/>
      <c r="PFG49" s="3"/>
      <c r="PFH49" s="3"/>
      <c r="PFI49" s="3"/>
      <c r="PFJ49" s="3"/>
      <c r="PFK49" s="3"/>
      <c r="PFL49" s="3"/>
      <c r="PFM49" s="3"/>
      <c r="PFN49" s="3"/>
      <c r="PFO49" s="3"/>
      <c r="PFP49" s="3"/>
      <c r="PFQ49" s="3"/>
      <c r="PFR49" s="3"/>
      <c r="PFS49" s="3"/>
      <c r="PFT49" s="3"/>
      <c r="PFU49" s="3"/>
      <c r="PFV49" s="3"/>
      <c r="PFW49" s="3"/>
      <c r="PFX49" s="3"/>
      <c r="PFY49" s="3"/>
      <c r="PFZ49" s="3"/>
      <c r="PGA49" s="3"/>
      <c r="PGB49" s="3"/>
      <c r="PGC49" s="3"/>
      <c r="PGD49" s="3"/>
      <c r="PGE49" s="3"/>
      <c r="PGF49" s="3"/>
      <c r="PGG49" s="3"/>
      <c r="PGH49" s="3"/>
      <c r="PGI49" s="3"/>
      <c r="PGJ49" s="3"/>
      <c r="PGK49" s="3"/>
      <c r="PGL49" s="3"/>
      <c r="PGM49" s="3"/>
      <c r="PGN49" s="3"/>
      <c r="PGO49" s="3"/>
      <c r="PGP49" s="3"/>
      <c r="PGQ49" s="3"/>
      <c r="PGR49" s="3"/>
      <c r="PGS49" s="3"/>
      <c r="PGT49" s="3"/>
      <c r="PGU49" s="3"/>
      <c r="PGV49" s="3"/>
      <c r="PGW49" s="3"/>
      <c r="PGX49" s="3"/>
      <c r="PGY49" s="3"/>
      <c r="PGZ49" s="3"/>
      <c r="PHA49" s="3"/>
      <c r="PHB49" s="3"/>
      <c r="PHC49" s="3"/>
      <c r="PHD49" s="3"/>
      <c r="PHE49" s="3"/>
      <c r="PHF49" s="3"/>
      <c r="PHG49" s="3"/>
      <c r="PHH49" s="3"/>
      <c r="PHI49" s="3"/>
      <c r="PHJ49" s="3"/>
      <c r="PHK49" s="3"/>
      <c r="PHL49" s="3"/>
      <c r="PHM49" s="3"/>
      <c r="PHN49" s="3"/>
      <c r="PHO49" s="3"/>
      <c r="PHP49" s="3"/>
      <c r="PHQ49" s="3"/>
      <c r="PHR49" s="3"/>
      <c r="PHS49" s="3"/>
      <c r="PHT49" s="3"/>
      <c r="PHU49" s="3"/>
      <c r="PHV49" s="3"/>
      <c r="PHW49" s="3"/>
      <c r="PHX49" s="3"/>
      <c r="PHY49" s="3"/>
      <c r="PHZ49" s="3"/>
      <c r="PIA49" s="3"/>
      <c r="PIB49" s="3"/>
      <c r="PIC49" s="3"/>
      <c r="PID49" s="3"/>
      <c r="PIE49" s="3"/>
      <c r="PIF49" s="3"/>
      <c r="PIG49" s="3"/>
      <c r="PIH49" s="3"/>
      <c r="PII49" s="3"/>
      <c r="PIJ49" s="3"/>
      <c r="PIK49" s="3"/>
      <c r="PIL49" s="3"/>
      <c r="PIM49" s="3"/>
      <c r="PIN49" s="3"/>
      <c r="PIO49" s="3"/>
      <c r="PIP49" s="3"/>
      <c r="PIQ49" s="3"/>
      <c r="PIR49" s="3"/>
      <c r="PIS49" s="3"/>
      <c r="PIT49" s="3"/>
      <c r="PIU49" s="3"/>
      <c r="PIV49" s="3"/>
      <c r="PIW49" s="3"/>
      <c r="PIX49" s="3"/>
      <c r="PIY49" s="3"/>
      <c r="PIZ49" s="3"/>
      <c r="PJA49" s="3"/>
      <c r="PJB49" s="3"/>
      <c r="PJC49" s="3"/>
      <c r="PJD49" s="3"/>
      <c r="PJE49" s="3"/>
      <c r="PJF49" s="3"/>
      <c r="PJG49" s="3"/>
      <c r="PJH49" s="3"/>
      <c r="PJI49" s="3"/>
      <c r="PJJ49" s="3"/>
      <c r="PJK49" s="3"/>
      <c r="PJL49" s="3"/>
      <c r="PJM49" s="3"/>
      <c r="PJN49" s="3"/>
      <c r="PJO49" s="3"/>
      <c r="PJP49" s="3"/>
      <c r="PJQ49" s="3"/>
      <c r="PJR49" s="3"/>
      <c r="PJS49" s="3"/>
      <c r="PJT49" s="3"/>
      <c r="PJU49" s="3"/>
      <c r="PJV49" s="3"/>
      <c r="PJW49" s="3"/>
      <c r="PJX49" s="3"/>
      <c r="PJY49" s="3"/>
      <c r="PJZ49" s="3"/>
      <c r="PKA49" s="3"/>
      <c r="PKB49" s="3"/>
      <c r="PKC49" s="3"/>
      <c r="PKD49" s="3"/>
      <c r="PKE49" s="3"/>
      <c r="PKF49" s="3"/>
      <c r="PKG49" s="3"/>
      <c r="PKH49" s="3"/>
      <c r="PKI49" s="3"/>
      <c r="PKJ49" s="3"/>
      <c r="PKK49" s="3"/>
      <c r="PKL49" s="3"/>
      <c r="PKM49" s="3"/>
      <c r="PKN49" s="3"/>
      <c r="PKO49" s="3"/>
      <c r="PKP49" s="3"/>
      <c r="PKQ49" s="3"/>
      <c r="PKR49" s="3"/>
      <c r="PKS49" s="3"/>
      <c r="PKT49" s="3"/>
      <c r="PKU49" s="3"/>
      <c r="PKV49" s="3"/>
      <c r="PKW49" s="3"/>
      <c r="PKX49" s="3"/>
      <c r="PKY49" s="3"/>
      <c r="PKZ49" s="3"/>
      <c r="PLA49" s="3"/>
      <c r="PLB49" s="3"/>
      <c r="PLC49" s="3"/>
      <c r="PLD49" s="3"/>
      <c r="PLE49" s="3"/>
      <c r="PLF49" s="3"/>
      <c r="PLG49" s="3"/>
      <c r="PLH49" s="3"/>
      <c r="PLI49" s="3"/>
      <c r="PLJ49" s="3"/>
      <c r="PLK49" s="3"/>
      <c r="PLL49" s="3"/>
      <c r="PLM49" s="3"/>
      <c r="PLN49" s="3"/>
      <c r="PLO49" s="3"/>
      <c r="PLP49" s="3"/>
      <c r="PLQ49" s="3"/>
      <c r="PLR49" s="3"/>
      <c r="PLS49" s="3"/>
      <c r="PLT49" s="3"/>
      <c r="PLU49" s="3"/>
      <c r="PLV49" s="3"/>
      <c r="PLW49" s="3"/>
      <c r="PLX49" s="3"/>
      <c r="PLY49" s="3"/>
      <c r="PLZ49" s="3"/>
      <c r="PMA49" s="3"/>
      <c r="PMB49" s="3"/>
      <c r="PMC49" s="3"/>
      <c r="PMD49" s="3"/>
      <c r="PME49" s="3"/>
      <c r="PMF49" s="3"/>
      <c r="PMG49" s="3"/>
      <c r="PMH49" s="3"/>
      <c r="PMI49" s="3"/>
      <c r="PMJ49" s="3"/>
      <c r="PMK49" s="3"/>
      <c r="PML49" s="3"/>
      <c r="PMM49" s="3"/>
      <c r="PMN49" s="3"/>
      <c r="PMO49" s="3"/>
      <c r="PMP49" s="3"/>
      <c r="PMQ49" s="3"/>
      <c r="PMR49" s="3"/>
      <c r="PMS49" s="3"/>
      <c r="PMT49" s="3"/>
      <c r="PMU49" s="3"/>
      <c r="PMV49" s="3"/>
      <c r="PMW49" s="3"/>
      <c r="PMX49" s="3"/>
      <c r="PMY49" s="3"/>
      <c r="PMZ49" s="3"/>
      <c r="PNA49" s="3"/>
      <c r="PNB49" s="3"/>
      <c r="PNC49" s="3"/>
      <c r="PND49" s="3"/>
      <c r="PNE49" s="3"/>
      <c r="PNF49" s="3"/>
      <c r="PNG49" s="3"/>
      <c r="PNH49" s="3"/>
      <c r="PNI49" s="3"/>
      <c r="PNJ49" s="3"/>
      <c r="PNK49" s="3"/>
      <c r="PNL49" s="3"/>
      <c r="PNM49" s="3"/>
      <c r="PNN49" s="3"/>
      <c r="PNO49" s="3"/>
      <c r="PNP49" s="3"/>
      <c r="PNQ49" s="3"/>
      <c r="PNR49" s="3"/>
      <c r="PNS49" s="3"/>
      <c r="PNT49" s="3"/>
      <c r="PNU49" s="3"/>
      <c r="PNV49" s="3"/>
      <c r="PNW49" s="3"/>
      <c r="PNX49" s="3"/>
      <c r="PNY49" s="3"/>
      <c r="PNZ49" s="3"/>
      <c r="POA49" s="3"/>
      <c r="POB49" s="3"/>
      <c r="POC49" s="3"/>
      <c r="POD49" s="3"/>
      <c r="POE49" s="3"/>
      <c r="POF49" s="3"/>
      <c r="POG49" s="3"/>
      <c r="POH49" s="3"/>
      <c r="POI49" s="3"/>
      <c r="POJ49" s="3"/>
      <c r="POK49" s="3"/>
      <c r="POL49" s="3"/>
      <c r="POM49" s="3"/>
      <c r="PON49" s="3"/>
      <c r="POO49" s="3"/>
      <c r="POP49" s="3"/>
      <c r="POQ49" s="3"/>
      <c r="POR49" s="3"/>
      <c r="POS49" s="3"/>
      <c r="POT49" s="3"/>
      <c r="POU49" s="3"/>
      <c r="POV49" s="3"/>
      <c r="POW49" s="3"/>
      <c r="POX49" s="3"/>
      <c r="POY49" s="3"/>
      <c r="POZ49" s="3"/>
      <c r="PPA49" s="3"/>
      <c r="PPB49" s="3"/>
      <c r="PPC49" s="3"/>
      <c r="PPD49" s="3"/>
      <c r="PPE49" s="3"/>
      <c r="PPF49" s="3"/>
      <c r="PPG49" s="3"/>
      <c r="PPH49" s="3"/>
      <c r="PPI49" s="3"/>
      <c r="PPJ49" s="3"/>
      <c r="PPK49" s="3"/>
      <c r="PPL49" s="3"/>
      <c r="PPM49" s="3"/>
      <c r="PPN49" s="3"/>
      <c r="PPO49" s="3"/>
      <c r="PPP49" s="3"/>
      <c r="PPQ49" s="3"/>
      <c r="PPR49" s="3"/>
      <c r="PPS49" s="3"/>
      <c r="PPT49" s="3"/>
      <c r="PPU49" s="3"/>
      <c r="PPV49" s="3"/>
      <c r="PPW49" s="3"/>
      <c r="PPX49" s="3"/>
      <c r="PPY49" s="3"/>
      <c r="PPZ49" s="3"/>
      <c r="PQA49" s="3"/>
      <c r="PQB49" s="3"/>
      <c r="PQC49" s="3"/>
      <c r="PQD49" s="3"/>
      <c r="PQE49" s="3"/>
      <c r="PQF49" s="3"/>
      <c r="PQG49" s="3"/>
      <c r="PQH49" s="3"/>
      <c r="PQI49" s="3"/>
      <c r="PQJ49" s="3"/>
      <c r="PQK49" s="3"/>
      <c r="PQL49" s="3"/>
      <c r="PQM49" s="3"/>
      <c r="PQN49" s="3"/>
      <c r="PQO49" s="3"/>
      <c r="PQP49" s="3"/>
      <c r="PQQ49" s="3"/>
      <c r="PQR49" s="3"/>
      <c r="PQS49" s="3"/>
      <c r="PQT49" s="3"/>
      <c r="PQU49" s="3"/>
      <c r="PQV49" s="3"/>
      <c r="PQW49" s="3"/>
      <c r="PQX49" s="3"/>
      <c r="PQY49" s="3"/>
      <c r="PQZ49" s="3"/>
      <c r="PRA49" s="3"/>
      <c r="PRB49" s="3"/>
      <c r="PRC49" s="3"/>
      <c r="PRD49" s="3"/>
      <c r="PRE49" s="3"/>
      <c r="PRF49" s="3"/>
      <c r="PRG49" s="3"/>
      <c r="PRH49" s="3"/>
      <c r="PRI49" s="3"/>
      <c r="PRJ49" s="3"/>
      <c r="PRK49" s="3"/>
      <c r="PRL49" s="3"/>
      <c r="PRM49" s="3"/>
      <c r="PRN49" s="3"/>
      <c r="PRO49" s="3"/>
      <c r="PRP49" s="3"/>
      <c r="PRQ49" s="3"/>
      <c r="PRR49" s="3"/>
      <c r="PRS49" s="3"/>
      <c r="PRT49" s="3"/>
      <c r="PRU49" s="3"/>
      <c r="PRV49" s="3"/>
      <c r="PRW49" s="3"/>
      <c r="PRX49" s="3"/>
      <c r="PRY49" s="3"/>
      <c r="PRZ49" s="3"/>
      <c r="PSA49" s="3"/>
      <c r="PSB49" s="3"/>
      <c r="PSC49" s="3"/>
      <c r="PSD49" s="3"/>
      <c r="PSE49" s="3"/>
      <c r="PSF49" s="3"/>
      <c r="PSG49" s="3"/>
      <c r="PSH49" s="3"/>
      <c r="PSI49" s="3"/>
      <c r="PSJ49" s="3"/>
      <c r="PSK49" s="3"/>
      <c r="PSL49" s="3"/>
      <c r="PSM49" s="3"/>
      <c r="PSN49" s="3"/>
      <c r="PSO49" s="3"/>
      <c r="PSP49" s="3"/>
      <c r="PSQ49" s="3"/>
      <c r="PSR49" s="3"/>
      <c r="PSS49" s="3"/>
      <c r="PST49" s="3"/>
      <c r="PSU49" s="3"/>
      <c r="PSV49" s="3"/>
      <c r="PSW49" s="3"/>
      <c r="PSX49" s="3"/>
      <c r="PSY49" s="3"/>
      <c r="PSZ49" s="3"/>
      <c r="PTA49" s="3"/>
      <c r="PTB49" s="3"/>
      <c r="PTC49" s="3"/>
      <c r="PTD49" s="3"/>
      <c r="PTE49" s="3"/>
      <c r="PTF49" s="3"/>
      <c r="PTG49" s="3"/>
      <c r="PTH49" s="3"/>
      <c r="PTI49" s="3"/>
      <c r="PTJ49" s="3"/>
      <c r="PTK49" s="3"/>
      <c r="PTL49" s="3"/>
      <c r="PTM49" s="3"/>
      <c r="PTN49" s="3"/>
      <c r="PTO49" s="3"/>
      <c r="PTP49" s="3"/>
      <c r="PTQ49" s="3"/>
      <c r="PTR49" s="3"/>
      <c r="PTS49" s="3"/>
      <c r="PTT49" s="3"/>
      <c r="PTU49" s="3"/>
      <c r="PTV49" s="3"/>
      <c r="PTW49" s="3"/>
      <c r="PTX49" s="3"/>
      <c r="PTY49" s="3"/>
      <c r="PTZ49" s="3"/>
      <c r="PUA49" s="3"/>
      <c r="PUB49" s="3"/>
      <c r="PUC49" s="3"/>
      <c r="PUD49" s="3"/>
      <c r="PUE49" s="3"/>
      <c r="PUF49" s="3"/>
      <c r="PUG49" s="3"/>
      <c r="PUH49" s="3"/>
      <c r="PUI49" s="3"/>
      <c r="PUJ49" s="3"/>
      <c r="PUK49" s="3"/>
      <c r="PUL49" s="3"/>
      <c r="PUM49" s="3"/>
      <c r="PUN49" s="3"/>
      <c r="PUO49" s="3"/>
      <c r="PUP49" s="3"/>
      <c r="PUQ49" s="3"/>
      <c r="PUR49" s="3"/>
      <c r="PUS49" s="3"/>
      <c r="PUT49" s="3"/>
      <c r="PUU49" s="3"/>
      <c r="PUV49" s="3"/>
      <c r="PUW49" s="3"/>
      <c r="PUX49" s="3"/>
      <c r="PUY49" s="3"/>
      <c r="PUZ49" s="3"/>
      <c r="PVA49" s="3"/>
      <c r="PVB49" s="3"/>
      <c r="PVC49" s="3"/>
      <c r="PVD49" s="3"/>
      <c r="PVE49" s="3"/>
      <c r="PVF49" s="3"/>
      <c r="PVG49" s="3"/>
      <c r="PVH49" s="3"/>
      <c r="PVI49" s="3"/>
      <c r="PVJ49" s="3"/>
      <c r="PVK49" s="3"/>
      <c r="PVL49" s="3"/>
      <c r="PVM49" s="3"/>
      <c r="PVN49" s="3"/>
      <c r="PVO49" s="3"/>
      <c r="PVP49" s="3"/>
      <c r="PVQ49" s="3"/>
      <c r="PVR49" s="3"/>
      <c r="PVS49" s="3"/>
      <c r="PVT49" s="3"/>
      <c r="PVU49" s="3"/>
      <c r="PVV49" s="3"/>
      <c r="PVW49" s="3"/>
      <c r="PVX49" s="3"/>
      <c r="PVY49" s="3"/>
      <c r="PVZ49" s="3"/>
      <c r="PWA49" s="3"/>
      <c r="PWB49" s="3"/>
      <c r="PWC49" s="3"/>
      <c r="PWD49" s="3"/>
      <c r="PWE49" s="3"/>
      <c r="PWF49" s="3"/>
      <c r="PWG49" s="3"/>
      <c r="PWH49" s="3"/>
      <c r="PWI49" s="3"/>
      <c r="PWJ49" s="3"/>
      <c r="PWK49" s="3"/>
      <c r="PWL49" s="3"/>
      <c r="PWM49" s="3"/>
      <c r="PWN49" s="3"/>
      <c r="PWO49" s="3"/>
      <c r="PWP49" s="3"/>
      <c r="PWQ49" s="3"/>
      <c r="PWR49" s="3"/>
      <c r="PWS49" s="3"/>
      <c r="PWT49" s="3"/>
      <c r="PWU49" s="3"/>
      <c r="PWV49" s="3"/>
      <c r="PWW49" s="3"/>
      <c r="PWX49" s="3"/>
      <c r="PWY49" s="3"/>
      <c r="PWZ49" s="3"/>
      <c r="PXA49" s="3"/>
      <c r="PXB49" s="3"/>
      <c r="PXC49" s="3"/>
      <c r="PXD49" s="3"/>
      <c r="PXE49" s="3"/>
      <c r="PXF49" s="3"/>
      <c r="PXG49" s="3"/>
      <c r="PXH49" s="3"/>
      <c r="PXI49" s="3"/>
      <c r="PXJ49" s="3"/>
      <c r="PXK49" s="3"/>
      <c r="PXL49" s="3"/>
      <c r="PXM49" s="3"/>
      <c r="PXN49" s="3"/>
      <c r="PXO49" s="3"/>
      <c r="PXP49" s="3"/>
      <c r="PXQ49" s="3"/>
      <c r="PXR49" s="3"/>
      <c r="PXS49" s="3"/>
      <c r="PXT49" s="3"/>
      <c r="PXU49" s="3"/>
      <c r="PXV49" s="3"/>
      <c r="PXW49" s="3"/>
      <c r="PXX49" s="3"/>
      <c r="PXY49" s="3"/>
      <c r="PXZ49" s="3"/>
      <c r="PYA49" s="3"/>
      <c r="PYB49" s="3"/>
      <c r="PYC49" s="3"/>
      <c r="PYD49" s="3"/>
      <c r="PYE49" s="3"/>
      <c r="PYF49" s="3"/>
      <c r="PYG49" s="3"/>
      <c r="PYH49" s="3"/>
      <c r="PYI49" s="3"/>
      <c r="PYJ49" s="3"/>
      <c r="PYK49" s="3"/>
      <c r="PYL49" s="3"/>
      <c r="PYM49" s="3"/>
      <c r="PYN49" s="3"/>
      <c r="PYO49" s="3"/>
      <c r="PYP49" s="3"/>
      <c r="PYQ49" s="3"/>
      <c r="PYR49" s="3"/>
      <c r="PYS49" s="3"/>
      <c r="PYT49" s="3"/>
      <c r="PYU49" s="3"/>
      <c r="PYV49" s="3"/>
      <c r="PYW49" s="3"/>
      <c r="PYX49" s="3"/>
      <c r="PYY49" s="3"/>
      <c r="PYZ49" s="3"/>
      <c r="PZA49" s="3"/>
      <c r="PZB49" s="3"/>
      <c r="PZC49" s="3"/>
      <c r="PZD49" s="3"/>
      <c r="PZE49" s="3"/>
      <c r="PZF49" s="3"/>
      <c r="PZG49" s="3"/>
      <c r="PZH49" s="3"/>
      <c r="PZI49" s="3"/>
      <c r="PZJ49" s="3"/>
      <c r="PZK49" s="3"/>
      <c r="PZL49" s="3"/>
      <c r="PZM49" s="3"/>
      <c r="PZN49" s="3"/>
      <c r="PZO49" s="3"/>
      <c r="PZP49" s="3"/>
      <c r="PZQ49" s="3"/>
      <c r="PZR49" s="3"/>
      <c r="PZS49" s="3"/>
      <c r="PZT49" s="3"/>
      <c r="PZU49" s="3"/>
      <c r="PZV49" s="3"/>
      <c r="PZW49" s="3"/>
      <c r="PZX49" s="3"/>
      <c r="PZY49" s="3"/>
      <c r="PZZ49" s="3"/>
      <c r="QAA49" s="3"/>
      <c r="QAB49" s="3"/>
      <c r="QAC49" s="3"/>
      <c r="QAD49" s="3"/>
      <c r="QAE49" s="3"/>
      <c r="QAF49" s="3"/>
      <c r="QAG49" s="3"/>
      <c r="QAH49" s="3"/>
      <c r="QAI49" s="3"/>
      <c r="QAJ49" s="3"/>
      <c r="QAK49" s="3"/>
      <c r="QAL49" s="3"/>
      <c r="QAM49" s="3"/>
      <c r="QAN49" s="3"/>
      <c r="QAO49" s="3"/>
      <c r="QAP49" s="3"/>
      <c r="QAQ49" s="3"/>
      <c r="QAR49" s="3"/>
      <c r="QAS49" s="3"/>
      <c r="QAT49" s="3"/>
      <c r="QAU49" s="3"/>
      <c r="QAV49" s="3"/>
      <c r="QAW49" s="3"/>
      <c r="QAX49" s="3"/>
      <c r="QAY49" s="3"/>
      <c r="QAZ49" s="3"/>
      <c r="QBA49" s="3"/>
      <c r="QBB49" s="3"/>
      <c r="QBC49" s="3"/>
      <c r="QBD49" s="3"/>
      <c r="QBE49" s="3"/>
      <c r="QBF49" s="3"/>
      <c r="QBG49" s="3"/>
      <c r="QBH49" s="3"/>
      <c r="QBI49" s="3"/>
      <c r="QBJ49" s="3"/>
      <c r="QBK49" s="3"/>
      <c r="QBL49" s="3"/>
      <c r="QBM49" s="3"/>
      <c r="QBN49" s="3"/>
      <c r="QBO49" s="3"/>
      <c r="QBP49" s="3"/>
      <c r="QBQ49" s="3"/>
      <c r="QBR49" s="3"/>
      <c r="QBS49" s="3"/>
      <c r="QBT49" s="3"/>
      <c r="QBU49" s="3"/>
      <c r="QBV49" s="3"/>
      <c r="QBW49" s="3"/>
      <c r="QBX49" s="3"/>
      <c r="QBY49" s="3"/>
      <c r="QBZ49" s="3"/>
      <c r="QCA49" s="3"/>
      <c r="QCB49" s="3"/>
      <c r="QCC49" s="3"/>
      <c r="QCD49" s="3"/>
      <c r="QCE49" s="3"/>
      <c r="QCF49" s="3"/>
      <c r="QCG49" s="3"/>
      <c r="QCH49" s="3"/>
      <c r="QCI49" s="3"/>
      <c r="QCJ49" s="3"/>
      <c r="QCK49" s="3"/>
      <c r="QCL49" s="3"/>
      <c r="QCM49" s="3"/>
      <c r="QCN49" s="3"/>
      <c r="QCO49" s="3"/>
      <c r="QCP49" s="3"/>
      <c r="QCQ49" s="3"/>
      <c r="QCR49" s="3"/>
      <c r="QCS49" s="3"/>
      <c r="QCT49" s="3"/>
      <c r="QCU49" s="3"/>
      <c r="QCV49" s="3"/>
      <c r="QCW49" s="3"/>
      <c r="QCX49" s="3"/>
      <c r="QCY49" s="3"/>
      <c r="QCZ49" s="3"/>
      <c r="QDA49" s="3"/>
      <c r="QDB49" s="3"/>
      <c r="QDC49" s="3"/>
      <c r="QDD49" s="3"/>
      <c r="QDE49" s="3"/>
      <c r="QDF49" s="3"/>
      <c r="QDG49" s="3"/>
      <c r="QDH49" s="3"/>
      <c r="QDI49" s="3"/>
      <c r="QDJ49" s="3"/>
      <c r="QDK49" s="3"/>
      <c r="QDL49" s="3"/>
      <c r="QDM49" s="3"/>
      <c r="QDN49" s="3"/>
      <c r="QDO49" s="3"/>
      <c r="QDP49" s="3"/>
      <c r="QDQ49" s="3"/>
      <c r="QDR49" s="3"/>
      <c r="QDS49" s="3"/>
      <c r="QDT49" s="3"/>
      <c r="QDU49" s="3"/>
      <c r="QDV49" s="3"/>
      <c r="QDW49" s="3"/>
      <c r="QDX49" s="3"/>
      <c r="QDY49" s="3"/>
      <c r="QDZ49" s="3"/>
      <c r="QEA49" s="3"/>
      <c r="QEB49" s="3"/>
      <c r="QEC49" s="3"/>
      <c r="QED49" s="3"/>
      <c r="QEE49" s="3"/>
      <c r="QEF49" s="3"/>
      <c r="QEG49" s="3"/>
      <c r="QEH49" s="3"/>
      <c r="QEI49" s="3"/>
      <c r="QEJ49" s="3"/>
      <c r="QEK49" s="3"/>
      <c r="QEL49" s="3"/>
      <c r="QEM49" s="3"/>
      <c r="QEN49" s="3"/>
      <c r="QEO49" s="3"/>
      <c r="QEP49" s="3"/>
      <c r="QEQ49" s="3"/>
      <c r="QER49" s="3"/>
      <c r="QES49" s="3"/>
      <c r="QET49" s="3"/>
      <c r="QEU49" s="3"/>
      <c r="QEV49" s="3"/>
      <c r="QEW49" s="3"/>
      <c r="QEX49" s="3"/>
      <c r="QEY49" s="3"/>
      <c r="QEZ49" s="3"/>
      <c r="QFA49" s="3"/>
      <c r="QFB49" s="3"/>
      <c r="QFC49" s="3"/>
      <c r="QFD49" s="3"/>
      <c r="QFE49" s="3"/>
      <c r="QFF49" s="3"/>
      <c r="QFG49" s="3"/>
      <c r="QFH49" s="3"/>
      <c r="QFI49" s="3"/>
      <c r="QFJ49" s="3"/>
      <c r="QFK49" s="3"/>
      <c r="QFL49" s="3"/>
      <c r="QFM49" s="3"/>
      <c r="QFN49" s="3"/>
      <c r="QFO49" s="3"/>
      <c r="QFP49" s="3"/>
      <c r="QFQ49" s="3"/>
      <c r="QFR49" s="3"/>
      <c r="QFS49" s="3"/>
      <c r="QFT49" s="3"/>
      <c r="QFU49" s="3"/>
      <c r="QFV49" s="3"/>
      <c r="QFW49" s="3"/>
      <c r="QFX49" s="3"/>
      <c r="QFY49" s="3"/>
      <c r="QFZ49" s="3"/>
      <c r="QGA49" s="3"/>
      <c r="QGB49" s="3"/>
      <c r="QGC49" s="3"/>
      <c r="QGD49" s="3"/>
      <c r="QGE49" s="3"/>
      <c r="QGF49" s="3"/>
      <c r="QGG49" s="3"/>
      <c r="QGH49" s="3"/>
      <c r="QGI49" s="3"/>
      <c r="QGJ49" s="3"/>
      <c r="QGK49" s="3"/>
      <c r="QGL49" s="3"/>
      <c r="QGM49" s="3"/>
      <c r="QGN49" s="3"/>
      <c r="QGO49" s="3"/>
      <c r="QGP49" s="3"/>
      <c r="QGQ49" s="3"/>
      <c r="QGR49" s="3"/>
      <c r="QGS49" s="3"/>
      <c r="QGT49" s="3"/>
      <c r="QGU49" s="3"/>
      <c r="QGV49" s="3"/>
      <c r="QGW49" s="3"/>
      <c r="QGX49" s="3"/>
      <c r="QGY49" s="3"/>
      <c r="QGZ49" s="3"/>
      <c r="QHA49" s="3"/>
      <c r="QHB49" s="3"/>
      <c r="QHC49" s="3"/>
      <c r="QHD49" s="3"/>
      <c r="QHE49" s="3"/>
      <c r="QHF49" s="3"/>
      <c r="QHG49" s="3"/>
      <c r="QHH49" s="3"/>
      <c r="QHI49" s="3"/>
      <c r="QHJ49" s="3"/>
      <c r="QHK49" s="3"/>
      <c r="QHL49" s="3"/>
      <c r="QHM49" s="3"/>
      <c r="QHN49" s="3"/>
      <c r="QHO49" s="3"/>
      <c r="QHP49" s="3"/>
      <c r="QHQ49" s="3"/>
      <c r="QHR49" s="3"/>
      <c r="QHS49" s="3"/>
      <c r="QHT49" s="3"/>
      <c r="QHU49" s="3"/>
      <c r="QHV49" s="3"/>
      <c r="QHW49" s="3"/>
      <c r="QHX49" s="3"/>
      <c r="QHY49" s="3"/>
      <c r="QHZ49" s="3"/>
      <c r="QIA49" s="3"/>
      <c r="QIB49" s="3"/>
      <c r="QIC49" s="3"/>
      <c r="QID49" s="3"/>
      <c r="QIE49" s="3"/>
      <c r="QIF49" s="3"/>
      <c r="QIG49" s="3"/>
      <c r="QIH49" s="3"/>
      <c r="QII49" s="3"/>
      <c r="QIJ49" s="3"/>
      <c r="QIK49" s="3"/>
      <c r="QIL49" s="3"/>
      <c r="QIM49" s="3"/>
      <c r="QIN49" s="3"/>
      <c r="QIO49" s="3"/>
      <c r="QIP49" s="3"/>
      <c r="QIQ49" s="3"/>
      <c r="QIR49" s="3"/>
      <c r="QIS49" s="3"/>
      <c r="QIT49" s="3"/>
      <c r="QIU49" s="3"/>
      <c r="QIV49" s="3"/>
      <c r="QIW49" s="3"/>
      <c r="QIX49" s="3"/>
      <c r="QIY49" s="3"/>
      <c r="QIZ49" s="3"/>
      <c r="QJA49" s="3"/>
      <c r="QJB49" s="3"/>
      <c r="QJC49" s="3"/>
      <c r="QJD49" s="3"/>
      <c r="QJE49" s="3"/>
      <c r="QJF49" s="3"/>
      <c r="QJG49" s="3"/>
      <c r="QJH49" s="3"/>
      <c r="QJI49" s="3"/>
      <c r="QJJ49" s="3"/>
      <c r="QJK49" s="3"/>
      <c r="QJL49" s="3"/>
      <c r="QJM49" s="3"/>
      <c r="QJN49" s="3"/>
      <c r="QJO49" s="3"/>
      <c r="QJP49" s="3"/>
      <c r="QJQ49" s="3"/>
      <c r="QJR49" s="3"/>
      <c r="QJS49" s="3"/>
      <c r="QJT49" s="3"/>
      <c r="QJU49" s="3"/>
      <c r="QJV49" s="3"/>
      <c r="QJW49" s="3"/>
      <c r="QJX49" s="3"/>
      <c r="QJY49" s="3"/>
      <c r="QJZ49" s="3"/>
      <c r="QKA49" s="3"/>
      <c r="QKB49" s="3"/>
      <c r="QKC49" s="3"/>
      <c r="QKD49" s="3"/>
      <c r="QKE49" s="3"/>
      <c r="QKF49" s="3"/>
      <c r="QKG49" s="3"/>
      <c r="QKH49" s="3"/>
      <c r="QKI49" s="3"/>
      <c r="QKJ49" s="3"/>
      <c r="QKK49" s="3"/>
      <c r="QKL49" s="3"/>
      <c r="QKM49" s="3"/>
      <c r="QKN49" s="3"/>
      <c r="QKO49" s="3"/>
      <c r="QKP49" s="3"/>
      <c r="QKQ49" s="3"/>
      <c r="QKR49" s="3"/>
      <c r="QKS49" s="3"/>
      <c r="QKT49" s="3"/>
      <c r="QKU49" s="3"/>
      <c r="QKV49" s="3"/>
      <c r="QKW49" s="3"/>
      <c r="QKX49" s="3"/>
      <c r="QKY49" s="3"/>
      <c r="QKZ49" s="3"/>
      <c r="QLA49" s="3"/>
      <c r="QLB49" s="3"/>
      <c r="QLC49" s="3"/>
      <c r="QLD49" s="3"/>
      <c r="QLE49" s="3"/>
      <c r="QLF49" s="3"/>
      <c r="QLG49" s="3"/>
      <c r="QLH49" s="3"/>
      <c r="QLI49" s="3"/>
      <c r="QLJ49" s="3"/>
      <c r="QLK49" s="3"/>
      <c r="QLL49" s="3"/>
      <c r="QLM49" s="3"/>
      <c r="QLN49" s="3"/>
      <c r="QLO49" s="3"/>
      <c r="QLP49" s="3"/>
      <c r="QLQ49" s="3"/>
      <c r="QLR49" s="3"/>
      <c r="QLS49" s="3"/>
      <c r="QLT49" s="3"/>
      <c r="QLU49" s="3"/>
      <c r="QLV49" s="3"/>
      <c r="QLW49" s="3"/>
      <c r="QLX49" s="3"/>
      <c r="QLY49" s="3"/>
      <c r="QLZ49" s="3"/>
      <c r="QMA49" s="3"/>
      <c r="QMB49" s="3"/>
      <c r="QMC49" s="3"/>
      <c r="QMD49" s="3"/>
      <c r="QME49" s="3"/>
      <c r="QMF49" s="3"/>
      <c r="QMG49" s="3"/>
      <c r="QMH49" s="3"/>
      <c r="QMI49" s="3"/>
      <c r="QMJ49" s="3"/>
      <c r="QMK49" s="3"/>
      <c r="QML49" s="3"/>
      <c r="QMM49" s="3"/>
      <c r="QMN49" s="3"/>
      <c r="QMO49" s="3"/>
      <c r="QMP49" s="3"/>
      <c r="QMQ49" s="3"/>
      <c r="QMR49" s="3"/>
      <c r="QMS49" s="3"/>
      <c r="QMT49" s="3"/>
      <c r="QMU49" s="3"/>
      <c r="QMV49" s="3"/>
      <c r="QMW49" s="3"/>
      <c r="QMX49" s="3"/>
      <c r="QMY49" s="3"/>
      <c r="QMZ49" s="3"/>
      <c r="QNA49" s="3"/>
      <c r="QNB49" s="3"/>
      <c r="QNC49" s="3"/>
      <c r="QND49" s="3"/>
      <c r="QNE49" s="3"/>
      <c r="QNF49" s="3"/>
      <c r="QNG49" s="3"/>
      <c r="QNH49" s="3"/>
      <c r="QNI49" s="3"/>
      <c r="QNJ49" s="3"/>
      <c r="QNK49" s="3"/>
      <c r="QNL49" s="3"/>
      <c r="QNM49" s="3"/>
      <c r="QNN49" s="3"/>
      <c r="QNO49" s="3"/>
      <c r="QNP49" s="3"/>
      <c r="QNQ49" s="3"/>
      <c r="QNR49" s="3"/>
      <c r="QNS49" s="3"/>
      <c r="QNT49" s="3"/>
      <c r="QNU49" s="3"/>
      <c r="QNV49" s="3"/>
      <c r="QNW49" s="3"/>
      <c r="QNX49" s="3"/>
      <c r="QNY49" s="3"/>
      <c r="QNZ49" s="3"/>
      <c r="QOA49" s="3"/>
      <c r="QOB49" s="3"/>
      <c r="QOC49" s="3"/>
      <c r="QOD49" s="3"/>
      <c r="QOE49" s="3"/>
      <c r="QOF49" s="3"/>
      <c r="QOG49" s="3"/>
      <c r="QOH49" s="3"/>
      <c r="QOI49" s="3"/>
      <c r="QOJ49" s="3"/>
      <c r="QOK49" s="3"/>
      <c r="QOL49" s="3"/>
      <c r="QOM49" s="3"/>
      <c r="QON49" s="3"/>
      <c r="QOO49" s="3"/>
      <c r="QOP49" s="3"/>
      <c r="QOQ49" s="3"/>
      <c r="QOR49" s="3"/>
      <c r="QOS49" s="3"/>
      <c r="QOT49" s="3"/>
      <c r="QOU49" s="3"/>
      <c r="QOV49" s="3"/>
      <c r="QOW49" s="3"/>
      <c r="QOX49" s="3"/>
      <c r="QOY49" s="3"/>
      <c r="QOZ49" s="3"/>
      <c r="QPA49" s="3"/>
      <c r="QPB49" s="3"/>
      <c r="QPC49" s="3"/>
      <c r="QPD49" s="3"/>
      <c r="QPE49" s="3"/>
      <c r="QPF49" s="3"/>
      <c r="QPG49" s="3"/>
      <c r="QPH49" s="3"/>
      <c r="QPI49" s="3"/>
      <c r="QPJ49" s="3"/>
      <c r="QPK49" s="3"/>
      <c r="QPL49" s="3"/>
      <c r="QPM49" s="3"/>
      <c r="QPN49" s="3"/>
      <c r="QPO49" s="3"/>
      <c r="QPP49" s="3"/>
      <c r="QPQ49" s="3"/>
      <c r="QPR49" s="3"/>
      <c r="QPS49" s="3"/>
      <c r="QPT49" s="3"/>
      <c r="QPU49" s="3"/>
      <c r="QPV49" s="3"/>
      <c r="QPW49" s="3"/>
      <c r="QPX49" s="3"/>
      <c r="QPY49" s="3"/>
      <c r="QPZ49" s="3"/>
      <c r="QQA49" s="3"/>
      <c r="QQB49" s="3"/>
      <c r="QQC49" s="3"/>
      <c r="QQD49" s="3"/>
      <c r="QQE49" s="3"/>
      <c r="QQF49" s="3"/>
      <c r="QQG49" s="3"/>
      <c r="QQH49" s="3"/>
      <c r="QQI49" s="3"/>
      <c r="QQJ49" s="3"/>
      <c r="QQK49" s="3"/>
      <c r="QQL49" s="3"/>
      <c r="QQM49" s="3"/>
      <c r="QQN49" s="3"/>
      <c r="QQO49" s="3"/>
      <c r="QQP49" s="3"/>
      <c r="QQQ49" s="3"/>
      <c r="QQR49" s="3"/>
      <c r="QQS49" s="3"/>
      <c r="QQT49" s="3"/>
      <c r="QQU49" s="3"/>
      <c r="QQV49" s="3"/>
      <c r="QQW49" s="3"/>
      <c r="QQX49" s="3"/>
      <c r="QQY49" s="3"/>
      <c r="QQZ49" s="3"/>
      <c r="QRA49" s="3"/>
      <c r="QRB49" s="3"/>
      <c r="QRC49" s="3"/>
      <c r="QRD49" s="3"/>
      <c r="QRE49" s="3"/>
      <c r="QRF49" s="3"/>
      <c r="QRG49" s="3"/>
      <c r="QRH49" s="3"/>
      <c r="QRI49" s="3"/>
      <c r="QRJ49" s="3"/>
      <c r="QRK49" s="3"/>
      <c r="QRL49" s="3"/>
      <c r="QRM49" s="3"/>
      <c r="QRN49" s="3"/>
      <c r="QRO49" s="3"/>
      <c r="QRP49" s="3"/>
      <c r="QRQ49" s="3"/>
      <c r="QRR49" s="3"/>
      <c r="QRS49" s="3"/>
      <c r="QRT49" s="3"/>
      <c r="QRU49" s="3"/>
      <c r="QRV49" s="3"/>
      <c r="QRW49" s="3"/>
      <c r="QRX49" s="3"/>
      <c r="QRY49" s="3"/>
      <c r="QRZ49" s="3"/>
      <c r="QSA49" s="3"/>
      <c r="QSB49" s="3"/>
      <c r="QSC49" s="3"/>
      <c r="QSD49" s="3"/>
      <c r="QSE49" s="3"/>
      <c r="QSF49" s="3"/>
      <c r="QSG49" s="3"/>
      <c r="QSH49" s="3"/>
      <c r="QSI49" s="3"/>
      <c r="QSJ49" s="3"/>
      <c r="QSK49" s="3"/>
      <c r="QSL49" s="3"/>
      <c r="QSM49" s="3"/>
      <c r="QSN49" s="3"/>
      <c r="QSO49" s="3"/>
      <c r="QSP49" s="3"/>
      <c r="QSQ49" s="3"/>
      <c r="QSR49" s="3"/>
      <c r="QSS49" s="3"/>
      <c r="QST49" s="3"/>
      <c r="QSU49" s="3"/>
      <c r="QSV49" s="3"/>
      <c r="QSW49" s="3"/>
      <c r="QSX49" s="3"/>
      <c r="QSY49" s="3"/>
      <c r="QSZ49" s="3"/>
      <c r="QTA49" s="3"/>
      <c r="QTB49" s="3"/>
      <c r="QTC49" s="3"/>
      <c r="QTD49" s="3"/>
      <c r="QTE49" s="3"/>
      <c r="QTF49" s="3"/>
      <c r="QTG49" s="3"/>
      <c r="QTH49" s="3"/>
      <c r="QTI49" s="3"/>
      <c r="QTJ49" s="3"/>
      <c r="QTK49" s="3"/>
      <c r="QTL49" s="3"/>
      <c r="QTM49" s="3"/>
      <c r="QTN49" s="3"/>
      <c r="QTO49" s="3"/>
      <c r="QTP49" s="3"/>
      <c r="QTQ49" s="3"/>
      <c r="QTR49" s="3"/>
      <c r="QTS49" s="3"/>
      <c r="QTT49" s="3"/>
      <c r="QTU49" s="3"/>
      <c r="QTV49" s="3"/>
      <c r="QTW49" s="3"/>
      <c r="QTX49" s="3"/>
      <c r="QTY49" s="3"/>
      <c r="QTZ49" s="3"/>
      <c r="QUA49" s="3"/>
      <c r="QUB49" s="3"/>
      <c r="QUC49" s="3"/>
      <c r="QUD49" s="3"/>
      <c r="QUE49" s="3"/>
      <c r="QUF49" s="3"/>
      <c r="QUG49" s="3"/>
      <c r="QUH49" s="3"/>
      <c r="QUI49" s="3"/>
      <c r="QUJ49" s="3"/>
      <c r="QUK49" s="3"/>
      <c r="QUL49" s="3"/>
      <c r="QUM49" s="3"/>
      <c r="QUN49" s="3"/>
      <c r="QUO49" s="3"/>
      <c r="QUP49" s="3"/>
      <c r="QUQ49" s="3"/>
      <c r="QUR49" s="3"/>
      <c r="QUS49" s="3"/>
      <c r="QUT49" s="3"/>
      <c r="QUU49" s="3"/>
      <c r="QUV49" s="3"/>
      <c r="QUW49" s="3"/>
      <c r="QUX49" s="3"/>
      <c r="QUY49" s="3"/>
      <c r="QUZ49" s="3"/>
      <c r="QVA49" s="3"/>
      <c r="QVB49" s="3"/>
      <c r="QVC49" s="3"/>
      <c r="QVD49" s="3"/>
      <c r="QVE49" s="3"/>
      <c r="QVF49" s="3"/>
      <c r="QVG49" s="3"/>
      <c r="QVH49" s="3"/>
      <c r="QVI49" s="3"/>
      <c r="QVJ49" s="3"/>
      <c r="QVK49" s="3"/>
      <c r="QVL49" s="3"/>
      <c r="QVM49" s="3"/>
      <c r="QVN49" s="3"/>
      <c r="QVO49" s="3"/>
      <c r="QVP49" s="3"/>
      <c r="QVQ49" s="3"/>
      <c r="QVR49" s="3"/>
      <c r="QVS49" s="3"/>
      <c r="QVT49" s="3"/>
      <c r="QVU49" s="3"/>
      <c r="QVV49" s="3"/>
      <c r="QVW49" s="3"/>
      <c r="QVX49" s="3"/>
      <c r="QVY49" s="3"/>
      <c r="QVZ49" s="3"/>
      <c r="QWA49" s="3"/>
      <c r="QWB49" s="3"/>
      <c r="QWC49" s="3"/>
      <c r="QWD49" s="3"/>
      <c r="QWE49" s="3"/>
      <c r="QWF49" s="3"/>
      <c r="QWG49" s="3"/>
      <c r="QWH49" s="3"/>
      <c r="QWI49" s="3"/>
      <c r="QWJ49" s="3"/>
      <c r="QWK49" s="3"/>
      <c r="QWL49" s="3"/>
      <c r="QWM49" s="3"/>
      <c r="QWN49" s="3"/>
      <c r="QWO49" s="3"/>
      <c r="QWP49" s="3"/>
      <c r="QWQ49" s="3"/>
      <c r="QWR49" s="3"/>
      <c r="QWS49" s="3"/>
      <c r="QWT49" s="3"/>
      <c r="QWU49" s="3"/>
      <c r="QWV49" s="3"/>
      <c r="QWW49" s="3"/>
      <c r="QWX49" s="3"/>
      <c r="QWY49" s="3"/>
      <c r="QWZ49" s="3"/>
      <c r="QXA49" s="3"/>
      <c r="QXB49" s="3"/>
      <c r="QXC49" s="3"/>
      <c r="QXD49" s="3"/>
      <c r="QXE49" s="3"/>
      <c r="QXF49" s="3"/>
      <c r="QXG49" s="3"/>
      <c r="QXH49" s="3"/>
      <c r="QXI49" s="3"/>
      <c r="QXJ49" s="3"/>
      <c r="QXK49" s="3"/>
      <c r="QXL49" s="3"/>
      <c r="QXM49" s="3"/>
      <c r="QXN49" s="3"/>
      <c r="QXO49" s="3"/>
      <c r="QXP49" s="3"/>
      <c r="QXQ49" s="3"/>
      <c r="QXR49" s="3"/>
      <c r="QXS49" s="3"/>
      <c r="QXT49" s="3"/>
      <c r="QXU49" s="3"/>
      <c r="QXV49" s="3"/>
      <c r="QXW49" s="3"/>
      <c r="QXX49" s="3"/>
      <c r="QXY49" s="3"/>
      <c r="QXZ49" s="3"/>
      <c r="QYA49" s="3"/>
      <c r="QYB49" s="3"/>
      <c r="QYC49" s="3"/>
      <c r="QYD49" s="3"/>
      <c r="QYE49" s="3"/>
      <c r="QYF49" s="3"/>
      <c r="QYG49" s="3"/>
      <c r="QYH49" s="3"/>
      <c r="QYI49" s="3"/>
      <c r="QYJ49" s="3"/>
      <c r="QYK49" s="3"/>
      <c r="QYL49" s="3"/>
      <c r="QYM49" s="3"/>
      <c r="QYN49" s="3"/>
      <c r="QYO49" s="3"/>
      <c r="QYP49" s="3"/>
      <c r="QYQ49" s="3"/>
      <c r="QYR49" s="3"/>
      <c r="QYS49" s="3"/>
      <c r="QYT49" s="3"/>
      <c r="QYU49" s="3"/>
      <c r="QYV49" s="3"/>
      <c r="QYW49" s="3"/>
      <c r="QYX49" s="3"/>
      <c r="QYY49" s="3"/>
      <c r="QYZ49" s="3"/>
      <c r="QZA49" s="3"/>
      <c r="QZB49" s="3"/>
      <c r="QZC49" s="3"/>
      <c r="QZD49" s="3"/>
      <c r="QZE49" s="3"/>
      <c r="QZF49" s="3"/>
      <c r="QZG49" s="3"/>
      <c r="QZH49" s="3"/>
      <c r="QZI49" s="3"/>
      <c r="QZJ49" s="3"/>
      <c r="QZK49" s="3"/>
      <c r="QZL49" s="3"/>
      <c r="QZM49" s="3"/>
      <c r="QZN49" s="3"/>
      <c r="QZO49" s="3"/>
      <c r="QZP49" s="3"/>
      <c r="QZQ49" s="3"/>
      <c r="QZR49" s="3"/>
      <c r="QZS49" s="3"/>
      <c r="QZT49" s="3"/>
      <c r="QZU49" s="3"/>
      <c r="QZV49" s="3"/>
      <c r="QZW49" s="3"/>
      <c r="QZX49" s="3"/>
      <c r="QZY49" s="3"/>
      <c r="QZZ49" s="3"/>
      <c r="RAA49" s="3"/>
      <c r="RAB49" s="3"/>
      <c r="RAC49" s="3"/>
      <c r="RAD49" s="3"/>
      <c r="RAE49" s="3"/>
      <c r="RAF49" s="3"/>
      <c r="RAG49" s="3"/>
      <c r="RAH49" s="3"/>
      <c r="RAI49" s="3"/>
      <c r="RAJ49" s="3"/>
      <c r="RAK49" s="3"/>
      <c r="RAL49" s="3"/>
      <c r="RAM49" s="3"/>
      <c r="RAN49" s="3"/>
      <c r="RAO49" s="3"/>
      <c r="RAP49" s="3"/>
      <c r="RAQ49" s="3"/>
      <c r="RAR49" s="3"/>
      <c r="RAS49" s="3"/>
      <c r="RAT49" s="3"/>
      <c r="RAU49" s="3"/>
      <c r="RAV49" s="3"/>
      <c r="RAW49" s="3"/>
      <c r="RAX49" s="3"/>
      <c r="RAY49" s="3"/>
      <c r="RAZ49" s="3"/>
      <c r="RBA49" s="3"/>
      <c r="RBB49" s="3"/>
      <c r="RBC49" s="3"/>
      <c r="RBD49" s="3"/>
      <c r="RBE49" s="3"/>
      <c r="RBF49" s="3"/>
      <c r="RBG49" s="3"/>
      <c r="RBH49" s="3"/>
      <c r="RBI49" s="3"/>
      <c r="RBJ49" s="3"/>
      <c r="RBK49" s="3"/>
      <c r="RBL49" s="3"/>
      <c r="RBM49" s="3"/>
      <c r="RBN49" s="3"/>
      <c r="RBO49" s="3"/>
      <c r="RBP49" s="3"/>
      <c r="RBQ49" s="3"/>
      <c r="RBR49" s="3"/>
      <c r="RBS49" s="3"/>
      <c r="RBT49" s="3"/>
      <c r="RBU49" s="3"/>
      <c r="RBV49" s="3"/>
      <c r="RBW49" s="3"/>
      <c r="RBX49" s="3"/>
      <c r="RBY49" s="3"/>
      <c r="RBZ49" s="3"/>
      <c r="RCA49" s="3"/>
      <c r="RCB49" s="3"/>
      <c r="RCC49" s="3"/>
      <c r="RCD49" s="3"/>
      <c r="RCE49" s="3"/>
      <c r="RCF49" s="3"/>
      <c r="RCG49" s="3"/>
      <c r="RCH49" s="3"/>
      <c r="RCI49" s="3"/>
      <c r="RCJ49" s="3"/>
      <c r="RCK49" s="3"/>
      <c r="RCL49" s="3"/>
      <c r="RCM49" s="3"/>
      <c r="RCN49" s="3"/>
      <c r="RCO49" s="3"/>
      <c r="RCP49" s="3"/>
      <c r="RCQ49" s="3"/>
      <c r="RCR49" s="3"/>
      <c r="RCS49" s="3"/>
      <c r="RCT49" s="3"/>
      <c r="RCU49" s="3"/>
      <c r="RCV49" s="3"/>
      <c r="RCW49" s="3"/>
      <c r="RCX49" s="3"/>
      <c r="RCY49" s="3"/>
      <c r="RCZ49" s="3"/>
      <c r="RDA49" s="3"/>
      <c r="RDB49" s="3"/>
      <c r="RDC49" s="3"/>
      <c r="RDD49" s="3"/>
      <c r="RDE49" s="3"/>
      <c r="RDF49" s="3"/>
      <c r="RDG49" s="3"/>
      <c r="RDH49" s="3"/>
      <c r="RDI49" s="3"/>
      <c r="RDJ49" s="3"/>
      <c r="RDK49" s="3"/>
      <c r="RDL49" s="3"/>
      <c r="RDM49" s="3"/>
      <c r="RDN49" s="3"/>
      <c r="RDO49" s="3"/>
      <c r="RDP49" s="3"/>
      <c r="RDQ49" s="3"/>
      <c r="RDR49" s="3"/>
      <c r="RDS49" s="3"/>
      <c r="RDT49" s="3"/>
      <c r="RDU49" s="3"/>
      <c r="RDV49" s="3"/>
      <c r="RDW49" s="3"/>
      <c r="RDX49" s="3"/>
      <c r="RDY49" s="3"/>
      <c r="RDZ49" s="3"/>
      <c r="REA49" s="3"/>
      <c r="REB49" s="3"/>
      <c r="REC49" s="3"/>
      <c r="RED49" s="3"/>
      <c r="REE49" s="3"/>
      <c r="REF49" s="3"/>
      <c r="REG49" s="3"/>
      <c r="REH49" s="3"/>
      <c r="REI49" s="3"/>
      <c r="REJ49" s="3"/>
      <c r="REK49" s="3"/>
      <c r="REL49" s="3"/>
      <c r="REM49" s="3"/>
      <c r="REN49" s="3"/>
      <c r="REO49" s="3"/>
      <c r="REP49" s="3"/>
      <c r="REQ49" s="3"/>
      <c r="RER49" s="3"/>
      <c r="RES49" s="3"/>
      <c r="RET49" s="3"/>
      <c r="REU49" s="3"/>
      <c r="REV49" s="3"/>
      <c r="REW49" s="3"/>
      <c r="REX49" s="3"/>
      <c r="REY49" s="3"/>
      <c r="REZ49" s="3"/>
      <c r="RFA49" s="3"/>
      <c r="RFB49" s="3"/>
      <c r="RFC49" s="3"/>
      <c r="RFD49" s="3"/>
      <c r="RFE49" s="3"/>
      <c r="RFF49" s="3"/>
      <c r="RFG49" s="3"/>
      <c r="RFH49" s="3"/>
      <c r="RFI49" s="3"/>
      <c r="RFJ49" s="3"/>
      <c r="RFK49" s="3"/>
      <c r="RFL49" s="3"/>
      <c r="RFM49" s="3"/>
      <c r="RFN49" s="3"/>
      <c r="RFO49" s="3"/>
      <c r="RFP49" s="3"/>
      <c r="RFQ49" s="3"/>
      <c r="RFR49" s="3"/>
      <c r="RFS49" s="3"/>
      <c r="RFT49" s="3"/>
      <c r="RFU49" s="3"/>
      <c r="RFV49" s="3"/>
      <c r="RFW49" s="3"/>
      <c r="RFX49" s="3"/>
      <c r="RFY49" s="3"/>
      <c r="RFZ49" s="3"/>
      <c r="RGA49" s="3"/>
      <c r="RGB49" s="3"/>
      <c r="RGC49" s="3"/>
      <c r="RGD49" s="3"/>
      <c r="RGE49" s="3"/>
      <c r="RGF49" s="3"/>
      <c r="RGG49" s="3"/>
      <c r="RGH49" s="3"/>
      <c r="RGI49" s="3"/>
      <c r="RGJ49" s="3"/>
      <c r="RGK49" s="3"/>
      <c r="RGL49" s="3"/>
      <c r="RGM49" s="3"/>
      <c r="RGN49" s="3"/>
      <c r="RGO49" s="3"/>
      <c r="RGP49" s="3"/>
      <c r="RGQ49" s="3"/>
      <c r="RGR49" s="3"/>
      <c r="RGS49" s="3"/>
      <c r="RGT49" s="3"/>
      <c r="RGU49" s="3"/>
      <c r="RGV49" s="3"/>
      <c r="RGW49" s="3"/>
      <c r="RGX49" s="3"/>
      <c r="RGY49" s="3"/>
      <c r="RGZ49" s="3"/>
      <c r="RHA49" s="3"/>
      <c r="RHB49" s="3"/>
      <c r="RHC49" s="3"/>
      <c r="RHD49" s="3"/>
      <c r="RHE49" s="3"/>
      <c r="RHF49" s="3"/>
      <c r="RHG49" s="3"/>
      <c r="RHH49" s="3"/>
      <c r="RHI49" s="3"/>
      <c r="RHJ49" s="3"/>
      <c r="RHK49" s="3"/>
      <c r="RHL49" s="3"/>
      <c r="RHM49" s="3"/>
      <c r="RHN49" s="3"/>
      <c r="RHO49" s="3"/>
      <c r="RHP49" s="3"/>
      <c r="RHQ49" s="3"/>
      <c r="RHR49" s="3"/>
      <c r="RHS49" s="3"/>
      <c r="RHT49" s="3"/>
      <c r="RHU49" s="3"/>
      <c r="RHV49" s="3"/>
      <c r="RHW49" s="3"/>
      <c r="RHX49" s="3"/>
      <c r="RHY49" s="3"/>
      <c r="RHZ49" s="3"/>
      <c r="RIA49" s="3"/>
      <c r="RIB49" s="3"/>
      <c r="RIC49" s="3"/>
      <c r="RID49" s="3"/>
      <c r="RIE49" s="3"/>
      <c r="RIF49" s="3"/>
      <c r="RIG49" s="3"/>
      <c r="RIH49" s="3"/>
      <c r="RII49" s="3"/>
      <c r="RIJ49" s="3"/>
      <c r="RIK49" s="3"/>
      <c r="RIL49" s="3"/>
      <c r="RIM49" s="3"/>
      <c r="RIN49" s="3"/>
      <c r="RIO49" s="3"/>
      <c r="RIP49" s="3"/>
      <c r="RIQ49" s="3"/>
      <c r="RIR49" s="3"/>
      <c r="RIS49" s="3"/>
      <c r="RIT49" s="3"/>
      <c r="RIU49" s="3"/>
      <c r="RIV49" s="3"/>
      <c r="RIW49" s="3"/>
      <c r="RIX49" s="3"/>
      <c r="RIY49" s="3"/>
      <c r="RIZ49" s="3"/>
      <c r="RJA49" s="3"/>
      <c r="RJB49" s="3"/>
      <c r="RJC49" s="3"/>
      <c r="RJD49" s="3"/>
      <c r="RJE49" s="3"/>
      <c r="RJF49" s="3"/>
      <c r="RJG49" s="3"/>
      <c r="RJH49" s="3"/>
      <c r="RJI49" s="3"/>
      <c r="RJJ49" s="3"/>
      <c r="RJK49" s="3"/>
      <c r="RJL49" s="3"/>
      <c r="RJM49" s="3"/>
      <c r="RJN49" s="3"/>
      <c r="RJO49" s="3"/>
      <c r="RJP49" s="3"/>
      <c r="RJQ49" s="3"/>
      <c r="RJR49" s="3"/>
      <c r="RJS49" s="3"/>
      <c r="RJT49" s="3"/>
      <c r="RJU49" s="3"/>
      <c r="RJV49" s="3"/>
      <c r="RJW49" s="3"/>
      <c r="RJX49" s="3"/>
      <c r="RJY49" s="3"/>
      <c r="RJZ49" s="3"/>
      <c r="RKA49" s="3"/>
      <c r="RKB49" s="3"/>
      <c r="RKC49" s="3"/>
      <c r="RKD49" s="3"/>
      <c r="RKE49" s="3"/>
      <c r="RKF49" s="3"/>
      <c r="RKG49" s="3"/>
      <c r="RKH49" s="3"/>
      <c r="RKI49" s="3"/>
      <c r="RKJ49" s="3"/>
      <c r="RKK49" s="3"/>
      <c r="RKL49" s="3"/>
      <c r="RKM49" s="3"/>
      <c r="RKN49" s="3"/>
      <c r="RKO49" s="3"/>
      <c r="RKP49" s="3"/>
      <c r="RKQ49" s="3"/>
      <c r="RKR49" s="3"/>
      <c r="RKS49" s="3"/>
      <c r="RKT49" s="3"/>
      <c r="RKU49" s="3"/>
      <c r="RKV49" s="3"/>
      <c r="RKW49" s="3"/>
      <c r="RKX49" s="3"/>
      <c r="RKY49" s="3"/>
      <c r="RKZ49" s="3"/>
      <c r="RLA49" s="3"/>
      <c r="RLB49" s="3"/>
      <c r="RLC49" s="3"/>
      <c r="RLD49" s="3"/>
      <c r="RLE49" s="3"/>
      <c r="RLF49" s="3"/>
      <c r="RLG49" s="3"/>
      <c r="RLH49" s="3"/>
      <c r="RLI49" s="3"/>
      <c r="RLJ49" s="3"/>
      <c r="RLK49" s="3"/>
      <c r="RLL49" s="3"/>
      <c r="RLM49" s="3"/>
      <c r="RLN49" s="3"/>
      <c r="RLO49" s="3"/>
      <c r="RLP49" s="3"/>
      <c r="RLQ49" s="3"/>
      <c r="RLR49" s="3"/>
      <c r="RLS49" s="3"/>
      <c r="RLT49" s="3"/>
      <c r="RLU49" s="3"/>
      <c r="RLV49" s="3"/>
      <c r="RLW49" s="3"/>
      <c r="RLX49" s="3"/>
      <c r="RLY49" s="3"/>
      <c r="RLZ49" s="3"/>
      <c r="RMA49" s="3"/>
      <c r="RMB49" s="3"/>
      <c r="RMC49" s="3"/>
      <c r="RMD49" s="3"/>
      <c r="RME49" s="3"/>
      <c r="RMF49" s="3"/>
      <c r="RMG49" s="3"/>
      <c r="RMH49" s="3"/>
      <c r="RMI49" s="3"/>
      <c r="RMJ49" s="3"/>
      <c r="RMK49" s="3"/>
      <c r="RML49" s="3"/>
      <c r="RMM49" s="3"/>
      <c r="RMN49" s="3"/>
      <c r="RMO49" s="3"/>
      <c r="RMP49" s="3"/>
      <c r="RMQ49" s="3"/>
      <c r="RMR49" s="3"/>
      <c r="RMS49" s="3"/>
      <c r="RMT49" s="3"/>
      <c r="RMU49" s="3"/>
      <c r="RMV49" s="3"/>
      <c r="RMW49" s="3"/>
      <c r="RMX49" s="3"/>
      <c r="RMY49" s="3"/>
      <c r="RMZ49" s="3"/>
      <c r="RNA49" s="3"/>
      <c r="RNB49" s="3"/>
      <c r="RNC49" s="3"/>
      <c r="RND49" s="3"/>
      <c r="RNE49" s="3"/>
      <c r="RNF49" s="3"/>
      <c r="RNG49" s="3"/>
      <c r="RNH49" s="3"/>
      <c r="RNI49" s="3"/>
      <c r="RNJ49" s="3"/>
      <c r="RNK49" s="3"/>
      <c r="RNL49" s="3"/>
      <c r="RNM49" s="3"/>
      <c r="RNN49" s="3"/>
      <c r="RNO49" s="3"/>
      <c r="RNP49" s="3"/>
      <c r="RNQ49" s="3"/>
      <c r="RNR49" s="3"/>
      <c r="RNS49" s="3"/>
      <c r="RNT49" s="3"/>
      <c r="RNU49" s="3"/>
      <c r="RNV49" s="3"/>
      <c r="RNW49" s="3"/>
      <c r="RNX49" s="3"/>
      <c r="RNY49" s="3"/>
      <c r="RNZ49" s="3"/>
      <c r="ROA49" s="3"/>
      <c r="ROB49" s="3"/>
      <c r="ROC49" s="3"/>
      <c r="ROD49" s="3"/>
      <c r="ROE49" s="3"/>
      <c r="ROF49" s="3"/>
      <c r="ROG49" s="3"/>
      <c r="ROH49" s="3"/>
      <c r="ROI49" s="3"/>
      <c r="ROJ49" s="3"/>
      <c r="ROK49" s="3"/>
      <c r="ROL49" s="3"/>
      <c r="ROM49" s="3"/>
      <c r="RON49" s="3"/>
      <c r="ROO49" s="3"/>
      <c r="ROP49" s="3"/>
      <c r="ROQ49" s="3"/>
      <c r="ROR49" s="3"/>
      <c r="ROS49" s="3"/>
      <c r="ROT49" s="3"/>
      <c r="ROU49" s="3"/>
      <c r="ROV49" s="3"/>
      <c r="ROW49" s="3"/>
      <c r="ROX49" s="3"/>
      <c r="ROY49" s="3"/>
      <c r="ROZ49" s="3"/>
      <c r="RPA49" s="3"/>
      <c r="RPB49" s="3"/>
      <c r="RPC49" s="3"/>
      <c r="RPD49" s="3"/>
      <c r="RPE49" s="3"/>
      <c r="RPF49" s="3"/>
      <c r="RPG49" s="3"/>
      <c r="RPH49" s="3"/>
      <c r="RPI49" s="3"/>
      <c r="RPJ49" s="3"/>
      <c r="RPK49" s="3"/>
      <c r="RPL49" s="3"/>
      <c r="RPM49" s="3"/>
      <c r="RPN49" s="3"/>
      <c r="RPO49" s="3"/>
      <c r="RPP49" s="3"/>
      <c r="RPQ49" s="3"/>
      <c r="RPR49" s="3"/>
      <c r="RPS49" s="3"/>
      <c r="RPT49" s="3"/>
      <c r="RPU49" s="3"/>
      <c r="RPV49" s="3"/>
      <c r="RPW49" s="3"/>
      <c r="RPX49" s="3"/>
      <c r="RPY49" s="3"/>
      <c r="RPZ49" s="3"/>
      <c r="RQA49" s="3"/>
      <c r="RQB49" s="3"/>
      <c r="RQC49" s="3"/>
      <c r="RQD49" s="3"/>
      <c r="RQE49" s="3"/>
      <c r="RQF49" s="3"/>
      <c r="RQG49" s="3"/>
      <c r="RQH49" s="3"/>
      <c r="RQI49" s="3"/>
      <c r="RQJ49" s="3"/>
      <c r="RQK49" s="3"/>
      <c r="RQL49" s="3"/>
      <c r="RQM49" s="3"/>
      <c r="RQN49" s="3"/>
      <c r="RQO49" s="3"/>
      <c r="RQP49" s="3"/>
      <c r="RQQ49" s="3"/>
      <c r="RQR49" s="3"/>
      <c r="RQS49" s="3"/>
      <c r="RQT49" s="3"/>
      <c r="RQU49" s="3"/>
      <c r="RQV49" s="3"/>
      <c r="RQW49" s="3"/>
      <c r="RQX49" s="3"/>
      <c r="RQY49" s="3"/>
      <c r="RQZ49" s="3"/>
      <c r="RRA49" s="3"/>
      <c r="RRB49" s="3"/>
      <c r="RRC49" s="3"/>
      <c r="RRD49" s="3"/>
      <c r="RRE49" s="3"/>
      <c r="RRF49" s="3"/>
      <c r="RRG49" s="3"/>
      <c r="RRH49" s="3"/>
      <c r="RRI49" s="3"/>
      <c r="RRJ49" s="3"/>
      <c r="RRK49" s="3"/>
      <c r="RRL49" s="3"/>
      <c r="RRM49" s="3"/>
      <c r="RRN49" s="3"/>
      <c r="RRO49" s="3"/>
      <c r="RRP49" s="3"/>
      <c r="RRQ49" s="3"/>
      <c r="RRR49" s="3"/>
      <c r="RRS49" s="3"/>
      <c r="RRT49" s="3"/>
      <c r="RRU49" s="3"/>
      <c r="RRV49" s="3"/>
      <c r="RRW49" s="3"/>
      <c r="RRX49" s="3"/>
      <c r="RRY49" s="3"/>
      <c r="RRZ49" s="3"/>
      <c r="RSA49" s="3"/>
      <c r="RSB49" s="3"/>
      <c r="RSC49" s="3"/>
      <c r="RSD49" s="3"/>
      <c r="RSE49" s="3"/>
      <c r="RSF49" s="3"/>
      <c r="RSG49" s="3"/>
      <c r="RSH49" s="3"/>
      <c r="RSI49" s="3"/>
      <c r="RSJ49" s="3"/>
      <c r="RSK49" s="3"/>
      <c r="RSL49" s="3"/>
      <c r="RSM49" s="3"/>
      <c r="RSN49" s="3"/>
      <c r="RSO49" s="3"/>
      <c r="RSP49" s="3"/>
      <c r="RSQ49" s="3"/>
      <c r="RSR49" s="3"/>
      <c r="RSS49" s="3"/>
      <c r="RST49" s="3"/>
      <c r="RSU49" s="3"/>
      <c r="RSV49" s="3"/>
      <c r="RSW49" s="3"/>
      <c r="RSX49" s="3"/>
      <c r="RSY49" s="3"/>
      <c r="RSZ49" s="3"/>
      <c r="RTA49" s="3"/>
      <c r="RTB49" s="3"/>
      <c r="RTC49" s="3"/>
      <c r="RTD49" s="3"/>
      <c r="RTE49" s="3"/>
      <c r="RTF49" s="3"/>
      <c r="RTG49" s="3"/>
      <c r="RTH49" s="3"/>
      <c r="RTI49" s="3"/>
      <c r="RTJ49" s="3"/>
      <c r="RTK49" s="3"/>
      <c r="RTL49" s="3"/>
      <c r="RTM49" s="3"/>
      <c r="RTN49" s="3"/>
      <c r="RTO49" s="3"/>
      <c r="RTP49" s="3"/>
      <c r="RTQ49" s="3"/>
      <c r="RTR49" s="3"/>
      <c r="RTS49" s="3"/>
      <c r="RTT49" s="3"/>
      <c r="RTU49" s="3"/>
      <c r="RTV49" s="3"/>
      <c r="RTW49" s="3"/>
      <c r="RTX49" s="3"/>
      <c r="RTY49" s="3"/>
      <c r="RTZ49" s="3"/>
      <c r="RUA49" s="3"/>
      <c r="RUB49" s="3"/>
      <c r="RUC49" s="3"/>
      <c r="RUD49" s="3"/>
      <c r="RUE49" s="3"/>
      <c r="RUF49" s="3"/>
      <c r="RUG49" s="3"/>
      <c r="RUH49" s="3"/>
      <c r="RUI49" s="3"/>
      <c r="RUJ49" s="3"/>
      <c r="RUK49" s="3"/>
      <c r="RUL49" s="3"/>
      <c r="RUM49" s="3"/>
      <c r="RUN49" s="3"/>
      <c r="RUO49" s="3"/>
      <c r="RUP49" s="3"/>
      <c r="RUQ49" s="3"/>
      <c r="RUR49" s="3"/>
      <c r="RUS49" s="3"/>
      <c r="RUT49" s="3"/>
      <c r="RUU49" s="3"/>
      <c r="RUV49" s="3"/>
      <c r="RUW49" s="3"/>
      <c r="RUX49" s="3"/>
      <c r="RUY49" s="3"/>
      <c r="RUZ49" s="3"/>
      <c r="RVA49" s="3"/>
      <c r="RVB49" s="3"/>
      <c r="RVC49" s="3"/>
      <c r="RVD49" s="3"/>
      <c r="RVE49" s="3"/>
      <c r="RVF49" s="3"/>
      <c r="RVG49" s="3"/>
      <c r="RVH49" s="3"/>
      <c r="RVI49" s="3"/>
      <c r="RVJ49" s="3"/>
      <c r="RVK49" s="3"/>
      <c r="RVL49" s="3"/>
      <c r="RVM49" s="3"/>
      <c r="RVN49" s="3"/>
      <c r="RVO49" s="3"/>
      <c r="RVP49" s="3"/>
      <c r="RVQ49" s="3"/>
      <c r="RVR49" s="3"/>
      <c r="RVS49" s="3"/>
      <c r="RVT49" s="3"/>
      <c r="RVU49" s="3"/>
      <c r="RVV49" s="3"/>
      <c r="RVW49" s="3"/>
      <c r="RVX49" s="3"/>
      <c r="RVY49" s="3"/>
      <c r="RVZ49" s="3"/>
      <c r="RWA49" s="3"/>
      <c r="RWB49" s="3"/>
      <c r="RWC49" s="3"/>
      <c r="RWD49" s="3"/>
      <c r="RWE49" s="3"/>
      <c r="RWF49" s="3"/>
      <c r="RWG49" s="3"/>
      <c r="RWH49" s="3"/>
      <c r="RWI49" s="3"/>
      <c r="RWJ49" s="3"/>
      <c r="RWK49" s="3"/>
      <c r="RWL49" s="3"/>
      <c r="RWM49" s="3"/>
      <c r="RWN49" s="3"/>
      <c r="RWO49" s="3"/>
      <c r="RWP49" s="3"/>
      <c r="RWQ49" s="3"/>
      <c r="RWR49" s="3"/>
      <c r="RWS49" s="3"/>
      <c r="RWT49" s="3"/>
      <c r="RWU49" s="3"/>
      <c r="RWV49" s="3"/>
      <c r="RWW49" s="3"/>
      <c r="RWX49" s="3"/>
      <c r="RWY49" s="3"/>
      <c r="RWZ49" s="3"/>
      <c r="RXA49" s="3"/>
      <c r="RXB49" s="3"/>
      <c r="RXC49" s="3"/>
      <c r="RXD49" s="3"/>
      <c r="RXE49" s="3"/>
      <c r="RXF49" s="3"/>
      <c r="RXG49" s="3"/>
      <c r="RXH49" s="3"/>
      <c r="RXI49" s="3"/>
      <c r="RXJ49" s="3"/>
      <c r="RXK49" s="3"/>
      <c r="RXL49" s="3"/>
      <c r="RXM49" s="3"/>
      <c r="RXN49" s="3"/>
      <c r="RXO49" s="3"/>
      <c r="RXP49" s="3"/>
      <c r="RXQ49" s="3"/>
      <c r="RXR49" s="3"/>
      <c r="RXS49" s="3"/>
      <c r="RXT49" s="3"/>
      <c r="RXU49" s="3"/>
      <c r="RXV49" s="3"/>
      <c r="RXW49" s="3"/>
      <c r="RXX49" s="3"/>
      <c r="RXY49" s="3"/>
      <c r="RXZ49" s="3"/>
      <c r="RYA49" s="3"/>
      <c r="RYB49" s="3"/>
      <c r="RYC49" s="3"/>
      <c r="RYD49" s="3"/>
      <c r="RYE49" s="3"/>
      <c r="RYF49" s="3"/>
      <c r="RYG49" s="3"/>
      <c r="RYH49" s="3"/>
      <c r="RYI49" s="3"/>
      <c r="RYJ49" s="3"/>
      <c r="RYK49" s="3"/>
      <c r="RYL49" s="3"/>
      <c r="RYM49" s="3"/>
      <c r="RYN49" s="3"/>
      <c r="RYO49" s="3"/>
      <c r="RYP49" s="3"/>
      <c r="RYQ49" s="3"/>
      <c r="RYR49" s="3"/>
      <c r="RYS49" s="3"/>
      <c r="RYT49" s="3"/>
      <c r="RYU49" s="3"/>
      <c r="RYV49" s="3"/>
      <c r="RYW49" s="3"/>
      <c r="RYX49" s="3"/>
      <c r="RYY49" s="3"/>
      <c r="RYZ49" s="3"/>
      <c r="RZA49" s="3"/>
      <c r="RZB49" s="3"/>
      <c r="RZC49" s="3"/>
      <c r="RZD49" s="3"/>
      <c r="RZE49" s="3"/>
      <c r="RZF49" s="3"/>
      <c r="RZG49" s="3"/>
      <c r="RZH49" s="3"/>
      <c r="RZI49" s="3"/>
      <c r="RZJ49" s="3"/>
      <c r="RZK49" s="3"/>
      <c r="RZL49" s="3"/>
      <c r="RZM49" s="3"/>
      <c r="RZN49" s="3"/>
      <c r="RZO49" s="3"/>
      <c r="RZP49" s="3"/>
      <c r="RZQ49" s="3"/>
      <c r="RZR49" s="3"/>
      <c r="RZS49" s="3"/>
      <c r="RZT49" s="3"/>
      <c r="RZU49" s="3"/>
      <c r="RZV49" s="3"/>
      <c r="RZW49" s="3"/>
      <c r="RZX49" s="3"/>
      <c r="RZY49" s="3"/>
      <c r="RZZ49" s="3"/>
      <c r="SAA49" s="3"/>
      <c r="SAB49" s="3"/>
      <c r="SAC49" s="3"/>
      <c r="SAD49" s="3"/>
      <c r="SAE49" s="3"/>
      <c r="SAF49" s="3"/>
      <c r="SAG49" s="3"/>
      <c r="SAH49" s="3"/>
      <c r="SAI49" s="3"/>
      <c r="SAJ49" s="3"/>
      <c r="SAK49" s="3"/>
      <c r="SAL49" s="3"/>
      <c r="SAM49" s="3"/>
      <c r="SAN49" s="3"/>
      <c r="SAO49" s="3"/>
      <c r="SAP49" s="3"/>
      <c r="SAQ49" s="3"/>
      <c r="SAR49" s="3"/>
      <c r="SAS49" s="3"/>
      <c r="SAT49" s="3"/>
      <c r="SAU49" s="3"/>
      <c r="SAV49" s="3"/>
      <c r="SAW49" s="3"/>
      <c r="SAX49" s="3"/>
      <c r="SAY49" s="3"/>
      <c r="SAZ49" s="3"/>
      <c r="SBA49" s="3"/>
      <c r="SBB49" s="3"/>
      <c r="SBC49" s="3"/>
      <c r="SBD49" s="3"/>
      <c r="SBE49" s="3"/>
      <c r="SBF49" s="3"/>
      <c r="SBG49" s="3"/>
      <c r="SBH49" s="3"/>
      <c r="SBI49" s="3"/>
      <c r="SBJ49" s="3"/>
      <c r="SBK49" s="3"/>
      <c r="SBL49" s="3"/>
      <c r="SBM49" s="3"/>
      <c r="SBN49" s="3"/>
      <c r="SBO49" s="3"/>
      <c r="SBP49" s="3"/>
      <c r="SBQ49" s="3"/>
      <c r="SBR49" s="3"/>
      <c r="SBS49" s="3"/>
      <c r="SBT49" s="3"/>
      <c r="SBU49" s="3"/>
      <c r="SBV49" s="3"/>
      <c r="SBW49" s="3"/>
      <c r="SBX49" s="3"/>
      <c r="SBY49" s="3"/>
      <c r="SBZ49" s="3"/>
      <c r="SCA49" s="3"/>
      <c r="SCB49" s="3"/>
      <c r="SCC49" s="3"/>
      <c r="SCD49" s="3"/>
      <c r="SCE49" s="3"/>
      <c r="SCF49" s="3"/>
      <c r="SCG49" s="3"/>
      <c r="SCH49" s="3"/>
      <c r="SCI49" s="3"/>
      <c r="SCJ49" s="3"/>
      <c r="SCK49" s="3"/>
      <c r="SCL49" s="3"/>
      <c r="SCM49" s="3"/>
      <c r="SCN49" s="3"/>
      <c r="SCO49" s="3"/>
      <c r="SCP49" s="3"/>
      <c r="SCQ49" s="3"/>
      <c r="SCR49" s="3"/>
      <c r="SCS49" s="3"/>
      <c r="SCT49" s="3"/>
      <c r="SCU49" s="3"/>
      <c r="SCV49" s="3"/>
      <c r="SCW49" s="3"/>
      <c r="SCX49" s="3"/>
      <c r="SCY49" s="3"/>
      <c r="SCZ49" s="3"/>
      <c r="SDA49" s="3"/>
      <c r="SDB49" s="3"/>
      <c r="SDC49" s="3"/>
      <c r="SDD49" s="3"/>
      <c r="SDE49" s="3"/>
      <c r="SDF49" s="3"/>
      <c r="SDG49" s="3"/>
      <c r="SDH49" s="3"/>
      <c r="SDI49" s="3"/>
      <c r="SDJ49" s="3"/>
      <c r="SDK49" s="3"/>
      <c r="SDL49" s="3"/>
      <c r="SDM49" s="3"/>
      <c r="SDN49" s="3"/>
      <c r="SDO49" s="3"/>
      <c r="SDP49" s="3"/>
      <c r="SDQ49" s="3"/>
      <c r="SDR49" s="3"/>
      <c r="SDS49" s="3"/>
      <c r="SDT49" s="3"/>
      <c r="SDU49" s="3"/>
      <c r="SDV49" s="3"/>
      <c r="SDW49" s="3"/>
      <c r="SDX49" s="3"/>
      <c r="SDY49" s="3"/>
      <c r="SDZ49" s="3"/>
      <c r="SEA49" s="3"/>
      <c r="SEB49" s="3"/>
      <c r="SEC49" s="3"/>
      <c r="SED49" s="3"/>
      <c r="SEE49" s="3"/>
      <c r="SEF49" s="3"/>
      <c r="SEG49" s="3"/>
      <c r="SEH49" s="3"/>
      <c r="SEI49" s="3"/>
      <c r="SEJ49" s="3"/>
      <c r="SEK49" s="3"/>
      <c r="SEL49" s="3"/>
      <c r="SEM49" s="3"/>
      <c r="SEN49" s="3"/>
      <c r="SEO49" s="3"/>
      <c r="SEP49" s="3"/>
      <c r="SEQ49" s="3"/>
      <c r="SER49" s="3"/>
      <c r="SES49" s="3"/>
      <c r="SET49" s="3"/>
      <c r="SEU49" s="3"/>
      <c r="SEV49" s="3"/>
      <c r="SEW49" s="3"/>
      <c r="SEX49" s="3"/>
      <c r="SEY49" s="3"/>
      <c r="SEZ49" s="3"/>
      <c r="SFA49" s="3"/>
      <c r="SFB49" s="3"/>
      <c r="SFC49" s="3"/>
      <c r="SFD49" s="3"/>
      <c r="SFE49" s="3"/>
      <c r="SFF49" s="3"/>
      <c r="SFG49" s="3"/>
      <c r="SFH49" s="3"/>
      <c r="SFI49" s="3"/>
      <c r="SFJ49" s="3"/>
      <c r="SFK49" s="3"/>
      <c r="SFL49" s="3"/>
      <c r="SFM49" s="3"/>
      <c r="SFN49" s="3"/>
      <c r="SFO49" s="3"/>
      <c r="SFP49" s="3"/>
      <c r="SFQ49" s="3"/>
      <c r="SFR49" s="3"/>
      <c r="SFS49" s="3"/>
      <c r="SFT49" s="3"/>
      <c r="SFU49" s="3"/>
      <c r="SFV49" s="3"/>
      <c r="SFW49" s="3"/>
      <c r="SFX49" s="3"/>
      <c r="SFY49" s="3"/>
      <c r="SFZ49" s="3"/>
      <c r="SGA49" s="3"/>
      <c r="SGB49" s="3"/>
      <c r="SGC49" s="3"/>
      <c r="SGD49" s="3"/>
      <c r="SGE49" s="3"/>
      <c r="SGF49" s="3"/>
      <c r="SGG49" s="3"/>
      <c r="SGH49" s="3"/>
      <c r="SGI49" s="3"/>
      <c r="SGJ49" s="3"/>
      <c r="SGK49" s="3"/>
      <c r="SGL49" s="3"/>
      <c r="SGM49" s="3"/>
      <c r="SGN49" s="3"/>
      <c r="SGO49" s="3"/>
      <c r="SGP49" s="3"/>
      <c r="SGQ49" s="3"/>
      <c r="SGR49" s="3"/>
      <c r="SGS49" s="3"/>
      <c r="SGT49" s="3"/>
      <c r="SGU49" s="3"/>
      <c r="SGV49" s="3"/>
      <c r="SGW49" s="3"/>
      <c r="SGX49" s="3"/>
      <c r="SGY49" s="3"/>
      <c r="SGZ49" s="3"/>
      <c r="SHA49" s="3"/>
      <c r="SHB49" s="3"/>
      <c r="SHC49" s="3"/>
      <c r="SHD49" s="3"/>
      <c r="SHE49" s="3"/>
      <c r="SHF49" s="3"/>
      <c r="SHG49" s="3"/>
      <c r="SHH49" s="3"/>
      <c r="SHI49" s="3"/>
      <c r="SHJ49" s="3"/>
      <c r="SHK49" s="3"/>
      <c r="SHL49" s="3"/>
      <c r="SHM49" s="3"/>
      <c r="SHN49" s="3"/>
      <c r="SHO49" s="3"/>
      <c r="SHP49" s="3"/>
      <c r="SHQ49" s="3"/>
      <c r="SHR49" s="3"/>
      <c r="SHS49" s="3"/>
      <c r="SHT49" s="3"/>
      <c r="SHU49" s="3"/>
      <c r="SHV49" s="3"/>
      <c r="SHW49" s="3"/>
      <c r="SHX49" s="3"/>
      <c r="SHY49" s="3"/>
      <c r="SHZ49" s="3"/>
      <c r="SIA49" s="3"/>
      <c r="SIB49" s="3"/>
      <c r="SIC49" s="3"/>
      <c r="SID49" s="3"/>
      <c r="SIE49" s="3"/>
      <c r="SIF49" s="3"/>
      <c r="SIG49" s="3"/>
      <c r="SIH49" s="3"/>
      <c r="SII49" s="3"/>
      <c r="SIJ49" s="3"/>
      <c r="SIK49" s="3"/>
      <c r="SIL49" s="3"/>
      <c r="SIM49" s="3"/>
      <c r="SIN49" s="3"/>
      <c r="SIO49" s="3"/>
      <c r="SIP49" s="3"/>
      <c r="SIQ49" s="3"/>
      <c r="SIR49" s="3"/>
      <c r="SIS49" s="3"/>
      <c r="SIT49" s="3"/>
      <c r="SIU49" s="3"/>
      <c r="SIV49" s="3"/>
      <c r="SIW49" s="3"/>
      <c r="SIX49" s="3"/>
      <c r="SIY49" s="3"/>
      <c r="SIZ49" s="3"/>
      <c r="SJA49" s="3"/>
      <c r="SJB49" s="3"/>
      <c r="SJC49" s="3"/>
      <c r="SJD49" s="3"/>
      <c r="SJE49" s="3"/>
      <c r="SJF49" s="3"/>
      <c r="SJG49" s="3"/>
      <c r="SJH49" s="3"/>
      <c r="SJI49" s="3"/>
      <c r="SJJ49" s="3"/>
      <c r="SJK49" s="3"/>
      <c r="SJL49" s="3"/>
      <c r="SJM49" s="3"/>
      <c r="SJN49" s="3"/>
      <c r="SJO49" s="3"/>
      <c r="SJP49" s="3"/>
      <c r="SJQ49" s="3"/>
      <c r="SJR49" s="3"/>
      <c r="SJS49" s="3"/>
      <c r="SJT49" s="3"/>
      <c r="SJU49" s="3"/>
      <c r="SJV49" s="3"/>
      <c r="SJW49" s="3"/>
      <c r="SJX49" s="3"/>
      <c r="SJY49" s="3"/>
      <c r="SJZ49" s="3"/>
      <c r="SKA49" s="3"/>
      <c r="SKB49" s="3"/>
      <c r="SKC49" s="3"/>
      <c r="SKD49" s="3"/>
      <c r="SKE49" s="3"/>
      <c r="SKF49" s="3"/>
      <c r="SKG49" s="3"/>
      <c r="SKH49" s="3"/>
      <c r="SKI49" s="3"/>
      <c r="SKJ49" s="3"/>
      <c r="SKK49" s="3"/>
      <c r="SKL49" s="3"/>
      <c r="SKM49" s="3"/>
      <c r="SKN49" s="3"/>
      <c r="SKO49" s="3"/>
      <c r="SKP49" s="3"/>
      <c r="SKQ49" s="3"/>
      <c r="SKR49" s="3"/>
      <c r="SKS49" s="3"/>
      <c r="SKT49" s="3"/>
      <c r="SKU49" s="3"/>
      <c r="SKV49" s="3"/>
      <c r="SKW49" s="3"/>
      <c r="SKX49" s="3"/>
      <c r="SKY49" s="3"/>
      <c r="SKZ49" s="3"/>
      <c r="SLA49" s="3"/>
      <c r="SLB49" s="3"/>
      <c r="SLC49" s="3"/>
      <c r="SLD49" s="3"/>
      <c r="SLE49" s="3"/>
      <c r="SLF49" s="3"/>
      <c r="SLG49" s="3"/>
      <c r="SLH49" s="3"/>
      <c r="SLI49" s="3"/>
      <c r="SLJ49" s="3"/>
      <c r="SLK49" s="3"/>
      <c r="SLL49" s="3"/>
      <c r="SLM49" s="3"/>
      <c r="SLN49" s="3"/>
      <c r="SLO49" s="3"/>
      <c r="SLP49" s="3"/>
      <c r="SLQ49" s="3"/>
      <c r="SLR49" s="3"/>
      <c r="SLS49" s="3"/>
      <c r="SLT49" s="3"/>
      <c r="SLU49" s="3"/>
      <c r="SLV49" s="3"/>
      <c r="SLW49" s="3"/>
      <c r="SLX49" s="3"/>
      <c r="SLY49" s="3"/>
      <c r="SLZ49" s="3"/>
      <c r="SMA49" s="3"/>
      <c r="SMB49" s="3"/>
      <c r="SMC49" s="3"/>
      <c r="SMD49" s="3"/>
      <c r="SME49" s="3"/>
      <c r="SMF49" s="3"/>
      <c r="SMG49" s="3"/>
      <c r="SMH49" s="3"/>
      <c r="SMI49" s="3"/>
      <c r="SMJ49" s="3"/>
      <c r="SMK49" s="3"/>
      <c r="SML49" s="3"/>
      <c r="SMM49" s="3"/>
      <c r="SMN49" s="3"/>
      <c r="SMO49" s="3"/>
      <c r="SMP49" s="3"/>
      <c r="SMQ49" s="3"/>
      <c r="SMR49" s="3"/>
      <c r="SMS49" s="3"/>
      <c r="SMT49" s="3"/>
      <c r="SMU49" s="3"/>
      <c r="SMV49" s="3"/>
      <c r="SMW49" s="3"/>
      <c r="SMX49" s="3"/>
      <c r="SMY49" s="3"/>
      <c r="SMZ49" s="3"/>
      <c r="SNA49" s="3"/>
      <c r="SNB49" s="3"/>
      <c r="SNC49" s="3"/>
      <c r="SND49" s="3"/>
      <c r="SNE49" s="3"/>
      <c r="SNF49" s="3"/>
      <c r="SNG49" s="3"/>
      <c r="SNH49" s="3"/>
      <c r="SNI49" s="3"/>
      <c r="SNJ49" s="3"/>
      <c r="SNK49" s="3"/>
      <c r="SNL49" s="3"/>
      <c r="SNM49" s="3"/>
      <c r="SNN49" s="3"/>
      <c r="SNO49" s="3"/>
      <c r="SNP49" s="3"/>
      <c r="SNQ49" s="3"/>
      <c r="SNR49" s="3"/>
      <c r="SNS49" s="3"/>
      <c r="SNT49" s="3"/>
      <c r="SNU49" s="3"/>
      <c r="SNV49" s="3"/>
      <c r="SNW49" s="3"/>
      <c r="SNX49" s="3"/>
      <c r="SNY49" s="3"/>
      <c r="SNZ49" s="3"/>
      <c r="SOA49" s="3"/>
      <c r="SOB49" s="3"/>
      <c r="SOC49" s="3"/>
      <c r="SOD49" s="3"/>
      <c r="SOE49" s="3"/>
      <c r="SOF49" s="3"/>
      <c r="SOG49" s="3"/>
      <c r="SOH49" s="3"/>
      <c r="SOI49" s="3"/>
      <c r="SOJ49" s="3"/>
      <c r="SOK49" s="3"/>
      <c r="SOL49" s="3"/>
      <c r="SOM49" s="3"/>
      <c r="SON49" s="3"/>
      <c r="SOO49" s="3"/>
      <c r="SOP49" s="3"/>
      <c r="SOQ49" s="3"/>
      <c r="SOR49" s="3"/>
      <c r="SOS49" s="3"/>
      <c r="SOT49" s="3"/>
      <c r="SOU49" s="3"/>
      <c r="SOV49" s="3"/>
      <c r="SOW49" s="3"/>
      <c r="SOX49" s="3"/>
      <c r="SOY49" s="3"/>
      <c r="SOZ49" s="3"/>
      <c r="SPA49" s="3"/>
      <c r="SPB49" s="3"/>
      <c r="SPC49" s="3"/>
      <c r="SPD49" s="3"/>
      <c r="SPE49" s="3"/>
      <c r="SPF49" s="3"/>
      <c r="SPG49" s="3"/>
      <c r="SPH49" s="3"/>
      <c r="SPI49" s="3"/>
      <c r="SPJ49" s="3"/>
      <c r="SPK49" s="3"/>
      <c r="SPL49" s="3"/>
      <c r="SPM49" s="3"/>
      <c r="SPN49" s="3"/>
      <c r="SPO49" s="3"/>
      <c r="SPP49" s="3"/>
      <c r="SPQ49" s="3"/>
      <c r="SPR49" s="3"/>
      <c r="SPS49" s="3"/>
      <c r="SPT49" s="3"/>
      <c r="SPU49" s="3"/>
      <c r="SPV49" s="3"/>
      <c r="SPW49" s="3"/>
      <c r="SPX49" s="3"/>
      <c r="SPY49" s="3"/>
      <c r="SPZ49" s="3"/>
      <c r="SQA49" s="3"/>
      <c r="SQB49" s="3"/>
      <c r="SQC49" s="3"/>
      <c r="SQD49" s="3"/>
      <c r="SQE49" s="3"/>
      <c r="SQF49" s="3"/>
      <c r="SQG49" s="3"/>
      <c r="SQH49" s="3"/>
      <c r="SQI49" s="3"/>
      <c r="SQJ49" s="3"/>
      <c r="SQK49" s="3"/>
      <c r="SQL49" s="3"/>
      <c r="SQM49" s="3"/>
      <c r="SQN49" s="3"/>
      <c r="SQO49" s="3"/>
      <c r="SQP49" s="3"/>
      <c r="SQQ49" s="3"/>
      <c r="SQR49" s="3"/>
      <c r="SQS49" s="3"/>
      <c r="SQT49" s="3"/>
      <c r="SQU49" s="3"/>
      <c r="SQV49" s="3"/>
      <c r="SQW49" s="3"/>
      <c r="SQX49" s="3"/>
      <c r="SQY49" s="3"/>
      <c r="SQZ49" s="3"/>
      <c r="SRA49" s="3"/>
      <c r="SRB49" s="3"/>
      <c r="SRC49" s="3"/>
      <c r="SRD49" s="3"/>
      <c r="SRE49" s="3"/>
      <c r="SRF49" s="3"/>
      <c r="SRG49" s="3"/>
      <c r="SRH49" s="3"/>
      <c r="SRI49" s="3"/>
      <c r="SRJ49" s="3"/>
      <c r="SRK49" s="3"/>
      <c r="SRL49" s="3"/>
      <c r="SRM49" s="3"/>
      <c r="SRN49" s="3"/>
      <c r="SRO49" s="3"/>
      <c r="SRP49" s="3"/>
      <c r="SRQ49" s="3"/>
      <c r="SRR49" s="3"/>
      <c r="SRS49" s="3"/>
      <c r="SRT49" s="3"/>
      <c r="SRU49" s="3"/>
      <c r="SRV49" s="3"/>
      <c r="SRW49" s="3"/>
      <c r="SRX49" s="3"/>
      <c r="SRY49" s="3"/>
      <c r="SRZ49" s="3"/>
      <c r="SSA49" s="3"/>
      <c r="SSB49" s="3"/>
      <c r="SSC49" s="3"/>
      <c r="SSD49" s="3"/>
      <c r="SSE49" s="3"/>
      <c r="SSF49" s="3"/>
      <c r="SSG49" s="3"/>
      <c r="SSH49" s="3"/>
      <c r="SSI49" s="3"/>
      <c r="SSJ49" s="3"/>
      <c r="SSK49" s="3"/>
      <c r="SSL49" s="3"/>
      <c r="SSM49" s="3"/>
      <c r="SSN49" s="3"/>
      <c r="SSO49" s="3"/>
      <c r="SSP49" s="3"/>
      <c r="SSQ49" s="3"/>
      <c r="SSR49" s="3"/>
      <c r="SSS49" s="3"/>
      <c r="SST49" s="3"/>
      <c r="SSU49" s="3"/>
      <c r="SSV49" s="3"/>
      <c r="SSW49" s="3"/>
      <c r="SSX49" s="3"/>
      <c r="SSY49" s="3"/>
      <c r="SSZ49" s="3"/>
      <c r="STA49" s="3"/>
      <c r="STB49" s="3"/>
      <c r="STC49" s="3"/>
      <c r="STD49" s="3"/>
      <c r="STE49" s="3"/>
      <c r="STF49" s="3"/>
      <c r="STG49" s="3"/>
      <c r="STH49" s="3"/>
      <c r="STI49" s="3"/>
      <c r="STJ49" s="3"/>
      <c r="STK49" s="3"/>
      <c r="STL49" s="3"/>
      <c r="STM49" s="3"/>
      <c r="STN49" s="3"/>
      <c r="STO49" s="3"/>
      <c r="STP49" s="3"/>
      <c r="STQ49" s="3"/>
      <c r="STR49" s="3"/>
      <c r="STS49" s="3"/>
      <c r="STT49" s="3"/>
      <c r="STU49" s="3"/>
      <c r="STV49" s="3"/>
      <c r="STW49" s="3"/>
      <c r="STX49" s="3"/>
      <c r="STY49" s="3"/>
      <c r="STZ49" s="3"/>
      <c r="SUA49" s="3"/>
      <c r="SUB49" s="3"/>
      <c r="SUC49" s="3"/>
      <c r="SUD49" s="3"/>
      <c r="SUE49" s="3"/>
      <c r="SUF49" s="3"/>
      <c r="SUG49" s="3"/>
      <c r="SUH49" s="3"/>
      <c r="SUI49" s="3"/>
      <c r="SUJ49" s="3"/>
      <c r="SUK49" s="3"/>
      <c r="SUL49" s="3"/>
      <c r="SUM49" s="3"/>
      <c r="SUN49" s="3"/>
      <c r="SUO49" s="3"/>
      <c r="SUP49" s="3"/>
      <c r="SUQ49" s="3"/>
      <c r="SUR49" s="3"/>
      <c r="SUS49" s="3"/>
      <c r="SUT49" s="3"/>
      <c r="SUU49" s="3"/>
      <c r="SUV49" s="3"/>
      <c r="SUW49" s="3"/>
      <c r="SUX49" s="3"/>
      <c r="SUY49" s="3"/>
      <c r="SUZ49" s="3"/>
      <c r="SVA49" s="3"/>
      <c r="SVB49" s="3"/>
      <c r="SVC49" s="3"/>
      <c r="SVD49" s="3"/>
      <c r="SVE49" s="3"/>
      <c r="SVF49" s="3"/>
      <c r="SVG49" s="3"/>
      <c r="SVH49" s="3"/>
      <c r="SVI49" s="3"/>
      <c r="SVJ49" s="3"/>
      <c r="SVK49" s="3"/>
      <c r="SVL49" s="3"/>
      <c r="SVM49" s="3"/>
      <c r="SVN49" s="3"/>
      <c r="SVO49" s="3"/>
      <c r="SVP49" s="3"/>
      <c r="SVQ49" s="3"/>
      <c r="SVR49" s="3"/>
      <c r="SVS49" s="3"/>
      <c r="SVT49" s="3"/>
      <c r="SVU49" s="3"/>
      <c r="SVV49" s="3"/>
      <c r="SVW49" s="3"/>
      <c r="SVX49" s="3"/>
      <c r="SVY49" s="3"/>
      <c r="SVZ49" s="3"/>
      <c r="SWA49" s="3"/>
      <c r="SWB49" s="3"/>
      <c r="SWC49" s="3"/>
      <c r="SWD49" s="3"/>
      <c r="SWE49" s="3"/>
      <c r="SWF49" s="3"/>
      <c r="SWG49" s="3"/>
      <c r="SWH49" s="3"/>
      <c r="SWI49" s="3"/>
      <c r="SWJ49" s="3"/>
      <c r="SWK49" s="3"/>
      <c r="SWL49" s="3"/>
      <c r="SWM49" s="3"/>
      <c r="SWN49" s="3"/>
      <c r="SWO49" s="3"/>
      <c r="SWP49" s="3"/>
      <c r="SWQ49" s="3"/>
      <c r="SWR49" s="3"/>
      <c r="SWS49" s="3"/>
      <c r="SWT49" s="3"/>
      <c r="SWU49" s="3"/>
      <c r="SWV49" s="3"/>
      <c r="SWW49" s="3"/>
      <c r="SWX49" s="3"/>
      <c r="SWY49" s="3"/>
      <c r="SWZ49" s="3"/>
      <c r="SXA49" s="3"/>
      <c r="SXB49" s="3"/>
      <c r="SXC49" s="3"/>
      <c r="SXD49" s="3"/>
      <c r="SXE49" s="3"/>
      <c r="SXF49" s="3"/>
      <c r="SXG49" s="3"/>
      <c r="SXH49" s="3"/>
      <c r="SXI49" s="3"/>
      <c r="SXJ49" s="3"/>
      <c r="SXK49" s="3"/>
      <c r="SXL49" s="3"/>
      <c r="SXM49" s="3"/>
      <c r="SXN49" s="3"/>
      <c r="SXO49" s="3"/>
      <c r="SXP49" s="3"/>
      <c r="SXQ49" s="3"/>
      <c r="SXR49" s="3"/>
      <c r="SXS49" s="3"/>
      <c r="SXT49" s="3"/>
      <c r="SXU49" s="3"/>
      <c r="SXV49" s="3"/>
      <c r="SXW49" s="3"/>
      <c r="SXX49" s="3"/>
      <c r="SXY49" s="3"/>
      <c r="SXZ49" s="3"/>
      <c r="SYA49" s="3"/>
      <c r="SYB49" s="3"/>
      <c r="SYC49" s="3"/>
      <c r="SYD49" s="3"/>
      <c r="SYE49" s="3"/>
      <c r="SYF49" s="3"/>
      <c r="SYG49" s="3"/>
      <c r="SYH49" s="3"/>
      <c r="SYI49" s="3"/>
      <c r="SYJ49" s="3"/>
      <c r="SYK49" s="3"/>
      <c r="SYL49" s="3"/>
      <c r="SYM49" s="3"/>
      <c r="SYN49" s="3"/>
      <c r="SYO49" s="3"/>
      <c r="SYP49" s="3"/>
      <c r="SYQ49" s="3"/>
      <c r="SYR49" s="3"/>
      <c r="SYS49" s="3"/>
      <c r="SYT49" s="3"/>
      <c r="SYU49" s="3"/>
      <c r="SYV49" s="3"/>
      <c r="SYW49" s="3"/>
      <c r="SYX49" s="3"/>
      <c r="SYY49" s="3"/>
      <c r="SYZ49" s="3"/>
      <c r="SZA49" s="3"/>
      <c r="SZB49" s="3"/>
      <c r="SZC49" s="3"/>
      <c r="SZD49" s="3"/>
      <c r="SZE49" s="3"/>
      <c r="SZF49" s="3"/>
      <c r="SZG49" s="3"/>
      <c r="SZH49" s="3"/>
      <c r="SZI49" s="3"/>
      <c r="SZJ49" s="3"/>
      <c r="SZK49" s="3"/>
      <c r="SZL49" s="3"/>
      <c r="SZM49" s="3"/>
      <c r="SZN49" s="3"/>
      <c r="SZO49" s="3"/>
      <c r="SZP49" s="3"/>
      <c r="SZQ49" s="3"/>
      <c r="SZR49" s="3"/>
      <c r="SZS49" s="3"/>
      <c r="SZT49" s="3"/>
      <c r="SZU49" s="3"/>
      <c r="SZV49" s="3"/>
      <c r="SZW49" s="3"/>
      <c r="SZX49" s="3"/>
      <c r="SZY49" s="3"/>
      <c r="SZZ49" s="3"/>
      <c r="TAA49" s="3"/>
      <c r="TAB49" s="3"/>
      <c r="TAC49" s="3"/>
      <c r="TAD49" s="3"/>
      <c r="TAE49" s="3"/>
      <c r="TAF49" s="3"/>
      <c r="TAG49" s="3"/>
      <c r="TAH49" s="3"/>
      <c r="TAI49" s="3"/>
      <c r="TAJ49" s="3"/>
      <c r="TAK49" s="3"/>
      <c r="TAL49" s="3"/>
      <c r="TAM49" s="3"/>
      <c r="TAN49" s="3"/>
      <c r="TAO49" s="3"/>
      <c r="TAP49" s="3"/>
      <c r="TAQ49" s="3"/>
      <c r="TAR49" s="3"/>
      <c r="TAS49" s="3"/>
      <c r="TAT49" s="3"/>
      <c r="TAU49" s="3"/>
      <c r="TAV49" s="3"/>
      <c r="TAW49" s="3"/>
      <c r="TAX49" s="3"/>
      <c r="TAY49" s="3"/>
      <c r="TAZ49" s="3"/>
      <c r="TBA49" s="3"/>
      <c r="TBB49" s="3"/>
      <c r="TBC49" s="3"/>
      <c r="TBD49" s="3"/>
      <c r="TBE49" s="3"/>
      <c r="TBF49" s="3"/>
      <c r="TBG49" s="3"/>
      <c r="TBH49" s="3"/>
      <c r="TBI49" s="3"/>
      <c r="TBJ49" s="3"/>
      <c r="TBK49" s="3"/>
      <c r="TBL49" s="3"/>
      <c r="TBM49" s="3"/>
      <c r="TBN49" s="3"/>
      <c r="TBO49" s="3"/>
      <c r="TBP49" s="3"/>
      <c r="TBQ49" s="3"/>
      <c r="TBR49" s="3"/>
      <c r="TBS49" s="3"/>
      <c r="TBT49" s="3"/>
      <c r="TBU49" s="3"/>
      <c r="TBV49" s="3"/>
      <c r="TBW49" s="3"/>
      <c r="TBX49" s="3"/>
      <c r="TBY49" s="3"/>
      <c r="TBZ49" s="3"/>
      <c r="TCA49" s="3"/>
      <c r="TCB49" s="3"/>
      <c r="TCC49" s="3"/>
      <c r="TCD49" s="3"/>
      <c r="TCE49" s="3"/>
      <c r="TCF49" s="3"/>
      <c r="TCG49" s="3"/>
      <c r="TCH49" s="3"/>
      <c r="TCI49" s="3"/>
      <c r="TCJ49" s="3"/>
      <c r="TCK49" s="3"/>
      <c r="TCL49" s="3"/>
      <c r="TCM49" s="3"/>
      <c r="TCN49" s="3"/>
      <c r="TCO49" s="3"/>
      <c r="TCP49" s="3"/>
      <c r="TCQ49" s="3"/>
      <c r="TCR49" s="3"/>
      <c r="TCS49" s="3"/>
      <c r="TCT49" s="3"/>
      <c r="TCU49" s="3"/>
      <c r="TCV49" s="3"/>
      <c r="TCW49" s="3"/>
      <c r="TCX49" s="3"/>
      <c r="TCY49" s="3"/>
      <c r="TCZ49" s="3"/>
      <c r="TDA49" s="3"/>
      <c r="TDB49" s="3"/>
      <c r="TDC49" s="3"/>
      <c r="TDD49" s="3"/>
      <c r="TDE49" s="3"/>
      <c r="TDF49" s="3"/>
      <c r="TDG49" s="3"/>
      <c r="TDH49" s="3"/>
      <c r="TDI49" s="3"/>
      <c r="TDJ49" s="3"/>
      <c r="TDK49" s="3"/>
      <c r="TDL49" s="3"/>
      <c r="TDM49" s="3"/>
      <c r="TDN49" s="3"/>
      <c r="TDO49" s="3"/>
      <c r="TDP49" s="3"/>
      <c r="TDQ49" s="3"/>
      <c r="TDR49" s="3"/>
      <c r="TDS49" s="3"/>
      <c r="TDT49" s="3"/>
      <c r="TDU49" s="3"/>
      <c r="TDV49" s="3"/>
      <c r="TDW49" s="3"/>
      <c r="TDX49" s="3"/>
      <c r="TDY49" s="3"/>
      <c r="TDZ49" s="3"/>
      <c r="TEA49" s="3"/>
      <c r="TEB49" s="3"/>
      <c r="TEC49" s="3"/>
      <c r="TED49" s="3"/>
      <c r="TEE49" s="3"/>
      <c r="TEF49" s="3"/>
      <c r="TEG49" s="3"/>
      <c r="TEH49" s="3"/>
      <c r="TEI49" s="3"/>
      <c r="TEJ49" s="3"/>
      <c r="TEK49" s="3"/>
      <c r="TEL49" s="3"/>
      <c r="TEM49" s="3"/>
      <c r="TEN49" s="3"/>
      <c r="TEO49" s="3"/>
      <c r="TEP49" s="3"/>
      <c r="TEQ49" s="3"/>
      <c r="TER49" s="3"/>
      <c r="TES49" s="3"/>
      <c r="TET49" s="3"/>
      <c r="TEU49" s="3"/>
      <c r="TEV49" s="3"/>
      <c r="TEW49" s="3"/>
      <c r="TEX49" s="3"/>
      <c r="TEY49" s="3"/>
      <c r="TEZ49" s="3"/>
      <c r="TFA49" s="3"/>
      <c r="TFB49" s="3"/>
      <c r="TFC49" s="3"/>
      <c r="TFD49" s="3"/>
      <c r="TFE49" s="3"/>
      <c r="TFF49" s="3"/>
      <c r="TFG49" s="3"/>
      <c r="TFH49" s="3"/>
      <c r="TFI49" s="3"/>
      <c r="TFJ49" s="3"/>
      <c r="TFK49" s="3"/>
      <c r="TFL49" s="3"/>
      <c r="TFM49" s="3"/>
      <c r="TFN49" s="3"/>
      <c r="TFO49" s="3"/>
      <c r="TFP49" s="3"/>
      <c r="TFQ49" s="3"/>
      <c r="TFR49" s="3"/>
      <c r="TFS49" s="3"/>
      <c r="TFT49" s="3"/>
      <c r="TFU49" s="3"/>
      <c r="TFV49" s="3"/>
      <c r="TFW49" s="3"/>
      <c r="TFX49" s="3"/>
      <c r="TFY49" s="3"/>
      <c r="TFZ49" s="3"/>
      <c r="TGA49" s="3"/>
      <c r="TGB49" s="3"/>
      <c r="TGC49" s="3"/>
      <c r="TGD49" s="3"/>
      <c r="TGE49" s="3"/>
      <c r="TGF49" s="3"/>
      <c r="TGG49" s="3"/>
      <c r="TGH49" s="3"/>
      <c r="TGI49" s="3"/>
      <c r="TGJ49" s="3"/>
      <c r="TGK49" s="3"/>
      <c r="TGL49" s="3"/>
      <c r="TGM49" s="3"/>
      <c r="TGN49" s="3"/>
      <c r="TGO49" s="3"/>
      <c r="TGP49" s="3"/>
      <c r="TGQ49" s="3"/>
      <c r="TGR49" s="3"/>
      <c r="TGS49" s="3"/>
      <c r="TGT49" s="3"/>
      <c r="TGU49" s="3"/>
      <c r="TGV49" s="3"/>
      <c r="TGW49" s="3"/>
      <c r="TGX49" s="3"/>
      <c r="TGY49" s="3"/>
      <c r="TGZ49" s="3"/>
      <c r="THA49" s="3"/>
      <c r="THB49" s="3"/>
      <c r="THC49" s="3"/>
      <c r="THD49" s="3"/>
      <c r="THE49" s="3"/>
      <c r="THF49" s="3"/>
      <c r="THG49" s="3"/>
      <c r="THH49" s="3"/>
      <c r="THI49" s="3"/>
      <c r="THJ49" s="3"/>
      <c r="THK49" s="3"/>
      <c r="THL49" s="3"/>
      <c r="THM49" s="3"/>
      <c r="THN49" s="3"/>
      <c r="THO49" s="3"/>
      <c r="THP49" s="3"/>
      <c r="THQ49" s="3"/>
      <c r="THR49" s="3"/>
      <c r="THS49" s="3"/>
      <c r="THT49" s="3"/>
      <c r="THU49" s="3"/>
      <c r="THV49" s="3"/>
      <c r="THW49" s="3"/>
      <c r="THX49" s="3"/>
      <c r="THY49" s="3"/>
      <c r="THZ49" s="3"/>
      <c r="TIA49" s="3"/>
      <c r="TIB49" s="3"/>
      <c r="TIC49" s="3"/>
      <c r="TID49" s="3"/>
      <c r="TIE49" s="3"/>
      <c r="TIF49" s="3"/>
      <c r="TIG49" s="3"/>
      <c r="TIH49" s="3"/>
      <c r="TII49" s="3"/>
      <c r="TIJ49" s="3"/>
      <c r="TIK49" s="3"/>
      <c r="TIL49" s="3"/>
      <c r="TIM49" s="3"/>
      <c r="TIN49" s="3"/>
      <c r="TIO49" s="3"/>
      <c r="TIP49" s="3"/>
      <c r="TIQ49" s="3"/>
      <c r="TIR49" s="3"/>
      <c r="TIS49" s="3"/>
      <c r="TIT49" s="3"/>
      <c r="TIU49" s="3"/>
      <c r="TIV49" s="3"/>
      <c r="TIW49" s="3"/>
      <c r="TIX49" s="3"/>
      <c r="TIY49" s="3"/>
      <c r="TIZ49" s="3"/>
      <c r="TJA49" s="3"/>
      <c r="TJB49" s="3"/>
      <c r="TJC49" s="3"/>
      <c r="TJD49" s="3"/>
      <c r="TJE49" s="3"/>
      <c r="TJF49" s="3"/>
      <c r="TJG49" s="3"/>
      <c r="TJH49" s="3"/>
      <c r="TJI49" s="3"/>
      <c r="TJJ49" s="3"/>
      <c r="TJK49" s="3"/>
      <c r="TJL49" s="3"/>
      <c r="TJM49" s="3"/>
      <c r="TJN49" s="3"/>
      <c r="TJO49" s="3"/>
      <c r="TJP49" s="3"/>
      <c r="TJQ49" s="3"/>
      <c r="TJR49" s="3"/>
      <c r="TJS49" s="3"/>
      <c r="TJT49" s="3"/>
      <c r="TJU49" s="3"/>
      <c r="TJV49" s="3"/>
      <c r="TJW49" s="3"/>
      <c r="TJX49" s="3"/>
      <c r="TJY49" s="3"/>
      <c r="TJZ49" s="3"/>
      <c r="TKA49" s="3"/>
      <c r="TKB49" s="3"/>
      <c r="TKC49" s="3"/>
      <c r="TKD49" s="3"/>
      <c r="TKE49" s="3"/>
      <c r="TKF49" s="3"/>
      <c r="TKG49" s="3"/>
      <c r="TKH49" s="3"/>
      <c r="TKI49" s="3"/>
      <c r="TKJ49" s="3"/>
      <c r="TKK49" s="3"/>
      <c r="TKL49" s="3"/>
      <c r="TKM49" s="3"/>
      <c r="TKN49" s="3"/>
      <c r="TKO49" s="3"/>
      <c r="TKP49" s="3"/>
      <c r="TKQ49" s="3"/>
      <c r="TKR49" s="3"/>
      <c r="TKS49" s="3"/>
      <c r="TKT49" s="3"/>
      <c r="TKU49" s="3"/>
      <c r="TKV49" s="3"/>
      <c r="TKW49" s="3"/>
      <c r="TKX49" s="3"/>
      <c r="TKY49" s="3"/>
      <c r="TKZ49" s="3"/>
      <c r="TLA49" s="3"/>
      <c r="TLB49" s="3"/>
      <c r="TLC49" s="3"/>
      <c r="TLD49" s="3"/>
      <c r="TLE49" s="3"/>
      <c r="TLF49" s="3"/>
      <c r="TLG49" s="3"/>
      <c r="TLH49" s="3"/>
      <c r="TLI49" s="3"/>
      <c r="TLJ49" s="3"/>
      <c r="TLK49" s="3"/>
      <c r="TLL49" s="3"/>
      <c r="TLM49" s="3"/>
      <c r="TLN49" s="3"/>
      <c r="TLO49" s="3"/>
      <c r="TLP49" s="3"/>
      <c r="TLQ49" s="3"/>
      <c r="TLR49" s="3"/>
      <c r="TLS49" s="3"/>
      <c r="TLT49" s="3"/>
      <c r="TLU49" s="3"/>
      <c r="TLV49" s="3"/>
      <c r="TLW49" s="3"/>
      <c r="TLX49" s="3"/>
      <c r="TLY49" s="3"/>
      <c r="TLZ49" s="3"/>
      <c r="TMA49" s="3"/>
      <c r="TMB49" s="3"/>
      <c r="TMC49" s="3"/>
      <c r="TMD49" s="3"/>
      <c r="TME49" s="3"/>
      <c r="TMF49" s="3"/>
      <c r="TMG49" s="3"/>
      <c r="TMH49" s="3"/>
      <c r="TMI49" s="3"/>
      <c r="TMJ49" s="3"/>
      <c r="TMK49" s="3"/>
      <c r="TML49" s="3"/>
      <c r="TMM49" s="3"/>
      <c r="TMN49" s="3"/>
      <c r="TMO49" s="3"/>
      <c r="TMP49" s="3"/>
      <c r="TMQ49" s="3"/>
      <c r="TMR49" s="3"/>
      <c r="TMS49" s="3"/>
      <c r="TMT49" s="3"/>
      <c r="TMU49" s="3"/>
      <c r="TMV49" s="3"/>
      <c r="TMW49" s="3"/>
      <c r="TMX49" s="3"/>
      <c r="TMY49" s="3"/>
      <c r="TMZ49" s="3"/>
      <c r="TNA49" s="3"/>
      <c r="TNB49" s="3"/>
      <c r="TNC49" s="3"/>
      <c r="TND49" s="3"/>
      <c r="TNE49" s="3"/>
      <c r="TNF49" s="3"/>
      <c r="TNG49" s="3"/>
      <c r="TNH49" s="3"/>
      <c r="TNI49" s="3"/>
      <c r="TNJ49" s="3"/>
      <c r="TNK49" s="3"/>
      <c r="TNL49" s="3"/>
      <c r="TNM49" s="3"/>
      <c r="TNN49" s="3"/>
      <c r="TNO49" s="3"/>
      <c r="TNP49" s="3"/>
      <c r="TNQ49" s="3"/>
      <c r="TNR49" s="3"/>
      <c r="TNS49" s="3"/>
      <c r="TNT49" s="3"/>
      <c r="TNU49" s="3"/>
      <c r="TNV49" s="3"/>
      <c r="TNW49" s="3"/>
      <c r="TNX49" s="3"/>
      <c r="TNY49" s="3"/>
      <c r="TNZ49" s="3"/>
      <c r="TOA49" s="3"/>
      <c r="TOB49" s="3"/>
      <c r="TOC49" s="3"/>
      <c r="TOD49" s="3"/>
      <c r="TOE49" s="3"/>
      <c r="TOF49" s="3"/>
      <c r="TOG49" s="3"/>
      <c r="TOH49" s="3"/>
      <c r="TOI49" s="3"/>
      <c r="TOJ49" s="3"/>
      <c r="TOK49" s="3"/>
      <c r="TOL49" s="3"/>
      <c r="TOM49" s="3"/>
      <c r="TON49" s="3"/>
      <c r="TOO49" s="3"/>
      <c r="TOP49" s="3"/>
      <c r="TOQ49" s="3"/>
      <c r="TOR49" s="3"/>
      <c r="TOS49" s="3"/>
      <c r="TOT49" s="3"/>
      <c r="TOU49" s="3"/>
      <c r="TOV49" s="3"/>
      <c r="TOW49" s="3"/>
      <c r="TOX49" s="3"/>
      <c r="TOY49" s="3"/>
      <c r="TOZ49" s="3"/>
      <c r="TPA49" s="3"/>
      <c r="TPB49" s="3"/>
      <c r="TPC49" s="3"/>
      <c r="TPD49" s="3"/>
      <c r="TPE49" s="3"/>
      <c r="TPF49" s="3"/>
      <c r="TPG49" s="3"/>
      <c r="TPH49" s="3"/>
      <c r="TPI49" s="3"/>
      <c r="TPJ49" s="3"/>
      <c r="TPK49" s="3"/>
      <c r="TPL49" s="3"/>
      <c r="TPM49" s="3"/>
      <c r="TPN49" s="3"/>
      <c r="TPO49" s="3"/>
      <c r="TPP49" s="3"/>
      <c r="TPQ49" s="3"/>
      <c r="TPR49" s="3"/>
      <c r="TPS49" s="3"/>
      <c r="TPT49" s="3"/>
      <c r="TPU49" s="3"/>
      <c r="TPV49" s="3"/>
      <c r="TPW49" s="3"/>
      <c r="TPX49" s="3"/>
      <c r="TPY49" s="3"/>
      <c r="TPZ49" s="3"/>
      <c r="TQA49" s="3"/>
      <c r="TQB49" s="3"/>
      <c r="TQC49" s="3"/>
      <c r="TQD49" s="3"/>
      <c r="TQE49" s="3"/>
      <c r="TQF49" s="3"/>
      <c r="TQG49" s="3"/>
      <c r="TQH49" s="3"/>
      <c r="TQI49" s="3"/>
      <c r="TQJ49" s="3"/>
      <c r="TQK49" s="3"/>
      <c r="TQL49" s="3"/>
      <c r="TQM49" s="3"/>
      <c r="TQN49" s="3"/>
      <c r="TQO49" s="3"/>
      <c r="TQP49" s="3"/>
      <c r="TQQ49" s="3"/>
      <c r="TQR49" s="3"/>
      <c r="TQS49" s="3"/>
      <c r="TQT49" s="3"/>
      <c r="TQU49" s="3"/>
      <c r="TQV49" s="3"/>
      <c r="TQW49" s="3"/>
      <c r="TQX49" s="3"/>
      <c r="TQY49" s="3"/>
      <c r="TQZ49" s="3"/>
      <c r="TRA49" s="3"/>
      <c r="TRB49" s="3"/>
      <c r="TRC49" s="3"/>
      <c r="TRD49" s="3"/>
      <c r="TRE49" s="3"/>
      <c r="TRF49" s="3"/>
      <c r="TRG49" s="3"/>
      <c r="TRH49" s="3"/>
      <c r="TRI49" s="3"/>
      <c r="TRJ49" s="3"/>
      <c r="TRK49" s="3"/>
      <c r="TRL49" s="3"/>
      <c r="TRM49" s="3"/>
      <c r="TRN49" s="3"/>
      <c r="TRO49" s="3"/>
      <c r="TRP49" s="3"/>
      <c r="TRQ49" s="3"/>
      <c r="TRR49" s="3"/>
      <c r="TRS49" s="3"/>
      <c r="TRT49" s="3"/>
      <c r="TRU49" s="3"/>
      <c r="TRV49" s="3"/>
      <c r="TRW49" s="3"/>
      <c r="TRX49" s="3"/>
      <c r="TRY49" s="3"/>
      <c r="TRZ49" s="3"/>
      <c r="TSA49" s="3"/>
      <c r="TSB49" s="3"/>
      <c r="TSC49" s="3"/>
      <c r="TSD49" s="3"/>
      <c r="TSE49" s="3"/>
      <c r="TSF49" s="3"/>
      <c r="TSG49" s="3"/>
      <c r="TSH49" s="3"/>
      <c r="TSI49" s="3"/>
      <c r="TSJ49" s="3"/>
      <c r="TSK49" s="3"/>
      <c r="TSL49" s="3"/>
      <c r="TSM49" s="3"/>
      <c r="TSN49" s="3"/>
      <c r="TSO49" s="3"/>
      <c r="TSP49" s="3"/>
      <c r="TSQ49" s="3"/>
      <c r="TSR49" s="3"/>
      <c r="TSS49" s="3"/>
      <c r="TST49" s="3"/>
      <c r="TSU49" s="3"/>
      <c r="TSV49" s="3"/>
      <c r="TSW49" s="3"/>
      <c r="TSX49" s="3"/>
      <c r="TSY49" s="3"/>
      <c r="TSZ49" s="3"/>
      <c r="TTA49" s="3"/>
      <c r="TTB49" s="3"/>
      <c r="TTC49" s="3"/>
      <c r="TTD49" s="3"/>
      <c r="TTE49" s="3"/>
      <c r="TTF49" s="3"/>
      <c r="TTG49" s="3"/>
      <c r="TTH49" s="3"/>
      <c r="TTI49" s="3"/>
      <c r="TTJ49" s="3"/>
      <c r="TTK49" s="3"/>
      <c r="TTL49" s="3"/>
      <c r="TTM49" s="3"/>
      <c r="TTN49" s="3"/>
      <c r="TTO49" s="3"/>
      <c r="TTP49" s="3"/>
      <c r="TTQ49" s="3"/>
      <c r="TTR49" s="3"/>
      <c r="TTS49" s="3"/>
      <c r="TTT49" s="3"/>
      <c r="TTU49" s="3"/>
      <c r="TTV49" s="3"/>
      <c r="TTW49" s="3"/>
      <c r="TTX49" s="3"/>
      <c r="TTY49" s="3"/>
      <c r="TTZ49" s="3"/>
      <c r="TUA49" s="3"/>
      <c r="TUB49" s="3"/>
      <c r="TUC49" s="3"/>
      <c r="TUD49" s="3"/>
      <c r="TUE49" s="3"/>
      <c r="TUF49" s="3"/>
      <c r="TUG49" s="3"/>
      <c r="TUH49" s="3"/>
      <c r="TUI49" s="3"/>
      <c r="TUJ49" s="3"/>
      <c r="TUK49" s="3"/>
      <c r="TUL49" s="3"/>
      <c r="TUM49" s="3"/>
      <c r="TUN49" s="3"/>
      <c r="TUO49" s="3"/>
      <c r="TUP49" s="3"/>
      <c r="TUQ49" s="3"/>
      <c r="TUR49" s="3"/>
      <c r="TUS49" s="3"/>
      <c r="TUT49" s="3"/>
      <c r="TUU49" s="3"/>
      <c r="TUV49" s="3"/>
      <c r="TUW49" s="3"/>
      <c r="TUX49" s="3"/>
      <c r="TUY49" s="3"/>
      <c r="TUZ49" s="3"/>
      <c r="TVA49" s="3"/>
      <c r="TVB49" s="3"/>
      <c r="TVC49" s="3"/>
      <c r="TVD49" s="3"/>
      <c r="TVE49" s="3"/>
      <c r="TVF49" s="3"/>
      <c r="TVG49" s="3"/>
      <c r="TVH49" s="3"/>
      <c r="TVI49" s="3"/>
      <c r="TVJ49" s="3"/>
      <c r="TVK49" s="3"/>
      <c r="TVL49" s="3"/>
      <c r="TVM49" s="3"/>
      <c r="TVN49" s="3"/>
      <c r="TVO49" s="3"/>
      <c r="TVP49" s="3"/>
      <c r="TVQ49" s="3"/>
      <c r="TVR49" s="3"/>
      <c r="TVS49" s="3"/>
      <c r="TVT49" s="3"/>
      <c r="TVU49" s="3"/>
      <c r="TVV49" s="3"/>
      <c r="TVW49" s="3"/>
      <c r="TVX49" s="3"/>
      <c r="TVY49" s="3"/>
      <c r="TVZ49" s="3"/>
      <c r="TWA49" s="3"/>
      <c r="TWB49" s="3"/>
      <c r="TWC49" s="3"/>
      <c r="TWD49" s="3"/>
      <c r="TWE49" s="3"/>
      <c r="TWF49" s="3"/>
      <c r="TWG49" s="3"/>
      <c r="TWH49" s="3"/>
      <c r="TWI49" s="3"/>
      <c r="TWJ49" s="3"/>
      <c r="TWK49" s="3"/>
      <c r="TWL49" s="3"/>
      <c r="TWM49" s="3"/>
      <c r="TWN49" s="3"/>
      <c r="TWO49" s="3"/>
      <c r="TWP49" s="3"/>
      <c r="TWQ49" s="3"/>
      <c r="TWR49" s="3"/>
      <c r="TWS49" s="3"/>
      <c r="TWT49" s="3"/>
      <c r="TWU49" s="3"/>
      <c r="TWV49" s="3"/>
      <c r="TWW49" s="3"/>
      <c r="TWX49" s="3"/>
      <c r="TWY49" s="3"/>
      <c r="TWZ49" s="3"/>
      <c r="TXA49" s="3"/>
      <c r="TXB49" s="3"/>
      <c r="TXC49" s="3"/>
      <c r="TXD49" s="3"/>
      <c r="TXE49" s="3"/>
      <c r="TXF49" s="3"/>
      <c r="TXG49" s="3"/>
      <c r="TXH49" s="3"/>
      <c r="TXI49" s="3"/>
      <c r="TXJ49" s="3"/>
      <c r="TXK49" s="3"/>
      <c r="TXL49" s="3"/>
      <c r="TXM49" s="3"/>
      <c r="TXN49" s="3"/>
      <c r="TXO49" s="3"/>
      <c r="TXP49" s="3"/>
      <c r="TXQ49" s="3"/>
      <c r="TXR49" s="3"/>
      <c r="TXS49" s="3"/>
      <c r="TXT49" s="3"/>
      <c r="TXU49" s="3"/>
      <c r="TXV49" s="3"/>
      <c r="TXW49" s="3"/>
      <c r="TXX49" s="3"/>
      <c r="TXY49" s="3"/>
      <c r="TXZ49" s="3"/>
      <c r="TYA49" s="3"/>
      <c r="TYB49" s="3"/>
      <c r="TYC49" s="3"/>
      <c r="TYD49" s="3"/>
      <c r="TYE49" s="3"/>
      <c r="TYF49" s="3"/>
      <c r="TYG49" s="3"/>
      <c r="TYH49" s="3"/>
      <c r="TYI49" s="3"/>
      <c r="TYJ49" s="3"/>
      <c r="TYK49" s="3"/>
      <c r="TYL49" s="3"/>
      <c r="TYM49" s="3"/>
      <c r="TYN49" s="3"/>
      <c r="TYO49" s="3"/>
      <c r="TYP49" s="3"/>
      <c r="TYQ49" s="3"/>
      <c r="TYR49" s="3"/>
      <c r="TYS49" s="3"/>
      <c r="TYT49" s="3"/>
      <c r="TYU49" s="3"/>
      <c r="TYV49" s="3"/>
      <c r="TYW49" s="3"/>
      <c r="TYX49" s="3"/>
      <c r="TYY49" s="3"/>
      <c r="TYZ49" s="3"/>
      <c r="TZA49" s="3"/>
      <c r="TZB49" s="3"/>
      <c r="TZC49" s="3"/>
      <c r="TZD49" s="3"/>
      <c r="TZE49" s="3"/>
      <c r="TZF49" s="3"/>
      <c r="TZG49" s="3"/>
      <c r="TZH49" s="3"/>
      <c r="TZI49" s="3"/>
      <c r="TZJ49" s="3"/>
      <c r="TZK49" s="3"/>
      <c r="TZL49" s="3"/>
      <c r="TZM49" s="3"/>
      <c r="TZN49" s="3"/>
      <c r="TZO49" s="3"/>
      <c r="TZP49" s="3"/>
      <c r="TZQ49" s="3"/>
      <c r="TZR49" s="3"/>
      <c r="TZS49" s="3"/>
      <c r="TZT49" s="3"/>
      <c r="TZU49" s="3"/>
      <c r="TZV49" s="3"/>
      <c r="TZW49" s="3"/>
      <c r="TZX49" s="3"/>
      <c r="TZY49" s="3"/>
      <c r="TZZ49" s="3"/>
      <c r="UAA49" s="3"/>
      <c r="UAB49" s="3"/>
      <c r="UAC49" s="3"/>
      <c r="UAD49" s="3"/>
      <c r="UAE49" s="3"/>
      <c r="UAF49" s="3"/>
      <c r="UAG49" s="3"/>
      <c r="UAH49" s="3"/>
      <c r="UAI49" s="3"/>
      <c r="UAJ49" s="3"/>
      <c r="UAK49" s="3"/>
      <c r="UAL49" s="3"/>
      <c r="UAM49" s="3"/>
      <c r="UAN49" s="3"/>
      <c r="UAO49" s="3"/>
      <c r="UAP49" s="3"/>
      <c r="UAQ49" s="3"/>
      <c r="UAR49" s="3"/>
      <c r="UAS49" s="3"/>
      <c r="UAT49" s="3"/>
      <c r="UAU49" s="3"/>
      <c r="UAV49" s="3"/>
      <c r="UAW49" s="3"/>
      <c r="UAX49" s="3"/>
      <c r="UAY49" s="3"/>
      <c r="UAZ49" s="3"/>
      <c r="UBA49" s="3"/>
      <c r="UBB49" s="3"/>
      <c r="UBC49" s="3"/>
      <c r="UBD49" s="3"/>
      <c r="UBE49" s="3"/>
      <c r="UBF49" s="3"/>
      <c r="UBG49" s="3"/>
      <c r="UBH49" s="3"/>
      <c r="UBI49" s="3"/>
      <c r="UBJ49" s="3"/>
      <c r="UBK49" s="3"/>
      <c r="UBL49" s="3"/>
      <c r="UBM49" s="3"/>
      <c r="UBN49" s="3"/>
      <c r="UBO49" s="3"/>
      <c r="UBP49" s="3"/>
      <c r="UBQ49" s="3"/>
      <c r="UBR49" s="3"/>
      <c r="UBS49" s="3"/>
      <c r="UBT49" s="3"/>
      <c r="UBU49" s="3"/>
      <c r="UBV49" s="3"/>
      <c r="UBW49" s="3"/>
      <c r="UBX49" s="3"/>
      <c r="UBY49" s="3"/>
      <c r="UBZ49" s="3"/>
      <c r="UCA49" s="3"/>
      <c r="UCB49" s="3"/>
      <c r="UCC49" s="3"/>
      <c r="UCD49" s="3"/>
      <c r="UCE49" s="3"/>
      <c r="UCF49" s="3"/>
      <c r="UCG49" s="3"/>
      <c r="UCH49" s="3"/>
      <c r="UCI49" s="3"/>
      <c r="UCJ49" s="3"/>
      <c r="UCK49" s="3"/>
      <c r="UCL49" s="3"/>
      <c r="UCM49" s="3"/>
      <c r="UCN49" s="3"/>
      <c r="UCO49" s="3"/>
      <c r="UCP49" s="3"/>
      <c r="UCQ49" s="3"/>
      <c r="UCR49" s="3"/>
      <c r="UCS49" s="3"/>
      <c r="UCT49" s="3"/>
      <c r="UCU49" s="3"/>
      <c r="UCV49" s="3"/>
      <c r="UCW49" s="3"/>
      <c r="UCX49" s="3"/>
      <c r="UCY49" s="3"/>
      <c r="UCZ49" s="3"/>
      <c r="UDA49" s="3"/>
      <c r="UDB49" s="3"/>
      <c r="UDC49" s="3"/>
      <c r="UDD49" s="3"/>
      <c r="UDE49" s="3"/>
      <c r="UDF49" s="3"/>
      <c r="UDG49" s="3"/>
      <c r="UDH49" s="3"/>
      <c r="UDI49" s="3"/>
      <c r="UDJ49" s="3"/>
      <c r="UDK49" s="3"/>
      <c r="UDL49" s="3"/>
      <c r="UDM49" s="3"/>
      <c r="UDN49" s="3"/>
      <c r="UDO49" s="3"/>
      <c r="UDP49" s="3"/>
      <c r="UDQ49" s="3"/>
      <c r="UDR49" s="3"/>
      <c r="UDS49" s="3"/>
      <c r="UDT49" s="3"/>
      <c r="UDU49" s="3"/>
      <c r="UDV49" s="3"/>
      <c r="UDW49" s="3"/>
      <c r="UDX49" s="3"/>
      <c r="UDY49" s="3"/>
      <c r="UDZ49" s="3"/>
      <c r="UEA49" s="3"/>
      <c r="UEB49" s="3"/>
      <c r="UEC49" s="3"/>
      <c r="UED49" s="3"/>
      <c r="UEE49" s="3"/>
      <c r="UEF49" s="3"/>
      <c r="UEG49" s="3"/>
      <c r="UEH49" s="3"/>
      <c r="UEI49" s="3"/>
      <c r="UEJ49" s="3"/>
      <c r="UEK49" s="3"/>
      <c r="UEL49" s="3"/>
      <c r="UEM49" s="3"/>
      <c r="UEN49" s="3"/>
      <c r="UEO49" s="3"/>
      <c r="UEP49" s="3"/>
      <c r="UEQ49" s="3"/>
      <c r="UER49" s="3"/>
      <c r="UES49" s="3"/>
      <c r="UET49" s="3"/>
      <c r="UEU49" s="3"/>
      <c r="UEV49" s="3"/>
      <c r="UEW49" s="3"/>
      <c r="UEX49" s="3"/>
      <c r="UEY49" s="3"/>
      <c r="UEZ49" s="3"/>
      <c r="UFA49" s="3"/>
      <c r="UFB49" s="3"/>
      <c r="UFC49" s="3"/>
      <c r="UFD49" s="3"/>
      <c r="UFE49" s="3"/>
      <c r="UFF49" s="3"/>
      <c r="UFG49" s="3"/>
      <c r="UFH49" s="3"/>
      <c r="UFI49" s="3"/>
      <c r="UFJ49" s="3"/>
      <c r="UFK49" s="3"/>
      <c r="UFL49" s="3"/>
      <c r="UFM49" s="3"/>
      <c r="UFN49" s="3"/>
      <c r="UFO49" s="3"/>
      <c r="UFP49" s="3"/>
      <c r="UFQ49" s="3"/>
      <c r="UFR49" s="3"/>
      <c r="UFS49" s="3"/>
      <c r="UFT49" s="3"/>
      <c r="UFU49" s="3"/>
      <c r="UFV49" s="3"/>
      <c r="UFW49" s="3"/>
      <c r="UFX49" s="3"/>
      <c r="UFY49" s="3"/>
      <c r="UFZ49" s="3"/>
      <c r="UGA49" s="3"/>
      <c r="UGB49" s="3"/>
      <c r="UGC49" s="3"/>
      <c r="UGD49" s="3"/>
      <c r="UGE49" s="3"/>
      <c r="UGF49" s="3"/>
      <c r="UGG49" s="3"/>
      <c r="UGH49" s="3"/>
      <c r="UGI49" s="3"/>
      <c r="UGJ49" s="3"/>
      <c r="UGK49" s="3"/>
      <c r="UGL49" s="3"/>
      <c r="UGM49" s="3"/>
      <c r="UGN49" s="3"/>
      <c r="UGO49" s="3"/>
      <c r="UGP49" s="3"/>
      <c r="UGQ49" s="3"/>
      <c r="UGR49" s="3"/>
      <c r="UGS49" s="3"/>
      <c r="UGT49" s="3"/>
      <c r="UGU49" s="3"/>
      <c r="UGV49" s="3"/>
      <c r="UGW49" s="3"/>
      <c r="UGX49" s="3"/>
      <c r="UGY49" s="3"/>
      <c r="UGZ49" s="3"/>
      <c r="UHA49" s="3"/>
      <c r="UHB49" s="3"/>
      <c r="UHC49" s="3"/>
      <c r="UHD49" s="3"/>
      <c r="UHE49" s="3"/>
      <c r="UHF49" s="3"/>
      <c r="UHG49" s="3"/>
      <c r="UHH49" s="3"/>
      <c r="UHI49" s="3"/>
      <c r="UHJ49" s="3"/>
      <c r="UHK49" s="3"/>
      <c r="UHL49" s="3"/>
      <c r="UHM49" s="3"/>
      <c r="UHN49" s="3"/>
      <c r="UHO49" s="3"/>
      <c r="UHP49" s="3"/>
      <c r="UHQ49" s="3"/>
      <c r="UHR49" s="3"/>
      <c r="UHS49" s="3"/>
      <c r="UHT49" s="3"/>
      <c r="UHU49" s="3"/>
      <c r="UHV49" s="3"/>
      <c r="UHW49" s="3"/>
      <c r="UHX49" s="3"/>
      <c r="UHY49" s="3"/>
      <c r="UHZ49" s="3"/>
      <c r="UIA49" s="3"/>
      <c r="UIB49" s="3"/>
      <c r="UIC49" s="3"/>
      <c r="UID49" s="3"/>
      <c r="UIE49" s="3"/>
      <c r="UIF49" s="3"/>
      <c r="UIG49" s="3"/>
      <c r="UIH49" s="3"/>
      <c r="UII49" s="3"/>
      <c r="UIJ49" s="3"/>
      <c r="UIK49" s="3"/>
      <c r="UIL49" s="3"/>
      <c r="UIM49" s="3"/>
      <c r="UIN49" s="3"/>
      <c r="UIO49" s="3"/>
      <c r="UIP49" s="3"/>
      <c r="UIQ49" s="3"/>
      <c r="UIR49" s="3"/>
      <c r="UIS49" s="3"/>
      <c r="UIT49" s="3"/>
      <c r="UIU49" s="3"/>
      <c r="UIV49" s="3"/>
      <c r="UIW49" s="3"/>
      <c r="UIX49" s="3"/>
      <c r="UIY49" s="3"/>
      <c r="UIZ49" s="3"/>
      <c r="UJA49" s="3"/>
      <c r="UJB49" s="3"/>
      <c r="UJC49" s="3"/>
      <c r="UJD49" s="3"/>
      <c r="UJE49" s="3"/>
      <c r="UJF49" s="3"/>
      <c r="UJG49" s="3"/>
      <c r="UJH49" s="3"/>
      <c r="UJI49" s="3"/>
      <c r="UJJ49" s="3"/>
      <c r="UJK49" s="3"/>
      <c r="UJL49" s="3"/>
      <c r="UJM49" s="3"/>
      <c r="UJN49" s="3"/>
      <c r="UJO49" s="3"/>
      <c r="UJP49" s="3"/>
      <c r="UJQ49" s="3"/>
      <c r="UJR49" s="3"/>
      <c r="UJS49" s="3"/>
      <c r="UJT49" s="3"/>
      <c r="UJU49" s="3"/>
      <c r="UJV49" s="3"/>
      <c r="UJW49" s="3"/>
      <c r="UJX49" s="3"/>
      <c r="UJY49" s="3"/>
      <c r="UJZ49" s="3"/>
      <c r="UKA49" s="3"/>
      <c r="UKB49" s="3"/>
      <c r="UKC49" s="3"/>
      <c r="UKD49" s="3"/>
      <c r="UKE49" s="3"/>
      <c r="UKF49" s="3"/>
      <c r="UKG49" s="3"/>
      <c r="UKH49" s="3"/>
      <c r="UKI49" s="3"/>
      <c r="UKJ49" s="3"/>
      <c r="UKK49" s="3"/>
      <c r="UKL49" s="3"/>
      <c r="UKM49" s="3"/>
      <c r="UKN49" s="3"/>
      <c r="UKO49" s="3"/>
      <c r="UKP49" s="3"/>
      <c r="UKQ49" s="3"/>
      <c r="UKR49" s="3"/>
      <c r="UKS49" s="3"/>
      <c r="UKT49" s="3"/>
      <c r="UKU49" s="3"/>
      <c r="UKV49" s="3"/>
      <c r="UKW49" s="3"/>
      <c r="UKX49" s="3"/>
      <c r="UKY49" s="3"/>
      <c r="UKZ49" s="3"/>
      <c r="ULA49" s="3"/>
      <c r="ULB49" s="3"/>
      <c r="ULC49" s="3"/>
      <c r="ULD49" s="3"/>
      <c r="ULE49" s="3"/>
      <c r="ULF49" s="3"/>
      <c r="ULG49" s="3"/>
      <c r="ULH49" s="3"/>
      <c r="ULI49" s="3"/>
      <c r="ULJ49" s="3"/>
      <c r="ULK49" s="3"/>
      <c r="ULL49" s="3"/>
      <c r="ULM49" s="3"/>
      <c r="ULN49" s="3"/>
      <c r="ULO49" s="3"/>
      <c r="ULP49" s="3"/>
      <c r="ULQ49" s="3"/>
      <c r="ULR49" s="3"/>
      <c r="ULS49" s="3"/>
      <c r="ULT49" s="3"/>
      <c r="ULU49" s="3"/>
      <c r="ULV49" s="3"/>
      <c r="ULW49" s="3"/>
      <c r="ULX49" s="3"/>
      <c r="ULY49" s="3"/>
      <c r="ULZ49" s="3"/>
      <c r="UMA49" s="3"/>
      <c r="UMB49" s="3"/>
      <c r="UMC49" s="3"/>
      <c r="UMD49" s="3"/>
      <c r="UME49" s="3"/>
      <c r="UMF49" s="3"/>
      <c r="UMG49" s="3"/>
      <c r="UMH49" s="3"/>
      <c r="UMI49" s="3"/>
      <c r="UMJ49" s="3"/>
      <c r="UMK49" s="3"/>
      <c r="UML49" s="3"/>
      <c r="UMM49" s="3"/>
      <c r="UMN49" s="3"/>
      <c r="UMO49" s="3"/>
      <c r="UMP49" s="3"/>
      <c r="UMQ49" s="3"/>
      <c r="UMR49" s="3"/>
      <c r="UMS49" s="3"/>
      <c r="UMT49" s="3"/>
      <c r="UMU49" s="3"/>
      <c r="UMV49" s="3"/>
      <c r="UMW49" s="3"/>
      <c r="UMX49" s="3"/>
      <c r="UMY49" s="3"/>
      <c r="UMZ49" s="3"/>
      <c r="UNA49" s="3"/>
      <c r="UNB49" s="3"/>
      <c r="UNC49" s="3"/>
      <c r="UND49" s="3"/>
      <c r="UNE49" s="3"/>
      <c r="UNF49" s="3"/>
      <c r="UNG49" s="3"/>
      <c r="UNH49" s="3"/>
      <c r="UNI49" s="3"/>
      <c r="UNJ49" s="3"/>
      <c r="UNK49" s="3"/>
      <c r="UNL49" s="3"/>
      <c r="UNM49" s="3"/>
      <c r="UNN49" s="3"/>
      <c r="UNO49" s="3"/>
      <c r="UNP49" s="3"/>
      <c r="UNQ49" s="3"/>
      <c r="UNR49" s="3"/>
      <c r="UNS49" s="3"/>
      <c r="UNT49" s="3"/>
      <c r="UNU49" s="3"/>
      <c r="UNV49" s="3"/>
      <c r="UNW49" s="3"/>
      <c r="UNX49" s="3"/>
      <c r="UNY49" s="3"/>
      <c r="UNZ49" s="3"/>
      <c r="UOA49" s="3"/>
      <c r="UOB49" s="3"/>
      <c r="UOC49" s="3"/>
      <c r="UOD49" s="3"/>
      <c r="UOE49" s="3"/>
      <c r="UOF49" s="3"/>
      <c r="UOG49" s="3"/>
      <c r="UOH49" s="3"/>
      <c r="UOI49" s="3"/>
      <c r="UOJ49" s="3"/>
      <c r="UOK49" s="3"/>
      <c r="UOL49" s="3"/>
      <c r="UOM49" s="3"/>
      <c r="UON49" s="3"/>
      <c r="UOO49" s="3"/>
      <c r="UOP49" s="3"/>
      <c r="UOQ49" s="3"/>
      <c r="UOR49" s="3"/>
      <c r="UOS49" s="3"/>
      <c r="UOT49" s="3"/>
      <c r="UOU49" s="3"/>
      <c r="UOV49" s="3"/>
      <c r="UOW49" s="3"/>
      <c r="UOX49" s="3"/>
      <c r="UOY49" s="3"/>
      <c r="UOZ49" s="3"/>
      <c r="UPA49" s="3"/>
      <c r="UPB49" s="3"/>
      <c r="UPC49" s="3"/>
      <c r="UPD49" s="3"/>
      <c r="UPE49" s="3"/>
      <c r="UPF49" s="3"/>
      <c r="UPG49" s="3"/>
      <c r="UPH49" s="3"/>
      <c r="UPI49" s="3"/>
      <c r="UPJ49" s="3"/>
      <c r="UPK49" s="3"/>
      <c r="UPL49" s="3"/>
      <c r="UPM49" s="3"/>
      <c r="UPN49" s="3"/>
      <c r="UPO49" s="3"/>
      <c r="UPP49" s="3"/>
      <c r="UPQ49" s="3"/>
      <c r="UPR49" s="3"/>
      <c r="UPS49" s="3"/>
      <c r="UPT49" s="3"/>
      <c r="UPU49" s="3"/>
      <c r="UPV49" s="3"/>
      <c r="UPW49" s="3"/>
      <c r="UPX49" s="3"/>
      <c r="UPY49" s="3"/>
      <c r="UPZ49" s="3"/>
      <c r="UQA49" s="3"/>
      <c r="UQB49" s="3"/>
      <c r="UQC49" s="3"/>
      <c r="UQD49" s="3"/>
      <c r="UQE49" s="3"/>
      <c r="UQF49" s="3"/>
      <c r="UQG49" s="3"/>
      <c r="UQH49" s="3"/>
      <c r="UQI49" s="3"/>
      <c r="UQJ49" s="3"/>
      <c r="UQK49" s="3"/>
      <c r="UQL49" s="3"/>
      <c r="UQM49" s="3"/>
      <c r="UQN49" s="3"/>
      <c r="UQO49" s="3"/>
      <c r="UQP49" s="3"/>
      <c r="UQQ49" s="3"/>
      <c r="UQR49" s="3"/>
      <c r="UQS49" s="3"/>
      <c r="UQT49" s="3"/>
      <c r="UQU49" s="3"/>
      <c r="UQV49" s="3"/>
      <c r="UQW49" s="3"/>
      <c r="UQX49" s="3"/>
      <c r="UQY49" s="3"/>
      <c r="UQZ49" s="3"/>
      <c r="URA49" s="3"/>
      <c r="URB49" s="3"/>
      <c r="URC49" s="3"/>
      <c r="URD49" s="3"/>
      <c r="URE49" s="3"/>
      <c r="URF49" s="3"/>
      <c r="URG49" s="3"/>
      <c r="URH49" s="3"/>
      <c r="URI49" s="3"/>
      <c r="URJ49" s="3"/>
      <c r="URK49" s="3"/>
      <c r="URL49" s="3"/>
      <c r="URM49" s="3"/>
      <c r="URN49" s="3"/>
      <c r="URO49" s="3"/>
      <c r="URP49" s="3"/>
      <c r="URQ49" s="3"/>
      <c r="URR49" s="3"/>
      <c r="URS49" s="3"/>
      <c r="URT49" s="3"/>
      <c r="URU49" s="3"/>
      <c r="URV49" s="3"/>
      <c r="URW49" s="3"/>
      <c r="URX49" s="3"/>
      <c r="URY49" s="3"/>
      <c r="URZ49" s="3"/>
      <c r="USA49" s="3"/>
      <c r="USB49" s="3"/>
      <c r="USC49" s="3"/>
      <c r="USD49" s="3"/>
      <c r="USE49" s="3"/>
      <c r="USF49" s="3"/>
      <c r="USG49" s="3"/>
      <c r="USH49" s="3"/>
      <c r="USI49" s="3"/>
      <c r="USJ49" s="3"/>
      <c r="USK49" s="3"/>
      <c r="USL49" s="3"/>
      <c r="USM49" s="3"/>
      <c r="USN49" s="3"/>
      <c r="USO49" s="3"/>
      <c r="USP49" s="3"/>
      <c r="USQ49" s="3"/>
      <c r="USR49" s="3"/>
      <c r="USS49" s="3"/>
      <c r="UST49" s="3"/>
      <c r="USU49" s="3"/>
      <c r="USV49" s="3"/>
      <c r="USW49" s="3"/>
      <c r="USX49" s="3"/>
      <c r="USY49" s="3"/>
      <c r="USZ49" s="3"/>
      <c r="UTA49" s="3"/>
      <c r="UTB49" s="3"/>
      <c r="UTC49" s="3"/>
      <c r="UTD49" s="3"/>
      <c r="UTE49" s="3"/>
      <c r="UTF49" s="3"/>
      <c r="UTG49" s="3"/>
      <c r="UTH49" s="3"/>
      <c r="UTI49" s="3"/>
      <c r="UTJ49" s="3"/>
      <c r="UTK49" s="3"/>
      <c r="UTL49" s="3"/>
      <c r="UTM49" s="3"/>
      <c r="UTN49" s="3"/>
      <c r="UTO49" s="3"/>
      <c r="UTP49" s="3"/>
      <c r="UTQ49" s="3"/>
      <c r="UTR49" s="3"/>
      <c r="UTS49" s="3"/>
      <c r="UTT49" s="3"/>
      <c r="UTU49" s="3"/>
      <c r="UTV49" s="3"/>
      <c r="UTW49" s="3"/>
      <c r="UTX49" s="3"/>
      <c r="UTY49" s="3"/>
      <c r="UTZ49" s="3"/>
      <c r="UUA49" s="3"/>
      <c r="UUB49" s="3"/>
      <c r="UUC49" s="3"/>
      <c r="UUD49" s="3"/>
      <c r="UUE49" s="3"/>
      <c r="UUF49" s="3"/>
      <c r="UUG49" s="3"/>
      <c r="UUH49" s="3"/>
      <c r="UUI49" s="3"/>
      <c r="UUJ49" s="3"/>
      <c r="UUK49" s="3"/>
      <c r="UUL49" s="3"/>
      <c r="UUM49" s="3"/>
      <c r="UUN49" s="3"/>
      <c r="UUO49" s="3"/>
      <c r="UUP49" s="3"/>
      <c r="UUQ49" s="3"/>
      <c r="UUR49" s="3"/>
      <c r="UUS49" s="3"/>
      <c r="UUT49" s="3"/>
      <c r="UUU49" s="3"/>
      <c r="UUV49" s="3"/>
      <c r="UUW49" s="3"/>
      <c r="UUX49" s="3"/>
      <c r="UUY49" s="3"/>
      <c r="UUZ49" s="3"/>
      <c r="UVA49" s="3"/>
      <c r="UVB49" s="3"/>
      <c r="UVC49" s="3"/>
      <c r="UVD49" s="3"/>
      <c r="UVE49" s="3"/>
      <c r="UVF49" s="3"/>
      <c r="UVG49" s="3"/>
      <c r="UVH49" s="3"/>
      <c r="UVI49" s="3"/>
      <c r="UVJ49" s="3"/>
      <c r="UVK49" s="3"/>
      <c r="UVL49" s="3"/>
      <c r="UVM49" s="3"/>
      <c r="UVN49" s="3"/>
      <c r="UVO49" s="3"/>
      <c r="UVP49" s="3"/>
      <c r="UVQ49" s="3"/>
      <c r="UVR49" s="3"/>
      <c r="UVS49" s="3"/>
      <c r="UVT49" s="3"/>
      <c r="UVU49" s="3"/>
      <c r="UVV49" s="3"/>
      <c r="UVW49" s="3"/>
      <c r="UVX49" s="3"/>
      <c r="UVY49" s="3"/>
      <c r="UVZ49" s="3"/>
      <c r="UWA49" s="3"/>
      <c r="UWB49" s="3"/>
      <c r="UWC49" s="3"/>
      <c r="UWD49" s="3"/>
      <c r="UWE49" s="3"/>
      <c r="UWF49" s="3"/>
      <c r="UWG49" s="3"/>
      <c r="UWH49" s="3"/>
      <c r="UWI49" s="3"/>
      <c r="UWJ49" s="3"/>
      <c r="UWK49" s="3"/>
      <c r="UWL49" s="3"/>
      <c r="UWM49" s="3"/>
      <c r="UWN49" s="3"/>
      <c r="UWO49" s="3"/>
      <c r="UWP49" s="3"/>
      <c r="UWQ49" s="3"/>
      <c r="UWR49" s="3"/>
      <c r="UWS49" s="3"/>
      <c r="UWT49" s="3"/>
      <c r="UWU49" s="3"/>
      <c r="UWV49" s="3"/>
      <c r="UWW49" s="3"/>
      <c r="UWX49" s="3"/>
      <c r="UWY49" s="3"/>
      <c r="UWZ49" s="3"/>
      <c r="UXA49" s="3"/>
      <c r="UXB49" s="3"/>
      <c r="UXC49" s="3"/>
      <c r="UXD49" s="3"/>
      <c r="UXE49" s="3"/>
      <c r="UXF49" s="3"/>
      <c r="UXG49" s="3"/>
      <c r="UXH49" s="3"/>
      <c r="UXI49" s="3"/>
      <c r="UXJ49" s="3"/>
      <c r="UXK49" s="3"/>
      <c r="UXL49" s="3"/>
      <c r="UXM49" s="3"/>
      <c r="UXN49" s="3"/>
      <c r="UXO49" s="3"/>
      <c r="UXP49" s="3"/>
      <c r="UXQ49" s="3"/>
      <c r="UXR49" s="3"/>
      <c r="UXS49" s="3"/>
      <c r="UXT49" s="3"/>
      <c r="UXU49" s="3"/>
      <c r="UXV49" s="3"/>
      <c r="UXW49" s="3"/>
      <c r="UXX49" s="3"/>
      <c r="UXY49" s="3"/>
      <c r="UXZ49" s="3"/>
      <c r="UYA49" s="3"/>
      <c r="UYB49" s="3"/>
      <c r="UYC49" s="3"/>
      <c r="UYD49" s="3"/>
      <c r="UYE49" s="3"/>
      <c r="UYF49" s="3"/>
      <c r="UYG49" s="3"/>
      <c r="UYH49" s="3"/>
      <c r="UYI49" s="3"/>
      <c r="UYJ49" s="3"/>
      <c r="UYK49" s="3"/>
      <c r="UYL49" s="3"/>
      <c r="UYM49" s="3"/>
      <c r="UYN49" s="3"/>
      <c r="UYO49" s="3"/>
      <c r="UYP49" s="3"/>
      <c r="UYQ49" s="3"/>
      <c r="UYR49" s="3"/>
      <c r="UYS49" s="3"/>
      <c r="UYT49" s="3"/>
      <c r="UYU49" s="3"/>
      <c r="UYV49" s="3"/>
      <c r="UYW49" s="3"/>
      <c r="UYX49" s="3"/>
      <c r="UYY49" s="3"/>
      <c r="UYZ49" s="3"/>
      <c r="UZA49" s="3"/>
      <c r="UZB49" s="3"/>
      <c r="UZC49" s="3"/>
      <c r="UZD49" s="3"/>
      <c r="UZE49" s="3"/>
      <c r="UZF49" s="3"/>
      <c r="UZG49" s="3"/>
      <c r="UZH49" s="3"/>
      <c r="UZI49" s="3"/>
      <c r="UZJ49" s="3"/>
      <c r="UZK49" s="3"/>
      <c r="UZL49" s="3"/>
      <c r="UZM49" s="3"/>
      <c r="UZN49" s="3"/>
      <c r="UZO49" s="3"/>
      <c r="UZP49" s="3"/>
      <c r="UZQ49" s="3"/>
      <c r="UZR49" s="3"/>
      <c r="UZS49" s="3"/>
      <c r="UZT49" s="3"/>
      <c r="UZU49" s="3"/>
      <c r="UZV49" s="3"/>
      <c r="UZW49" s="3"/>
      <c r="UZX49" s="3"/>
      <c r="UZY49" s="3"/>
      <c r="UZZ49" s="3"/>
      <c r="VAA49" s="3"/>
      <c r="VAB49" s="3"/>
      <c r="VAC49" s="3"/>
      <c r="VAD49" s="3"/>
      <c r="VAE49" s="3"/>
      <c r="VAF49" s="3"/>
      <c r="VAG49" s="3"/>
      <c r="VAH49" s="3"/>
      <c r="VAI49" s="3"/>
      <c r="VAJ49" s="3"/>
      <c r="VAK49" s="3"/>
      <c r="VAL49" s="3"/>
      <c r="VAM49" s="3"/>
      <c r="VAN49" s="3"/>
      <c r="VAO49" s="3"/>
      <c r="VAP49" s="3"/>
      <c r="VAQ49" s="3"/>
      <c r="VAR49" s="3"/>
      <c r="VAS49" s="3"/>
      <c r="VAT49" s="3"/>
      <c r="VAU49" s="3"/>
      <c r="VAV49" s="3"/>
      <c r="VAW49" s="3"/>
      <c r="VAX49" s="3"/>
      <c r="VAY49" s="3"/>
      <c r="VAZ49" s="3"/>
      <c r="VBA49" s="3"/>
      <c r="VBB49" s="3"/>
      <c r="VBC49" s="3"/>
      <c r="VBD49" s="3"/>
      <c r="VBE49" s="3"/>
      <c r="VBF49" s="3"/>
      <c r="VBG49" s="3"/>
      <c r="VBH49" s="3"/>
      <c r="VBI49" s="3"/>
      <c r="VBJ49" s="3"/>
      <c r="VBK49" s="3"/>
      <c r="VBL49" s="3"/>
      <c r="VBM49" s="3"/>
      <c r="VBN49" s="3"/>
      <c r="VBO49" s="3"/>
      <c r="VBP49" s="3"/>
      <c r="VBQ49" s="3"/>
      <c r="VBR49" s="3"/>
      <c r="VBS49" s="3"/>
      <c r="VBT49" s="3"/>
      <c r="VBU49" s="3"/>
      <c r="VBV49" s="3"/>
      <c r="VBW49" s="3"/>
      <c r="VBX49" s="3"/>
      <c r="VBY49" s="3"/>
      <c r="VBZ49" s="3"/>
      <c r="VCA49" s="3"/>
      <c r="VCB49" s="3"/>
      <c r="VCC49" s="3"/>
      <c r="VCD49" s="3"/>
      <c r="VCE49" s="3"/>
      <c r="VCF49" s="3"/>
      <c r="VCG49" s="3"/>
      <c r="VCH49" s="3"/>
      <c r="VCI49" s="3"/>
      <c r="VCJ49" s="3"/>
      <c r="VCK49" s="3"/>
      <c r="VCL49" s="3"/>
      <c r="VCM49" s="3"/>
      <c r="VCN49" s="3"/>
      <c r="VCO49" s="3"/>
      <c r="VCP49" s="3"/>
      <c r="VCQ49" s="3"/>
      <c r="VCR49" s="3"/>
      <c r="VCS49" s="3"/>
      <c r="VCT49" s="3"/>
      <c r="VCU49" s="3"/>
      <c r="VCV49" s="3"/>
      <c r="VCW49" s="3"/>
      <c r="VCX49" s="3"/>
      <c r="VCY49" s="3"/>
      <c r="VCZ49" s="3"/>
      <c r="VDA49" s="3"/>
      <c r="VDB49" s="3"/>
      <c r="VDC49" s="3"/>
      <c r="VDD49" s="3"/>
      <c r="VDE49" s="3"/>
      <c r="VDF49" s="3"/>
      <c r="VDG49" s="3"/>
      <c r="VDH49" s="3"/>
      <c r="VDI49" s="3"/>
      <c r="VDJ49" s="3"/>
      <c r="VDK49" s="3"/>
      <c r="VDL49" s="3"/>
      <c r="VDM49" s="3"/>
      <c r="VDN49" s="3"/>
      <c r="VDO49" s="3"/>
      <c r="VDP49" s="3"/>
      <c r="VDQ49" s="3"/>
      <c r="VDR49" s="3"/>
      <c r="VDS49" s="3"/>
      <c r="VDT49" s="3"/>
      <c r="VDU49" s="3"/>
      <c r="VDV49" s="3"/>
      <c r="VDW49" s="3"/>
      <c r="VDX49" s="3"/>
      <c r="VDY49" s="3"/>
      <c r="VDZ49" s="3"/>
      <c r="VEA49" s="3"/>
      <c r="VEB49" s="3"/>
      <c r="VEC49" s="3"/>
      <c r="VED49" s="3"/>
      <c r="VEE49" s="3"/>
      <c r="VEF49" s="3"/>
      <c r="VEG49" s="3"/>
      <c r="VEH49" s="3"/>
      <c r="VEI49" s="3"/>
      <c r="VEJ49" s="3"/>
      <c r="VEK49" s="3"/>
      <c r="VEL49" s="3"/>
      <c r="VEM49" s="3"/>
      <c r="VEN49" s="3"/>
      <c r="VEO49" s="3"/>
      <c r="VEP49" s="3"/>
      <c r="VEQ49" s="3"/>
      <c r="VER49" s="3"/>
      <c r="VES49" s="3"/>
      <c r="VET49" s="3"/>
      <c r="VEU49" s="3"/>
      <c r="VEV49" s="3"/>
      <c r="VEW49" s="3"/>
      <c r="VEX49" s="3"/>
      <c r="VEY49" s="3"/>
      <c r="VEZ49" s="3"/>
      <c r="VFA49" s="3"/>
      <c r="VFB49" s="3"/>
      <c r="VFC49" s="3"/>
      <c r="VFD49" s="3"/>
      <c r="VFE49" s="3"/>
      <c r="VFF49" s="3"/>
      <c r="VFG49" s="3"/>
      <c r="VFH49" s="3"/>
      <c r="VFI49" s="3"/>
      <c r="VFJ49" s="3"/>
      <c r="VFK49" s="3"/>
      <c r="VFL49" s="3"/>
      <c r="VFM49" s="3"/>
      <c r="VFN49" s="3"/>
      <c r="VFO49" s="3"/>
      <c r="VFP49" s="3"/>
      <c r="VFQ49" s="3"/>
      <c r="VFR49" s="3"/>
      <c r="VFS49" s="3"/>
      <c r="VFT49" s="3"/>
      <c r="VFU49" s="3"/>
      <c r="VFV49" s="3"/>
      <c r="VFW49" s="3"/>
      <c r="VFX49" s="3"/>
      <c r="VFY49" s="3"/>
      <c r="VFZ49" s="3"/>
      <c r="VGA49" s="3"/>
      <c r="VGB49" s="3"/>
      <c r="VGC49" s="3"/>
      <c r="VGD49" s="3"/>
      <c r="VGE49" s="3"/>
      <c r="VGF49" s="3"/>
      <c r="VGG49" s="3"/>
      <c r="VGH49" s="3"/>
      <c r="VGI49" s="3"/>
      <c r="VGJ49" s="3"/>
      <c r="VGK49" s="3"/>
      <c r="VGL49" s="3"/>
      <c r="VGM49" s="3"/>
      <c r="VGN49" s="3"/>
      <c r="VGO49" s="3"/>
      <c r="VGP49" s="3"/>
      <c r="VGQ49" s="3"/>
      <c r="VGR49" s="3"/>
      <c r="VGS49" s="3"/>
      <c r="VGT49" s="3"/>
      <c r="VGU49" s="3"/>
      <c r="VGV49" s="3"/>
      <c r="VGW49" s="3"/>
      <c r="VGX49" s="3"/>
      <c r="VGY49" s="3"/>
      <c r="VGZ49" s="3"/>
      <c r="VHA49" s="3"/>
      <c r="VHB49" s="3"/>
      <c r="VHC49" s="3"/>
      <c r="VHD49" s="3"/>
      <c r="VHE49" s="3"/>
      <c r="VHF49" s="3"/>
      <c r="VHG49" s="3"/>
      <c r="VHH49" s="3"/>
      <c r="VHI49" s="3"/>
      <c r="VHJ49" s="3"/>
      <c r="VHK49" s="3"/>
      <c r="VHL49" s="3"/>
      <c r="VHM49" s="3"/>
      <c r="VHN49" s="3"/>
      <c r="VHO49" s="3"/>
      <c r="VHP49" s="3"/>
      <c r="VHQ49" s="3"/>
      <c r="VHR49" s="3"/>
      <c r="VHS49" s="3"/>
      <c r="VHT49" s="3"/>
      <c r="VHU49" s="3"/>
      <c r="VHV49" s="3"/>
      <c r="VHW49" s="3"/>
      <c r="VHX49" s="3"/>
      <c r="VHY49" s="3"/>
      <c r="VHZ49" s="3"/>
      <c r="VIA49" s="3"/>
      <c r="VIB49" s="3"/>
      <c r="VIC49" s="3"/>
      <c r="VID49" s="3"/>
      <c r="VIE49" s="3"/>
      <c r="VIF49" s="3"/>
      <c r="VIG49" s="3"/>
      <c r="VIH49" s="3"/>
      <c r="VII49" s="3"/>
      <c r="VIJ49" s="3"/>
      <c r="VIK49" s="3"/>
      <c r="VIL49" s="3"/>
      <c r="VIM49" s="3"/>
      <c r="VIN49" s="3"/>
      <c r="VIO49" s="3"/>
      <c r="VIP49" s="3"/>
      <c r="VIQ49" s="3"/>
      <c r="VIR49" s="3"/>
      <c r="VIS49" s="3"/>
      <c r="VIT49" s="3"/>
      <c r="VIU49" s="3"/>
      <c r="VIV49" s="3"/>
      <c r="VIW49" s="3"/>
      <c r="VIX49" s="3"/>
      <c r="VIY49" s="3"/>
      <c r="VIZ49" s="3"/>
      <c r="VJA49" s="3"/>
      <c r="VJB49" s="3"/>
      <c r="VJC49" s="3"/>
      <c r="VJD49" s="3"/>
      <c r="VJE49" s="3"/>
      <c r="VJF49" s="3"/>
      <c r="VJG49" s="3"/>
      <c r="VJH49" s="3"/>
      <c r="VJI49" s="3"/>
      <c r="VJJ49" s="3"/>
      <c r="VJK49" s="3"/>
      <c r="VJL49" s="3"/>
      <c r="VJM49" s="3"/>
      <c r="VJN49" s="3"/>
      <c r="VJO49" s="3"/>
      <c r="VJP49" s="3"/>
      <c r="VJQ49" s="3"/>
      <c r="VJR49" s="3"/>
      <c r="VJS49" s="3"/>
      <c r="VJT49" s="3"/>
      <c r="VJU49" s="3"/>
      <c r="VJV49" s="3"/>
      <c r="VJW49" s="3"/>
      <c r="VJX49" s="3"/>
      <c r="VJY49" s="3"/>
      <c r="VJZ49" s="3"/>
      <c r="VKA49" s="3"/>
      <c r="VKB49" s="3"/>
      <c r="VKC49" s="3"/>
      <c r="VKD49" s="3"/>
      <c r="VKE49" s="3"/>
      <c r="VKF49" s="3"/>
      <c r="VKG49" s="3"/>
      <c r="VKH49" s="3"/>
      <c r="VKI49" s="3"/>
      <c r="VKJ49" s="3"/>
      <c r="VKK49" s="3"/>
      <c r="VKL49" s="3"/>
      <c r="VKM49" s="3"/>
      <c r="VKN49" s="3"/>
      <c r="VKO49" s="3"/>
      <c r="VKP49" s="3"/>
      <c r="VKQ49" s="3"/>
      <c r="VKR49" s="3"/>
      <c r="VKS49" s="3"/>
      <c r="VKT49" s="3"/>
      <c r="VKU49" s="3"/>
      <c r="VKV49" s="3"/>
      <c r="VKW49" s="3"/>
      <c r="VKX49" s="3"/>
      <c r="VKY49" s="3"/>
      <c r="VKZ49" s="3"/>
      <c r="VLA49" s="3"/>
      <c r="VLB49" s="3"/>
      <c r="VLC49" s="3"/>
      <c r="VLD49" s="3"/>
      <c r="VLE49" s="3"/>
      <c r="VLF49" s="3"/>
      <c r="VLG49" s="3"/>
      <c r="VLH49" s="3"/>
      <c r="VLI49" s="3"/>
      <c r="VLJ49" s="3"/>
      <c r="VLK49" s="3"/>
      <c r="VLL49" s="3"/>
      <c r="VLM49" s="3"/>
      <c r="VLN49" s="3"/>
      <c r="VLO49" s="3"/>
      <c r="VLP49" s="3"/>
      <c r="VLQ49" s="3"/>
      <c r="VLR49" s="3"/>
      <c r="VLS49" s="3"/>
      <c r="VLT49" s="3"/>
      <c r="VLU49" s="3"/>
      <c r="VLV49" s="3"/>
      <c r="VLW49" s="3"/>
      <c r="VLX49" s="3"/>
      <c r="VLY49" s="3"/>
      <c r="VLZ49" s="3"/>
      <c r="VMA49" s="3"/>
      <c r="VMB49" s="3"/>
      <c r="VMC49" s="3"/>
      <c r="VMD49" s="3"/>
      <c r="VME49" s="3"/>
      <c r="VMF49" s="3"/>
      <c r="VMG49" s="3"/>
      <c r="VMH49" s="3"/>
      <c r="VMI49" s="3"/>
      <c r="VMJ49" s="3"/>
      <c r="VMK49" s="3"/>
      <c r="VML49" s="3"/>
      <c r="VMM49" s="3"/>
      <c r="VMN49" s="3"/>
      <c r="VMO49" s="3"/>
      <c r="VMP49" s="3"/>
      <c r="VMQ49" s="3"/>
      <c r="VMR49" s="3"/>
      <c r="VMS49" s="3"/>
      <c r="VMT49" s="3"/>
      <c r="VMU49" s="3"/>
      <c r="VMV49" s="3"/>
      <c r="VMW49" s="3"/>
      <c r="VMX49" s="3"/>
      <c r="VMY49" s="3"/>
      <c r="VMZ49" s="3"/>
      <c r="VNA49" s="3"/>
      <c r="VNB49" s="3"/>
      <c r="VNC49" s="3"/>
      <c r="VND49" s="3"/>
      <c r="VNE49" s="3"/>
      <c r="VNF49" s="3"/>
      <c r="VNG49" s="3"/>
      <c r="VNH49" s="3"/>
      <c r="VNI49" s="3"/>
      <c r="VNJ49" s="3"/>
      <c r="VNK49" s="3"/>
      <c r="VNL49" s="3"/>
      <c r="VNM49" s="3"/>
      <c r="VNN49" s="3"/>
      <c r="VNO49" s="3"/>
      <c r="VNP49" s="3"/>
      <c r="VNQ49" s="3"/>
      <c r="VNR49" s="3"/>
      <c r="VNS49" s="3"/>
      <c r="VNT49" s="3"/>
      <c r="VNU49" s="3"/>
      <c r="VNV49" s="3"/>
      <c r="VNW49" s="3"/>
      <c r="VNX49" s="3"/>
      <c r="VNY49" s="3"/>
      <c r="VNZ49" s="3"/>
      <c r="VOA49" s="3"/>
      <c r="VOB49" s="3"/>
      <c r="VOC49" s="3"/>
      <c r="VOD49" s="3"/>
      <c r="VOE49" s="3"/>
      <c r="VOF49" s="3"/>
      <c r="VOG49" s="3"/>
      <c r="VOH49" s="3"/>
      <c r="VOI49" s="3"/>
      <c r="VOJ49" s="3"/>
      <c r="VOK49" s="3"/>
      <c r="VOL49" s="3"/>
      <c r="VOM49" s="3"/>
      <c r="VON49" s="3"/>
      <c r="VOO49" s="3"/>
      <c r="VOP49" s="3"/>
      <c r="VOQ49" s="3"/>
      <c r="VOR49" s="3"/>
      <c r="VOS49" s="3"/>
      <c r="VOT49" s="3"/>
      <c r="VOU49" s="3"/>
      <c r="VOV49" s="3"/>
      <c r="VOW49" s="3"/>
      <c r="VOX49" s="3"/>
      <c r="VOY49" s="3"/>
      <c r="VOZ49" s="3"/>
      <c r="VPA49" s="3"/>
      <c r="VPB49" s="3"/>
      <c r="VPC49" s="3"/>
      <c r="VPD49" s="3"/>
      <c r="VPE49" s="3"/>
      <c r="VPF49" s="3"/>
      <c r="VPG49" s="3"/>
      <c r="VPH49" s="3"/>
      <c r="VPI49" s="3"/>
      <c r="VPJ49" s="3"/>
      <c r="VPK49" s="3"/>
      <c r="VPL49" s="3"/>
      <c r="VPM49" s="3"/>
      <c r="VPN49" s="3"/>
      <c r="VPO49" s="3"/>
      <c r="VPP49" s="3"/>
      <c r="VPQ49" s="3"/>
      <c r="VPR49" s="3"/>
      <c r="VPS49" s="3"/>
      <c r="VPT49" s="3"/>
      <c r="VPU49" s="3"/>
      <c r="VPV49" s="3"/>
      <c r="VPW49" s="3"/>
      <c r="VPX49" s="3"/>
      <c r="VPY49" s="3"/>
      <c r="VPZ49" s="3"/>
      <c r="VQA49" s="3"/>
      <c r="VQB49" s="3"/>
      <c r="VQC49" s="3"/>
      <c r="VQD49" s="3"/>
      <c r="VQE49" s="3"/>
      <c r="VQF49" s="3"/>
      <c r="VQG49" s="3"/>
      <c r="VQH49" s="3"/>
      <c r="VQI49" s="3"/>
      <c r="VQJ49" s="3"/>
      <c r="VQK49" s="3"/>
      <c r="VQL49" s="3"/>
      <c r="VQM49" s="3"/>
      <c r="VQN49" s="3"/>
      <c r="VQO49" s="3"/>
      <c r="VQP49" s="3"/>
      <c r="VQQ49" s="3"/>
      <c r="VQR49" s="3"/>
      <c r="VQS49" s="3"/>
      <c r="VQT49" s="3"/>
      <c r="VQU49" s="3"/>
      <c r="VQV49" s="3"/>
      <c r="VQW49" s="3"/>
      <c r="VQX49" s="3"/>
      <c r="VQY49" s="3"/>
      <c r="VQZ49" s="3"/>
      <c r="VRA49" s="3"/>
      <c r="VRB49" s="3"/>
      <c r="VRC49" s="3"/>
      <c r="VRD49" s="3"/>
      <c r="VRE49" s="3"/>
      <c r="VRF49" s="3"/>
      <c r="VRG49" s="3"/>
      <c r="VRH49" s="3"/>
      <c r="VRI49" s="3"/>
      <c r="VRJ49" s="3"/>
      <c r="VRK49" s="3"/>
      <c r="VRL49" s="3"/>
      <c r="VRM49" s="3"/>
      <c r="VRN49" s="3"/>
      <c r="VRO49" s="3"/>
      <c r="VRP49" s="3"/>
      <c r="VRQ49" s="3"/>
      <c r="VRR49" s="3"/>
      <c r="VRS49" s="3"/>
      <c r="VRT49" s="3"/>
      <c r="VRU49" s="3"/>
      <c r="VRV49" s="3"/>
      <c r="VRW49" s="3"/>
      <c r="VRX49" s="3"/>
      <c r="VRY49" s="3"/>
      <c r="VRZ49" s="3"/>
      <c r="VSA49" s="3"/>
      <c r="VSB49" s="3"/>
      <c r="VSC49" s="3"/>
      <c r="VSD49" s="3"/>
      <c r="VSE49" s="3"/>
      <c r="VSF49" s="3"/>
      <c r="VSG49" s="3"/>
      <c r="VSH49" s="3"/>
      <c r="VSI49" s="3"/>
      <c r="VSJ49" s="3"/>
      <c r="VSK49" s="3"/>
      <c r="VSL49" s="3"/>
      <c r="VSM49" s="3"/>
      <c r="VSN49" s="3"/>
      <c r="VSO49" s="3"/>
      <c r="VSP49" s="3"/>
      <c r="VSQ49" s="3"/>
      <c r="VSR49" s="3"/>
      <c r="VSS49" s="3"/>
      <c r="VST49" s="3"/>
      <c r="VSU49" s="3"/>
      <c r="VSV49" s="3"/>
      <c r="VSW49" s="3"/>
      <c r="VSX49" s="3"/>
      <c r="VSY49" s="3"/>
      <c r="VSZ49" s="3"/>
      <c r="VTA49" s="3"/>
      <c r="VTB49" s="3"/>
      <c r="VTC49" s="3"/>
      <c r="VTD49" s="3"/>
      <c r="VTE49" s="3"/>
      <c r="VTF49" s="3"/>
      <c r="VTG49" s="3"/>
      <c r="VTH49" s="3"/>
      <c r="VTI49" s="3"/>
      <c r="VTJ49" s="3"/>
      <c r="VTK49" s="3"/>
      <c r="VTL49" s="3"/>
      <c r="VTM49" s="3"/>
      <c r="VTN49" s="3"/>
      <c r="VTO49" s="3"/>
      <c r="VTP49" s="3"/>
      <c r="VTQ49" s="3"/>
      <c r="VTR49" s="3"/>
      <c r="VTS49" s="3"/>
      <c r="VTT49" s="3"/>
      <c r="VTU49" s="3"/>
      <c r="VTV49" s="3"/>
      <c r="VTW49" s="3"/>
      <c r="VTX49" s="3"/>
      <c r="VTY49" s="3"/>
      <c r="VTZ49" s="3"/>
      <c r="VUA49" s="3"/>
      <c r="VUB49" s="3"/>
      <c r="VUC49" s="3"/>
      <c r="VUD49" s="3"/>
      <c r="VUE49" s="3"/>
      <c r="VUF49" s="3"/>
      <c r="VUG49" s="3"/>
      <c r="VUH49" s="3"/>
      <c r="VUI49" s="3"/>
      <c r="VUJ49" s="3"/>
      <c r="VUK49" s="3"/>
      <c r="VUL49" s="3"/>
      <c r="VUM49" s="3"/>
      <c r="VUN49" s="3"/>
      <c r="VUO49" s="3"/>
      <c r="VUP49" s="3"/>
      <c r="VUQ49" s="3"/>
      <c r="VUR49" s="3"/>
      <c r="VUS49" s="3"/>
      <c r="VUT49" s="3"/>
      <c r="VUU49" s="3"/>
      <c r="VUV49" s="3"/>
      <c r="VUW49" s="3"/>
      <c r="VUX49" s="3"/>
      <c r="VUY49" s="3"/>
      <c r="VUZ49" s="3"/>
      <c r="VVA49" s="3"/>
      <c r="VVB49" s="3"/>
      <c r="VVC49" s="3"/>
      <c r="VVD49" s="3"/>
      <c r="VVE49" s="3"/>
      <c r="VVF49" s="3"/>
      <c r="VVG49" s="3"/>
      <c r="VVH49" s="3"/>
      <c r="VVI49" s="3"/>
      <c r="VVJ49" s="3"/>
      <c r="VVK49" s="3"/>
      <c r="VVL49" s="3"/>
      <c r="VVM49" s="3"/>
      <c r="VVN49" s="3"/>
      <c r="VVO49" s="3"/>
      <c r="VVP49" s="3"/>
      <c r="VVQ49" s="3"/>
      <c r="VVR49" s="3"/>
      <c r="VVS49" s="3"/>
      <c r="VVT49" s="3"/>
      <c r="VVU49" s="3"/>
      <c r="VVV49" s="3"/>
      <c r="VVW49" s="3"/>
      <c r="VVX49" s="3"/>
      <c r="VVY49" s="3"/>
      <c r="VVZ49" s="3"/>
      <c r="VWA49" s="3"/>
      <c r="VWB49" s="3"/>
      <c r="VWC49" s="3"/>
      <c r="VWD49" s="3"/>
      <c r="VWE49" s="3"/>
      <c r="VWF49" s="3"/>
      <c r="VWG49" s="3"/>
      <c r="VWH49" s="3"/>
      <c r="VWI49" s="3"/>
      <c r="VWJ49" s="3"/>
      <c r="VWK49" s="3"/>
      <c r="VWL49" s="3"/>
      <c r="VWM49" s="3"/>
      <c r="VWN49" s="3"/>
      <c r="VWO49" s="3"/>
      <c r="VWP49" s="3"/>
      <c r="VWQ49" s="3"/>
      <c r="VWR49" s="3"/>
      <c r="VWS49" s="3"/>
      <c r="VWT49" s="3"/>
      <c r="VWU49" s="3"/>
      <c r="VWV49" s="3"/>
      <c r="VWW49" s="3"/>
      <c r="VWX49" s="3"/>
      <c r="VWY49" s="3"/>
      <c r="VWZ49" s="3"/>
      <c r="VXA49" s="3"/>
      <c r="VXB49" s="3"/>
      <c r="VXC49" s="3"/>
      <c r="VXD49" s="3"/>
      <c r="VXE49" s="3"/>
      <c r="VXF49" s="3"/>
      <c r="VXG49" s="3"/>
      <c r="VXH49" s="3"/>
      <c r="VXI49" s="3"/>
      <c r="VXJ49" s="3"/>
      <c r="VXK49" s="3"/>
      <c r="VXL49" s="3"/>
      <c r="VXM49" s="3"/>
      <c r="VXN49" s="3"/>
      <c r="VXO49" s="3"/>
      <c r="VXP49" s="3"/>
      <c r="VXQ49" s="3"/>
      <c r="VXR49" s="3"/>
      <c r="VXS49" s="3"/>
      <c r="VXT49" s="3"/>
      <c r="VXU49" s="3"/>
      <c r="VXV49" s="3"/>
      <c r="VXW49" s="3"/>
      <c r="VXX49" s="3"/>
      <c r="VXY49" s="3"/>
      <c r="VXZ49" s="3"/>
      <c r="VYA49" s="3"/>
      <c r="VYB49" s="3"/>
      <c r="VYC49" s="3"/>
      <c r="VYD49" s="3"/>
      <c r="VYE49" s="3"/>
      <c r="VYF49" s="3"/>
      <c r="VYG49" s="3"/>
      <c r="VYH49" s="3"/>
      <c r="VYI49" s="3"/>
      <c r="VYJ49" s="3"/>
      <c r="VYK49" s="3"/>
      <c r="VYL49" s="3"/>
      <c r="VYM49" s="3"/>
      <c r="VYN49" s="3"/>
      <c r="VYO49" s="3"/>
      <c r="VYP49" s="3"/>
      <c r="VYQ49" s="3"/>
      <c r="VYR49" s="3"/>
      <c r="VYS49" s="3"/>
      <c r="VYT49" s="3"/>
      <c r="VYU49" s="3"/>
      <c r="VYV49" s="3"/>
      <c r="VYW49" s="3"/>
      <c r="VYX49" s="3"/>
      <c r="VYY49" s="3"/>
      <c r="VYZ49" s="3"/>
      <c r="VZA49" s="3"/>
      <c r="VZB49" s="3"/>
      <c r="VZC49" s="3"/>
      <c r="VZD49" s="3"/>
      <c r="VZE49" s="3"/>
      <c r="VZF49" s="3"/>
      <c r="VZG49" s="3"/>
      <c r="VZH49" s="3"/>
      <c r="VZI49" s="3"/>
      <c r="VZJ49" s="3"/>
      <c r="VZK49" s="3"/>
      <c r="VZL49" s="3"/>
      <c r="VZM49" s="3"/>
      <c r="VZN49" s="3"/>
      <c r="VZO49" s="3"/>
      <c r="VZP49" s="3"/>
      <c r="VZQ49" s="3"/>
      <c r="VZR49" s="3"/>
      <c r="VZS49" s="3"/>
      <c r="VZT49" s="3"/>
      <c r="VZU49" s="3"/>
      <c r="VZV49" s="3"/>
      <c r="VZW49" s="3"/>
      <c r="VZX49" s="3"/>
      <c r="VZY49" s="3"/>
      <c r="VZZ49" s="3"/>
      <c r="WAA49" s="3"/>
      <c r="WAB49" s="3"/>
      <c r="WAC49" s="3"/>
      <c r="WAD49" s="3"/>
      <c r="WAE49" s="3"/>
      <c r="WAF49" s="3"/>
      <c r="WAG49" s="3"/>
      <c r="WAH49" s="3"/>
      <c r="WAI49" s="3"/>
      <c r="WAJ49" s="3"/>
      <c r="WAK49" s="3"/>
      <c r="WAL49" s="3"/>
      <c r="WAM49" s="3"/>
      <c r="WAN49" s="3"/>
      <c r="WAO49" s="3"/>
      <c r="WAP49" s="3"/>
      <c r="WAQ49" s="3"/>
      <c r="WAR49" s="3"/>
      <c r="WAS49" s="3"/>
      <c r="WAT49" s="3"/>
      <c r="WAU49" s="3"/>
      <c r="WAV49" s="3"/>
      <c r="WAW49" s="3"/>
      <c r="WAX49" s="3"/>
      <c r="WAY49" s="3"/>
      <c r="WAZ49" s="3"/>
      <c r="WBA49" s="3"/>
      <c r="WBB49" s="3"/>
      <c r="WBC49" s="3"/>
      <c r="WBD49" s="3"/>
      <c r="WBE49" s="3"/>
      <c r="WBF49" s="3"/>
      <c r="WBG49" s="3"/>
      <c r="WBH49" s="3"/>
      <c r="WBI49" s="3"/>
      <c r="WBJ49" s="3"/>
      <c r="WBK49" s="3"/>
      <c r="WBL49" s="3"/>
      <c r="WBM49" s="3"/>
      <c r="WBN49" s="3"/>
      <c r="WBO49" s="3"/>
      <c r="WBP49" s="3"/>
      <c r="WBQ49" s="3"/>
      <c r="WBR49" s="3"/>
      <c r="WBS49" s="3"/>
      <c r="WBT49" s="3"/>
      <c r="WBU49" s="3"/>
      <c r="WBV49" s="3"/>
      <c r="WBW49" s="3"/>
      <c r="WBX49" s="3"/>
      <c r="WBY49" s="3"/>
      <c r="WBZ49" s="3"/>
      <c r="WCA49" s="3"/>
      <c r="WCB49" s="3"/>
      <c r="WCC49" s="3"/>
      <c r="WCD49" s="3"/>
      <c r="WCE49" s="3"/>
      <c r="WCF49" s="3"/>
      <c r="WCG49" s="3"/>
      <c r="WCH49" s="3"/>
      <c r="WCI49" s="3"/>
      <c r="WCJ49" s="3"/>
      <c r="WCK49" s="3"/>
      <c r="WCL49" s="3"/>
      <c r="WCM49" s="3"/>
      <c r="WCN49" s="3"/>
      <c r="WCO49" s="3"/>
      <c r="WCP49" s="3"/>
      <c r="WCQ49" s="3"/>
      <c r="WCR49" s="3"/>
      <c r="WCS49" s="3"/>
      <c r="WCT49" s="3"/>
      <c r="WCU49" s="3"/>
      <c r="WCV49" s="3"/>
      <c r="WCW49" s="3"/>
      <c r="WCX49" s="3"/>
      <c r="WCY49" s="3"/>
      <c r="WCZ49" s="3"/>
      <c r="WDA49" s="3"/>
      <c r="WDB49" s="3"/>
      <c r="WDC49" s="3"/>
      <c r="WDD49" s="3"/>
      <c r="WDE49" s="3"/>
      <c r="WDF49" s="3"/>
      <c r="WDG49" s="3"/>
      <c r="WDH49" s="3"/>
      <c r="WDI49" s="3"/>
      <c r="WDJ49" s="3"/>
      <c r="WDK49" s="3"/>
      <c r="WDL49" s="3"/>
      <c r="WDM49" s="3"/>
      <c r="WDN49" s="3"/>
      <c r="WDO49" s="3"/>
      <c r="WDP49" s="3"/>
      <c r="WDQ49" s="3"/>
      <c r="WDR49" s="3"/>
      <c r="WDS49" s="3"/>
      <c r="WDT49" s="3"/>
      <c r="WDU49" s="3"/>
      <c r="WDV49" s="3"/>
      <c r="WDW49" s="3"/>
      <c r="WDX49" s="3"/>
      <c r="WDY49" s="3"/>
      <c r="WDZ49" s="3"/>
      <c r="WEA49" s="3"/>
      <c r="WEB49" s="3"/>
      <c r="WEC49" s="3"/>
      <c r="WED49" s="3"/>
      <c r="WEE49" s="3"/>
      <c r="WEF49" s="3"/>
      <c r="WEG49" s="3"/>
      <c r="WEH49" s="3"/>
      <c r="WEI49" s="3"/>
      <c r="WEJ49" s="3"/>
      <c r="WEK49" s="3"/>
      <c r="WEL49" s="3"/>
      <c r="WEM49" s="3"/>
      <c r="WEN49" s="3"/>
      <c r="WEO49" s="3"/>
      <c r="WEP49" s="3"/>
      <c r="WEQ49" s="3"/>
      <c r="WER49" s="3"/>
      <c r="WES49" s="3"/>
      <c r="WET49" s="3"/>
      <c r="WEU49" s="3"/>
      <c r="WEV49" s="3"/>
      <c r="WEW49" s="3"/>
      <c r="WEX49" s="3"/>
      <c r="WEY49" s="3"/>
      <c r="WEZ49" s="3"/>
      <c r="WFA49" s="3"/>
      <c r="WFB49" s="3"/>
      <c r="WFC49" s="3"/>
      <c r="WFD49" s="3"/>
      <c r="WFE49" s="3"/>
      <c r="WFF49" s="3"/>
      <c r="WFG49" s="3"/>
      <c r="WFH49" s="3"/>
      <c r="WFI49" s="3"/>
      <c r="WFJ49" s="3"/>
      <c r="WFK49" s="3"/>
      <c r="WFL49" s="3"/>
      <c r="WFM49" s="3"/>
      <c r="WFN49" s="3"/>
      <c r="WFO49" s="3"/>
      <c r="WFP49" s="3"/>
      <c r="WFQ49" s="3"/>
      <c r="WFR49" s="3"/>
      <c r="WFS49" s="3"/>
      <c r="WFT49" s="3"/>
      <c r="WFU49" s="3"/>
      <c r="WFV49" s="3"/>
      <c r="WFW49" s="3"/>
      <c r="WFX49" s="3"/>
      <c r="WFY49" s="3"/>
      <c r="WFZ49" s="3"/>
      <c r="WGA49" s="3"/>
      <c r="WGB49" s="3"/>
      <c r="WGC49" s="3"/>
      <c r="WGD49" s="3"/>
      <c r="WGE49" s="3"/>
      <c r="WGF49" s="3"/>
      <c r="WGG49" s="3"/>
      <c r="WGH49" s="3"/>
      <c r="WGI49" s="3"/>
      <c r="WGJ49" s="3"/>
      <c r="WGK49" s="3"/>
      <c r="WGL49" s="3"/>
      <c r="WGM49" s="3"/>
      <c r="WGN49" s="3"/>
      <c r="WGO49" s="3"/>
      <c r="WGP49" s="3"/>
      <c r="WGQ49" s="3"/>
      <c r="WGR49" s="3"/>
      <c r="WGS49" s="3"/>
      <c r="WGT49" s="3"/>
      <c r="WGU49" s="3"/>
      <c r="WGV49" s="3"/>
      <c r="WGW49" s="3"/>
      <c r="WGX49" s="3"/>
      <c r="WGY49" s="3"/>
      <c r="WGZ49" s="3"/>
      <c r="WHA49" s="3"/>
      <c r="WHB49" s="3"/>
      <c r="WHC49" s="3"/>
      <c r="WHD49" s="3"/>
      <c r="WHE49" s="3"/>
      <c r="WHF49" s="3"/>
      <c r="WHG49" s="3"/>
      <c r="WHH49" s="3"/>
      <c r="WHI49" s="3"/>
      <c r="WHJ49" s="3"/>
      <c r="WHK49" s="3"/>
      <c r="WHL49" s="3"/>
      <c r="WHM49" s="3"/>
      <c r="WHN49" s="3"/>
      <c r="WHO49" s="3"/>
      <c r="WHP49" s="3"/>
      <c r="WHQ49" s="3"/>
      <c r="WHR49" s="3"/>
      <c r="WHS49" s="3"/>
      <c r="WHT49" s="3"/>
      <c r="WHU49" s="3"/>
      <c r="WHV49" s="3"/>
      <c r="WHW49" s="3"/>
      <c r="WHX49" s="3"/>
      <c r="WHY49" s="3"/>
      <c r="WHZ49" s="3"/>
      <c r="WIA49" s="3"/>
      <c r="WIB49" s="3"/>
      <c r="WIC49" s="3"/>
      <c r="WID49" s="3"/>
      <c r="WIE49" s="3"/>
      <c r="WIF49" s="3"/>
      <c r="WIG49" s="3"/>
      <c r="WIH49" s="3"/>
      <c r="WII49" s="3"/>
      <c r="WIJ49" s="3"/>
      <c r="WIK49" s="3"/>
      <c r="WIL49" s="3"/>
      <c r="WIM49" s="3"/>
      <c r="WIN49" s="3"/>
      <c r="WIO49" s="3"/>
      <c r="WIP49" s="3"/>
      <c r="WIQ49" s="3"/>
      <c r="WIR49" s="3"/>
      <c r="WIS49" s="3"/>
      <c r="WIT49" s="3"/>
      <c r="WIU49" s="3"/>
      <c r="WIV49" s="3"/>
      <c r="WIW49" s="3"/>
      <c r="WIX49" s="3"/>
      <c r="WIY49" s="3"/>
      <c r="WIZ49" s="3"/>
      <c r="WJA49" s="3"/>
      <c r="WJB49" s="3"/>
      <c r="WJC49" s="3"/>
      <c r="WJD49" s="3"/>
      <c r="WJE49" s="3"/>
      <c r="WJF49" s="3"/>
      <c r="WJG49" s="3"/>
      <c r="WJH49" s="3"/>
      <c r="WJI49" s="3"/>
      <c r="WJJ49" s="3"/>
      <c r="WJK49" s="3"/>
      <c r="WJL49" s="3"/>
      <c r="WJM49" s="3"/>
      <c r="WJN49" s="3"/>
      <c r="WJO49" s="3"/>
      <c r="WJP49" s="3"/>
      <c r="WJQ49" s="3"/>
      <c r="WJR49" s="3"/>
      <c r="WJS49" s="3"/>
      <c r="WJT49" s="3"/>
      <c r="WJU49" s="3"/>
      <c r="WJV49" s="3"/>
      <c r="WJW49" s="3"/>
      <c r="WJX49" s="3"/>
      <c r="WJY49" s="3"/>
      <c r="WJZ49" s="3"/>
      <c r="WKA49" s="3"/>
      <c r="WKB49" s="3"/>
      <c r="WKC49" s="3"/>
      <c r="WKD49" s="3"/>
      <c r="WKE49" s="3"/>
      <c r="WKF49" s="3"/>
      <c r="WKG49" s="3"/>
      <c r="WKH49" s="3"/>
      <c r="WKI49" s="3"/>
      <c r="WKJ49" s="3"/>
      <c r="WKK49" s="3"/>
      <c r="WKL49" s="3"/>
      <c r="WKM49" s="3"/>
      <c r="WKN49" s="3"/>
      <c r="WKO49" s="3"/>
      <c r="WKP49" s="3"/>
      <c r="WKQ49" s="3"/>
      <c r="WKR49" s="3"/>
      <c r="WKS49" s="3"/>
      <c r="WKT49" s="3"/>
      <c r="WKU49" s="3"/>
      <c r="WKV49" s="3"/>
      <c r="WKW49" s="3"/>
      <c r="WKX49" s="3"/>
      <c r="WKY49" s="3"/>
      <c r="WKZ49" s="3"/>
      <c r="WLA49" s="3"/>
      <c r="WLB49" s="3"/>
      <c r="WLC49" s="3"/>
      <c r="WLD49" s="3"/>
      <c r="WLE49" s="3"/>
      <c r="WLF49" s="3"/>
      <c r="WLG49" s="3"/>
      <c r="WLH49" s="3"/>
      <c r="WLI49" s="3"/>
      <c r="WLJ49" s="3"/>
      <c r="WLK49" s="3"/>
      <c r="WLL49" s="3"/>
      <c r="WLM49" s="3"/>
      <c r="WLN49" s="3"/>
      <c r="WLO49" s="3"/>
      <c r="WLP49" s="3"/>
      <c r="WLQ49" s="3"/>
      <c r="WLR49" s="3"/>
      <c r="WLS49" s="3"/>
      <c r="WLT49" s="3"/>
      <c r="WLU49" s="3"/>
      <c r="WLV49" s="3"/>
      <c r="WLW49" s="3"/>
      <c r="WLX49" s="3"/>
      <c r="WLY49" s="3"/>
      <c r="WLZ49" s="3"/>
      <c r="WMA49" s="3"/>
      <c r="WMB49" s="3"/>
      <c r="WMC49" s="3"/>
      <c r="WMD49" s="3"/>
      <c r="WME49" s="3"/>
      <c r="WMF49" s="3"/>
      <c r="WMG49" s="3"/>
      <c r="WMH49" s="3"/>
      <c r="WMI49" s="3"/>
      <c r="WMJ49" s="3"/>
      <c r="WMK49" s="3"/>
      <c r="WML49" s="3"/>
      <c r="WMM49" s="3"/>
      <c r="WMN49" s="3"/>
      <c r="WMO49" s="3"/>
      <c r="WMP49" s="3"/>
      <c r="WMQ49" s="3"/>
      <c r="WMR49" s="3"/>
      <c r="WMS49" s="3"/>
      <c r="WMT49" s="3"/>
      <c r="WMU49" s="3"/>
      <c r="WMV49" s="3"/>
      <c r="WMW49" s="3"/>
      <c r="WMX49" s="3"/>
      <c r="WMY49" s="3"/>
      <c r="WMZ49" s="3"/>
      <c r="WNA49" s="3"/>
      <c r="WNB49" s="3"/>
      <c r="WNC49" s="3"/>
      <c r="WND49" s="3"/>
      <c r="WNE49" s="3"/>
      <c r="WNF49" s="3"/>
      <c r="WNG49" s="3"/>
      <c r="WNH49" s="3"/>
      <c r="WNI49" s="3"/>
      <c r="WNJ49" s="3"/>
      <c r="WNK49" s="3"/>
      <c r="WNL49" s="3"/>
      <c r="WNM49" s="3"/>
      <c r="WNN49" s="3"/>
      <c r="WNO49" s="3"/>
      <c r="WNP49" s="3"/>
      <c r="WNQ49" s="3"/>
      <c r="WNR49" s="3"/>
      <c r="WNS49" s="3"/>
      <c r="WNT49" s="3"/>
      <c r="WNU49" s="3"/>
      <c r="WNV49" s="3"/>
      <c r="WNW49" s="3"/>
      <c r="WNX49" s="3"/>
      <c r="WNY49" s="3"/>
      <c r="WNZ49" s="3"/>
      <c r="WOA49" s="3"/>
      <c r="WOB49" s="3"/>
      <c r="WOC49" s="3"/>
      <c r="WOD49" s="3"/>
      <c r="WOE49" s="3"/>
      <c r="WOF49" s="3"/>
      <c r="WOG49" s="3"/>
      <c r="WOH49" s="3"/>
      <c r="WOI49" s="3"/>
      <c r="WOJ49" s="3"/>
      <c r="WOK49" s="3"/>
      <c r="WOL49" s="3"/>
      <c r="WOM49" s="3"/>
      <c r="WON49" s="3"/>
      <c r="WOO49" s="3"/>
      <c r="WOP49" s="3"/>
      <c r="WOQ49" s="3"/>
      <c r="WOR49" s="3"/>
      <c r="WOS49" s="3"/>
      <c r="WOT49" s="3"/>
      <c r="WOU49" s="3"/>
      <c r="WOV49" s="3"/>
      <c r="WOW49" s="3"/>
      <c r="WOX49" s="3"/>
      <c r="WOY49" s="3"/>
      <c r="WOZ49" s="3"/>
      <c r="WPA49" s="3"/>
      <c r="WPB49" s="3"/>
      <c r="WPC49" s="3"/>
      <c r="WPD49" s="3"/>
      <c r="WPE49" s="3"/>
      <c r="WPF49" s="3"/>
      <c r="WPG49" s="3"/>
      <c r="WPH49" s="3"/>
      <c r="WPI49" s="3"/>
      <c r="WPJ49" s="3"/>
      <c r="WPK49" s="3"/>
      <c r="WPL49" s="3"/>
      <c r="WPM49" s="3"/>
      <c r="WPN49" s="3"/>
      <c r="WPO49" s="3"/>
      <c r="WPP49" s="3"/>
      <c r="WPQ49" s="3"/>
      <c r="WPR49" s="3"/>
      <c r="WPS49" s="3"/>
      <c r="WPT49" s="3"/>
      <c r="WPU49" s="3"/>
      <c r="WPV49" s="3"/>
      <c r="WPW49" s="3"/>
      <c r="WPX49" s="3"/>
      <c r="WPY49" s="3"/>
      <c r="WPZ49" s="3"/>
      <c r="WQA49" s="3"/>
      <c r="WQB49" s="3"/>
      <c r="WQC49" s="3"/>
      <c r="WQD49" s="3"/>
      <c r="WQE49" s="3"/>
      <c r="WQF49" s="3"/>
      <c r="WQG49" s="3"/>
      <c r="WQH49" s="3"/>
      <c r="WQI49" s="3"/>
      <c r="WQJ49" s="3"/>
      <c r="WQK49" s="3"/>
      <c r="WQL49" s="3"/>
      <c r="WQM49" s="3"/>
      <c r="WQN49" s="3"/>
      <c r="WQO49" s="3"/>
      <c r="WQP49" s="3"/>
      <c r="WQQ49" s="3"/>
      <c r="WQR49" s="3"/>
      <c r="WQS49" s="3"/>
      <c r="WQT49" s="3"/>
      <c r="WQU49" s="3"/>
      <c r="WQV49" s="3"/>
      <c r="WQW49" s="3"/>
      <c r="WQX49" s="3"/>
      <c r="WQY49" s="3"/>
      <c r="WQZ49" s="3"/>
      <c r="WRA49" s="3"/>
      <c r="WRB49" s="3"/>
      <c r="WRC49" s="3"/>
      <c r="WRD49" s="3"/>
      <c r="WRE49" s="3"/>
      <c r="WRF49" s="3"/>
      <c r="WRG49" s="3"/>
      <c r="WRH49" s="3"/>
      <c r="WRI49" s="3"/>
      <c r="WRJ49" s="3"/>
      <c r="WRK49" s="3"/>
      <c r="WRL49" s="3"/>
      <c r="WRM49" s="3"/>
      <c r="WRN49" s="3"/>
      <c r="WRO49" s="3"/>
      <c r="WRP49" s="3"/>
      <c r="WRQ49" s="3"/>
      <c r="WRR49" s="3"/>
      <c r="WRS49" s="3"/>
      <c r="WRT49" s="3"/>
      <c r="WRU49" s="3"/>
      <c r="WRV49" s="3"/>
      <c r="WRW49" s="3"/>
      <c r="WRX49" s="3"/>
      <c r="WRY49" s="3"/>
      <c r="WRZ49" s="3"/>
      <c r="WSA49" s="3"/>
      <c r="WSB49" s="3"/>
      <c r="WSC49" s="3"/>
      <c r="WSD49" s="3"/>
      <c r="WSE49" s="3"/>
      <c r="WSF49" s="3"/>
      <c r="WSG49" s="3"/>
      <c r="WSH49" s="3"/>
      <c r="WSI49" s="3"/>
      <c r="WSJ49" s="3"/>
      <c r="WSK49" s="3"/>
      <c r="WSL49" s="3"/>
      <c r="WSM49" s="3"/>
      <c r="WSN49" s="3"/>
      <c r="WSO49" s="3"/>
      <c r="WSP49" s="3"/>
      <c r="WSQ49" s="3"/>
      <c r="WSR49" s="3"/>
      <c r="WSS49" s="3"/>
      <c r="WST49" s="3"/>
      <c r="WSU49" s="3"/>
      <c r="WSV49" s="3"/>
      <c r="WSW49" s="3"/>
      <c r="WSX49" s="3"/>
      <c r="WSY49" s="3"/>
      <c r="WSZ49" s="3"/>
      <c r="WTA49" s="3"/>
      <c r="WTB49" s="3"/>
      <c r="WTC49" s="3"/>
      <c r="WTD49" s="3"/>
      <c r="WTE49" s="3"/>
      <c r="WTF49" s="3"/>
      <c r="WTG49" s="3"/>
      <c r="WTH49" s="3"/>
      <c r="WTI49" s="3"/>
      <c r="WTJ49" s="3"/>
      <c r="WTK49" s="3"/>
      <c r="WTL49" s="3"/>
      <c r="WTM49" s="3"/>
      <c r="WTN49" s="3"/>
      <c r="WTO49" s="3"/>
      <c r="WTP49" s="3"/>
      <c r="WTQ49" s="3"/>
      <c r="WTR49" s="3"/>
      <c r="WTS49" s="3"/>
      <c r="WTT49" s="3"/>
      <c r="WTU49" s="3"/>
      <c r="WTV49" s="3"/>
      <c r="WTW49" s="3"/>
      <c r="WTX49" s="3"/>
      <c r="WTY49" s="3"/>
      <c r="WTZ49" s="3"/>
      <c r="WUA49" s="3"/>
      <c r="WUB49" s="3"/>
      <c r="WUC49" s="3"/>
      <c r="WUD49" s="3"/>
      <c r="WUE49" s="3"/>
      <c r="WUF49" s="3"/>
      <c r="WUG49" s="3"/>
      <c r="WUH49" s="3"/>
      <c r="WUI49" s="3"/>
      <c r="WUJ49" s="3"/>
      <c r="WUK49" s="3"/>
      <c r="WUL49" s="3"/>
      <c r="WUM49" s="3"/>
      <c r="WUN49" s="3"/>
      <c r="WUO49" s="3"/>
      <c r="WUP49" s="3"/>
      <c r="WUQ49" s="3"/>
      <c r="WUR49" s="3"/>
      <c r="WUS49" s="3"/>
      <c r="WUT49" s="3"/>
      <c r="WUU49" s="3"/>
      <c r="WUV49" s="3"/>
      <c r="WUW49" s="3"/>
      <c r="WUX49" s="3"/>
      <c r="WUY49" s="3"/>
      <c r="WUZ49" s="3"/>
      <c r="WVA49" s="3"/>
      <c r="WVB49" s="3"/>
      <c r="WVC49" s="3"/>
      <c r="WVD49" s="3"/>
      <c r="WVE49" s="3"/>
      <c r="WVF49" s="3"/>
      <c r="WVG49" s="3"/>
      <c r="WVH49" s="3"/>
      <c r="WVI49" s="3"/>
      <c r="WVJ49" s="3"/>
      <c r="WVK49" s="3"/>
      <c r="WVL49" s="3"/>
      <c r="WVM49" s="3"/>
      <c r="WVN49" s="3"/>
      <c r="WVO49" s="3"/>
      <c r="WVP49" s="3"/>
      <c r="WVQ49" s="3"/>
      <c r="WVR49" s="3"/>
      <c r="WVS49" s="3"/>
      <c r="WVT49" s="3"/>
      <c r="WVU49" s="3"/>
      <c r="WVV49" s="3"/>
      <c r="WVW49" s="3"/>
      <c r="WVX49" s="3"/>
      <c r="WVY49" s="3"/>
      <c r="WVZ49" s="3"/>
      <c r="WWA49" s="3"/>
      <c r="WWB49" s="3"/>
      <c r="WWC49" s="3"/>
      <c r="WWD49" s="3"/>
      <c r="WWE49" s="3"/>
      <c r="WWF49" s="3"/>
      <c r="WWG49" s="3"/>
      <c r="WWH49" s="3"/>
      <c r="WWI49" s="3"/>
      <c r="WWJ49" s="3"/>
      <c r="WWK49" s="3"/>
      <c r="WWL49" s="3"/>
      <c r="WWM49" s="3"/>
      <c r="WWN49" s="3"/>
      <c r="WWO49" s="3"/>
      <c r="WWP49" s="3"/>
      <c r="WWQ49" s="3"/>
      <c r="WWR49" s="3"/>
      <c r="WWS49" s="3"/>
      <c r="WWT49" s="3"/>
      <c r="WWU49" s="3"/>
      <c r="WWV49" s="3"/>
      <c r="WWW49" s="3"/>
      <c r="WWX49" s="3"/>
      <c r="WWY49" s="3"/>
      <c r="WWZ49" s="3"/>
      <c r="WXA49" s="3"/>
      <c r="WXB49" s="3"/>
      <c r="WXC49" s="3"/>
      <c r="WXD49" s="3"/>
      <c r="WXE49" s="3"/>
      <c r="WXF49" s="3"/>
      <c r="WXG49" s="3"/>
      <c r="WXH49" s="3"/>
      <c r="WXI49" s="3"/>
      <c r="WXJ49" s="3"/>
      <c r="WXK49" s="3"/>
      <c r="WXL49" s="3"/>
      <c r="WXM49" s="3"/>
      <c r="WXN49" s="3"/>
      <c r="WXO49" s="3"/>
      <c r="WXP49" s="3"/>
      <c r="WXQ49" s="3"/>
      <c r="WXR49" s="3"/>
      <c r="WXS49" s="3"/>
      <c r="WXT49" s="3"/>
      <c r="WXU49" s="3"/>
      <c r="WXV49" s="3"/>
      <c r="WXW49" s="3"/>
      <c r="WXX49" s="3"/>
      <c r="WXY49" s="3"/>
      <c r="WXZ49" s="3"/>
      <c r="WYA49" s="3"/>
      <c r="WYB49" s="3"/>
      <c r="WYC49" s="3"/>
      <c r="WYD49" s="3"/>
      <c r="WYE49" s="3"/>
      <c r="WYF49" s="3"/>
      <c r="WYG49" s="3"/>
      <c r="WYH49" s="3"/>
      <c r="WYI49" s="3"/>
      <c r="WYJ49" s="3"/>
      <c r="WYK49" s="3"/>
      <c r="WYL49" s="3"/>
      <c r="WYM49" s="3"/>
      <c r="WYN49" s="3"/>
      <c r="WYO49" s="3"/>
      <c r="WYP49" s="3"/>
      <c r="WYQ49" s="3"/>
      <c r="WYR49" s="3"/>
      <c r="WYS49" s="3"/>
      <c r="WYT49" s="3"/>
      <c r="WYU49" s="3"/>
      <c r="WYV49" s="3"/>
      <c r="WYW49" s="3"/>
      <c r="WYX49" s="3"/>
      <c r="WYY49" s="3"/>
      <c r="WYZ49" s="3"/>
      <c r="WZA49" s="3"/>
      <c r="WZB49" s="3"/>
      <c r="WZC49" s="3"/>
      <c r="WZD49" s="3"/>
      <c r="WZE49" s="3"/>
      <c r="WZF49" s="3"/>
      <c r="WZG49" s="3"/>
      <c r="WZH49" s="3"/>
      <c r="WZI49" s="3"/>
      <c r="WZJ49" s="3"/>
      <c r="WZK49" s="3"/>
      <c r="WZL49" s="3"/>
      <c r="WZM49" s="3"/>
      <c r="WZN49" s="3"/>
      <c r="WZO49" s="3"/>
      <c r="WZP49" s="3"/>
      <c r="WZQ49" s="3"/>
      <c r="WZR49" s="3"/>
      <c r="WZS49" s="3"/>
      <c r="WZT49" s="3"/>
      <c r="WZU49" s="3"/>
      <c r="WZV49" s="3"/>
      <c r="WZW49" s="3"/>
      <c r="WZX49" s="3"/>
      <c r="WZY49" s="3"/>
      <c r="WZZ49" s="3"/>
      <c r="XAA49" s="3"/>
      <c r="XAB49" s="3"/>
      <c r="XAC49" s="3"/>
      <c r="XAD49" s="3"/>
      <c r="XAE49" s="3"/>
      <c r="XAF49" s="3"/>
      <c r="XAG49" s="3"/>
      <c r="XAH49" s="3"/>
      <c r="XAI49" s="3"/>
      <c r="XAJ49" s="3"/>
      <c r="XAK49" s="3"/>
      <c r="XAL49" s="3"/>
      <c r="XAM49" s="3"/>
      <c r="XAN49" s="3"/>
      <c r="XAO49" s="3"/>
      <c r="XAP49" s="3"/>
      <c r="XAQ49" s="3"/>
      <c r="XAR49" s="3"/>
      <c r="XAS49" s="3"/>
      <c r="XAT49" s="3"/>
      <c r="XAU49" s="3"/>
      <c r="XAV49" s="3"/>
      <c r="XAW49" s="3"/>
      <c r="XAX49" s="3"/>
      <c r="XAY49" s="3"/>
      <c r="XAZ49" s="3"/>
      <c r="XBA49" s="3"/>
      <c r="XBB49" s="3"/>
      <c r="XBC49" s="3"/>
      <c r="XBD49" s="3"/>
      <c r="XBE49" s="3"/>
      <c r="XBF49" s="3"/>
      <c r="XBG49" s="3"/>
      <c r="XBH49" s="3"/>
      <c r="XBI49" s="3"/>
      <c r="XBJ49" s="3"/>
      <c r="XBK49" s="3"/>
      <c r="XBL49" s="3"/>
      <c r="XBM49" s="3"/>
      <c r="XBN49" s="3"/>
      <c r="XBO49" s="3"/>
      <c r="XBP49" s="3"/>
      <c r="XBQ49" s="3"/>
      <c r="XBR49" s="3"/>
      <c r="XBS49" s="3"/>
      <c r="XBT49" s="3"/>
      <c r="XBU49" s="3"/>
      <c r="XBV49" s="3"/>
      <c r="XBW49" s="3"/>
      <c r="XBX49" s="3"/>
      <c r="XBY49" s="3"/>
      <c r="XBZ49" s="3"/>
      <c r="XCA49" s="3"/>
      <c r="XCB49" s="3"/>
      <c r="XCC49" s="3"/>
      <c r="XCD49" s="3"/>
      <c r="XCE49" s="3"/>
      <c r="XCF49" s="3"/>
      <c r="XCG49" s="3"/>
      <c r="XCH49" s="3"/>
      <c r="XCI49" s="3"/>
      <c r="XCJ49" s="3"/>
      <c r="XCK49" s="3"/>
      <c r="XCL49" s="3"/>
      <c r="XCM49" s="3"/>
      <c r="XCN49" s="3"/>
      <c r="XCO49" s="3"/>
      <c r="XCP49" s="3"/>
      <c r="XCQ49" s="3"/>
      <c r="XCR49" s="3"/>
      <c r="XCS49" s="3"/>
      <c r="XCT49" s="3"/>
      <c r="XCU49" s="3"/>
      <c r="XCV49" s="3"/>
      <c r="XCW49" s="3"/>
      <c r="XCX49" s="3"/>
      <c r="XCY49" s="3"/>
      <c r="XCZ49" s="3"/>
      <c r="XDA49" s="3"/>
      <c r="XDB49" s="3"/>
      <c r="XDC49" s="3"/>
      <c r="XDD49" s="3"/>
      <c r="XDE49" s="3"/>
      <c r="XDF49" s="3"/>
      <c r="XDG49" s="3"/>
      <c r="XDH49" s="3"/>
      <c r="XDI49" s="3"/>
      <c r="XDJ49" s="3"/>
      <c r="XDK49" s="3"/>
      <c r="XDL49" s="3"/>
      <c r="XDM49" s="3"/>
      <c r="XDN49" s="3"/>
      <c r="XDO49" s="3"/>
      <c r="XDP49" s="3"/>
      <c r="XDQ49" s="3"/>
      <c r="XDR49" s="3"/>
      <c r="XDS49" s="3"/>
      <c r="XDT49" s="3"/>
      <c r="XDU49" s="3"/>
      <c r="XDV49" s="3"/>
      <c r="XDW49" s="3"/>
      <c r="XDX49" s="3"/>
      <c r="XDY49" s="3"/>
      <c r="XDZ49" s="3"/>
      <c r="XEA49" s="3"/>
      <c r="XEB49" s="3"/>
      <c r="XEC49" s="3"/>
      <c r="XED49" s="3"/>
      <c r="XEE49" s="3"/>
      <c r="XEF49" s="3"/>
      <c r="XEG49" s="3"/>
      <c r="XEH49" s="3"/>
      <c r="XEI49" s="3"/>
      <c r="XEJ49" s="3"/>
      <c r="XEK49" s="3"/>
      <c r="XEL49" s="3"/>
      <c r="XEM49" s="3"/>
      <c r="XEN49" s="3"/>
      <c r="XEO49" s="3"/>
      <c r="XEP49" s="3"/>
      <c r="XEQ49" s="3"/>
      <c r="XER49" s="3"/>
      <c r="XES49" s="3"/>
      <c r="XET49" s="3"/>
      <c r="XEU49" s="3"/>
      <c r="XEV49" s="3"/>
      <c r="XEW49" s="3"/>
      <c r="XEX49" s="3"/>
      <c r="XEY49" s="3"/>
      <c r="XEZ49" s="3"/>
      <c r="XFA49" s="3"/>
      <c r="XFB49" s="3"/>
      <c r="XFC49" s="3"/>
      <c r="XFD49" s="3"/>
    </row>
    <row r="50" spans="1:16384" ht="16">
      <c r="A50" s="3"/>
      <c r="B50" s="3"/>
      <c r="C50" s="3"/>
      <c r="D50" s="19">
        <f>(D49-C49)/C49</f>
        <v>0.47060102162808393</v>
      </c>
      <c r="E50" s="19">
        <f>(E49-D49)/D49</f>
        <v>0.3695957431084177</v>
      </c>
      <c r="F50" s="19">
        <f>(F49-E49)/E49</f>
        <v>0.23251672782214547</v>
      </c>
      <c r="G50" s="19"/>
      <c r="H50" s="19"/>
      <c r="I50" s="19"/>
      <c r="J50" s="19"/>
      <c r="K50" s="19"/>
      <c r="L50" s="19"/>
      <c r="M50" s="19"/>
      <c r="N50" s="19"/>
      <c r="O50" s="19"/>
      <c r="P50" s="19">
        <f>(P49-O49)/O49</f>
        <v>-0.12319729978521018</v>
      </c>
      <c r="Q50" s="19">
        <f>(Q49-P49)/P49</f>
        <v>-5.4593175853018372E-2</v>
      </c>
      <c r="R50" s="19">
        <f>(R49-Q49)/Q49</f>
        <v>-3.6646307606885066E-2</v>
      </c>
      <c r="S50" s="19"/>
      <c r="T50" s="19"/>
      <c r="U50" s="19">
        <f>(U49-T49)/T49</f>
        <v>4.7237946515713447E-2</v>
      </c>
      <c r="V50" s="19">
        <f>(V49-U49)/U49</f>
        <v>0.30027958993476234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  <c r="APV50" s="3"/>
      <c r="APW50" s="3"/>
      <c r="APX50" s="3"/>
      <c r="APY50" s="3"/>
      <c r="APZ50" s="3"/>
      <c r="AQA50" s="3"/>
      <c r="AQB50" s="3"/>
      <c r="AQC50" s="3"/>
      <c r="AQD50" s="3"/>
      <c r="AQE50" s="3"/>
      <c r="AQF50" s="3"/>
      <c r="AQG50" s="3"/>
      <c r="AQH50" s="3"/>
      <c r="AQI50" s="3"/>
      <c r="AQJ50" s="3"/>
      <c r="AQK50" s="3"/>
      <c r="AQL50" s="3"/>
      <c r="AQM50" s="3"/>
      <c r="AQN50" s="3"/>
      <c r="AQO50" s="3"/>
      <c r="AQP50" s="3"/>
      <c r="AQQ50" s="3"/>
      <c r="AQR50" s="3"/>
      <c r="AQS50" s="3"/>
      <c r="AQT50" s="3"/>
      <c r="AQU50" s="3"/>
      <c r="AQV50" s="3"/>
      <c r="AQW50" s="3"/>
      <c r="AQX50" s="3"/>
      <c r="AQY50" s="3"/>
      <c r="AQZ50" s="3"/>
      <c r="ARA50" s="3"/>
      <c r="ARB50" s="3"/>
      <c r="ARC50" s="3"/>
      <c r="ARD50" s="3"/>
      <c r="ARE50" s="3"/>
      <c r="ARF50" s="3"/>
      <c r="ARG50" s="3"/>
      <c r="ARH50" s="3"/>
      <c r="ARI50" s="3"/>
      <c r="ARJ50" s="3"/>
      <c r="ARK50" s="3"/>
      <c r="ARL50" s="3"/>
      <c r="ARM50" s="3"/>
      <c r="ARN50" s="3"/>
      <c r="ARO50" s="3"/>
      <c r="ARP50" s="3"/>
      <c r="ARQ50" s="3"/>
      <c r="ARR50" s="3"/>
      <c r="ARS50" s="3"/>
      <c r="ART50" s="3"/>
      <c r="ARU50" s="3"/>
      <c r="ARV50" s="3"/>
      <c r="ARW50" s="3"/>
      <c r="ARX50" s="3"/>
      <c r="ARY50" s="3"/>
      <c r="ARZ50" s="3"/>
      <c r="ASA50" s="3"/>
      <c r="ASB50" s="3"/>
      <c r="ASC50" s="3"/>
      <c r="ASD50" s="3"/>
      <c r="ASE50" s="3"/>
      <c r="ASF50" s="3"/>
      <c r="ASG50" s="3"/>
      <c r="ASH50" s="3"/>
      <c r="ASI50" s="3"/>
      <c r="ASJ50" s="3"/>
      <c r="ASK50" s="3"/>
      <c r="ASL50" s="3"/>
      <c r="ASM50" s="3"/>
      <c r="ASN50" s="3"/>
      <c r="ASO50" s="3"/>
      <c r="ASP50" s="3"/>
      <c r="ASQ50" s="3"/>
      <c r="ASR50" s="3"/>
      <c r="ASS50" s="3"/>
      <c r="AST50" s="3"/>
      <c r="ASU50" s="3"/>
      <c r="ASV50" s="3"/>
      <c r="ASW50" s="3"/>
      <c r="ASX50" s="3"/>
      <c r="ASY50" s="3"/>
      <c r="ASZ50" s="3"/>
      <c r="ATA50" s="3"/>
      <c r="ATB50" s="3"/>
      <c r="ATC50" s="3"/>
      <c r="ATD50" s="3"/>
      <c r="ATE50" s="3"/>
      <c r="ATF50" s="3"/>
      <c r="ATG50" s="3"/>
      <c r="ATH50" s="3"/>
      <c r="ATI50" s="3"/>
      <c r="ATJ50" s="3"/>
      <c r="ATK50" s="3"/>
      <c r="ATL50" s="3"/>
      <c r="ATM50" s="3"/>
      <c r="ATN50" s="3"/>
      <c r="ATO50" s="3"/>
      <c r="ATP50" s="3"/>
      <c r="ATQ50" s="3"/>
      <c r="ATR50" s="3"/>
      <c r="ATS50" s="3"/>
      <c r="ATT50" s="3"/>
      <c r="ATU50" s="3"/>
      <c r="ATV50" s="3"/>
      <c r="ATW50" s="3"/>
      <c r="ATX50" s="3"/>
      <c r="ATY50" s="3"/>
      <c r="ATZ50" s="3"/>
      <c r="AUA50" s="3"/>
      <c r="AUB50" s="3"/>
      <c r="AUC50" s="3"/>
      <c r="AUD50" s="3"/>
      <c r="AUE50" s="3"/>
      <c r="AUF50" s="3"/>
      <c r="AUG50" s="3"/>
      <c r="AUH50" s="3"/>
      <c r="AUI50" s="3"/>
      <c r="AUJ50" s="3"/>
      <c r="AUK50" s="3"/>
      <c r="AUL50" s="3"/>
      <c r="AUM50" s="3"/>
      <c r="AUN50" s="3"/>
      <c r="AUO50" s="3"/>
      <c r="AUP50" s="3"/>
      <c r="AUQ50" s="3"/>
      <c r="AUR50" s="3"/>
      <c r="AUS50" s="3"/>
      <c r="AUT50" s="3"/>
      <c r="AUU50" s="3"/>
      <c r="AUV50" s="3"/>
      <c r="AUW50" s="3"/>
      <c r="AUX50" s="3"/>
      <c r="AUY50" s="3"/>
      <c r="AUZ50" s="3"/>
      <c r="AVA50" s="3"/>
      <c r="AVB50" s="3"/>
      <c r="AVC50" s="3"/>
      <c r="AVD50" s="3"/>
      <c r="AVE50" s="3"/>
      <c r="AVF50" s="3"/>
      <c r="AVG50" s="3"/>
      <c r="AVH50" s="3"/>
      <c r="AVI50" s="3"/>
      <c r="AVJ50" s="3"/>
      <c r="AVK50" s="3"/>
      <c r="AVL50" s="3"/>
      <c r="AVM50" s="3"/>
      <c r="AVN50" s="3"/>
      <c r="AVO50" s="3"/>
      <c r="AVP50" s="3"/>
      <c r="AVQ50" s="3"/>
      <c r="AVR50" s="3"/>
      <c r="AVS50" s="3"/>
      <c r="AVT50" s="3"/>
      <c r="AVU50" s="3"/>
      <c r="AVV50" s="3"/>
      <c r="AVW50" s="3"/>
      <c r="AVX50" s="3"/>
      <c r="AVY50" s="3"/>
      <c r="AVZ50" s="3"/>
      <c r="AWA50" s="3"/>
      <c r="AWB50" s="3"/>
      <c r="AWC50" s="3"/>
      <c r="AWD50" s="3"/>
      <c r="AWE50" s="3"/>
      <c r="AWF50" s="3"/>
      <c r="AWG50" s="3"/>
      <c r="AWH50" s="3"/>
      <c r="AWI50" s="3"/>
      <c r="AWJ50" s="3"/>
      <c r="AWK50" s="3"/>
      <c r="AWL50" s="3"/>
      <c r="AWM50" s="3"/>
      <c r="AWN50" s="3"/>
      <c r="AWO50" s="3"/>
      <c r="AWP50" s="3"/>
      <c r="AWQ50" s="3"/>
      <c r="AWR50" s="3"/>
      <c r="AWS50" s="3"/>
      <c r="AWT50" s="3"/>
      <c r="AWU50" s="3"/>
      <c r="AWV50" s="3"/>
      <c r="AWW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AXV50" s="3"/>
      <c r="AXW50" s="3"/>
      <c r="AXX50" s="3"/>
      <c r="AXY50" s="3"/>
      <c r="AXZ50" s="3"/>
      <c r="AYA50" s="3"/>
      <c r="AYB50" s="3"/>
      <c r="AYC50" s="3"/>
      <c r="AYD50" s="3"/>
      <c r="AYE50" s="3"/>
      <c r="AYF50" s="3"/>
      <c r="AYG50" s="3"/>
      <c r="AYH50" s="3"/>
      <c r="AYI50" s="3"/>
      <c r="AYJ50" s="3"/>
      <c r="AYK50" s="3"/>
      <c r="AYL50" s="3"/>
      <c r="AYM50" s="3"/>
      <c r="AYN50" s="3"/>
      <c r="AYO50" s="3"/>
      <c r="AYP50" s="3"/>
      <c r="AYQ50" s="3"/>
      <c r="AYR50" s="3"/>
      <c r="AYS50" s="3"/>
      <c r="AYT50" s="3"/>
      <c r="AYU50" s="3"/>
      <c r="AYV50" s="3"/>
      <c r="AYW50" s="3"/>
      <c r="AYX50" s="3"/>
      <c r="AYY50" s="3"/>
      <c r="AYZ50" s="3"/>
      <c r="AZA50" s="3"/>
      <c r="AZB50" s="3"/>
      <c r="AZC50" s="3"/>
      <c r="AZD50" s="3"/>
      <c r="AZE50" s="3"/>
      <c r="AZF50" s="3"/>
      <c r="AZG50" s="3"/>
      <c r="AZH50" s="3"/>
      <c r="AZI50" s="3"/>
      <c r="AZJ50" s="3"/>
      <c r="AZK50" s="3"/>
      <c r="AZL50" s="3"/>
      <c r="AZM50" s="3"/>
      <c r="AZN50" s="3"/>
      <c r="AZO50" s="3"/>
      <c r="AZP50" s="3"/>
      <c r="AZQ50" s="3"/>
      <c r="AZR50" s="3"/>
      <c r="AZS50" s="3"/>
      <c r="AZT50" s="3"/>
      <c r="AZU50" s="3"/>
      <c r="AZV50" s="3"/>
      <c r="AZW50" s="3"/>
      <c r="AZX50" s="3"/>
      <c r="AZY50" s="3"/>
      <c r="AZZ50" s="3"/>
      <c r="BAA50" s="3"/>
      <c r="BAB50" s="3"/>
      <c r="BAC50" s="3"/>
      <c r="BAD50" s="3"/>
      <c r="BAE50" s="3"/>
      <c r="BAF50" s="3"/>
      <c r="BAG50" s="3"/>
      <c r="BAH50" s="3"/>
      <c r="BAI50" s="3"/>
      <c r="BAJ50" s="3"/>
      <c r="BAK50" s="3"/>
      <c r="BAL50" s="3"/>
      <c r="BAM50" s="3"/>
      <c r="BAN50" s="3"/>
      <c r="BAO50" s="3"/>
      <c r="BAP50" s="3"/>
      <c r="BAQ50" s="3"/>
      <c r="BAR50" s="3"/>
      <c r="BAS50" s="3"/>
      <c r="BAT50" s="3"/>
      <c r="BAU50" s="3"/>
      <c r="BAV50" s="3"/>
      <c r="BAW50" s="3"/>
      <c r="BAX50" s="3"/>
      <c r="BAY50" s="3"/>
      <c r="BAZ50" s="3"/>
      <c r="BBA50" s="3"/>
      <c r="BBB50" s="3"/>
      <c r="BBC50" s="3"/>
      <c r="BBD50" s="3"/>
      <c r="BBE50" s="3"/>
      <c r="BBF50" s="3"/>
      <c r="BBG50" s="3"/>
      <c r="BBH50" s="3"/>
      <c r="BBI50" s="3"/>
      <c r="BBJ50" s="3"/>
      <c r="BBK50" s="3"/>
      <c r="BBL50" s="3"/>
      <c r="BBM50" s="3"/>
      <c r="BBN50" s="3"/>
      <c r="BBO50" s="3"/>
      <c r="BBP50" s="3"/>
      <c r="BBQ50" s="3"/>
      <c r="BBR50" s="3"/>
      <c r="BBS50" s="3"/>
      <c r="BBT50" s="3"/>
      <c r="BBU50" s="3"/>
      <c r="BBV50" s="3"/>
      <c r="BBW50" s="3"/>
      <c r="BBX50" s="3"/>
      <c r="BBY50" s="3"/>
      <c r="BBZ50" s="3"/>
      <c r="BCA50" s="3"/>
      <c r="BCB50" s="3"/>
      <c r="BCC50" s="3"/>
      <c r="BCD50" s="3"/>
      <c r="BCE50" s="3"/>
      <c r="BCF50" s="3"/>
      <c r="BCG50" s="3"/>
      <c r="BCH50" s="3"/>
      <c r="BCI50" s="3"/>
      <c r="BCJ50" s="3"/>
      <c r="BCK50" s="3"/>
      <c r="BCL50" s="3"/>
      <c r="BCM50" s="3"/>
      <c r="BCN50" s="3"/>
      <c r="BCO50" s="3"/>
      <c r="BCP50" s="3"/>
      <c r="BCQ50" s="3"/>
      <c r="BCR50" s="3"/>
      <c r="BCS50" s="3"/>
      <c r="BCT50" s="3"/>
      <c r="BCU50" s="3"/>
      <c r="BCV50" s="3"/>
      <c r="BCW50" s="3"/>
      <c r="BCX50" s="3"/>
      <c r="BCY50" s="3"/>
      <c r="BCZ50" s="3"/>
      <c r="BDA50" s="3"/>
      <c r="BDB50" s="3"/>
      <c r="BDC50" s="3"/>
      <c r="BDD50" s="3"/>
      <c r="BDE50" s="3"/>
      <c r="BDF50" s="3"/>
      <c r="BDG50" s="3"/>
      <c r="BDH50" s="3"/>
      <c r="BDI50" s="3"/>
      <c r="BDJ50" s="3"/>
      <c r="BDK50" s="3"/>
      <c r="BDL50" s="3"/>
      <c r="BDM50" s="3"/>
      <c r="BDN50" s="3"/>
      <c r="BDO50" s="3"/>
      <c r="BDP50" s="3"/>
      <c r="BDQ50" s="3"/>
      <c r="BDR50" s="3"/>
      <c r="BDS50" s="3"/>
      <c r="BDT50" s="3"/>
      <c r="BDU50" s="3"/>
      <c r="BDV50" s="3"/>
      <c r="BDW50" s="3"/>
      <c r="BDX50" s="3"/>
      <c r="BDY50" s="3"/>
      <c r="BDZ50" s="3"/>
      <c r="BEA50" s="3"/>
      <c r="BEB50" s="3"/>
      <c r="BEC50" s="3"/>
      <c r="BED50" s="3"/>
      <c r="BEE50" s="3"/>
      <c r="BEF50" s="3"/>
      <c r="BEG50" s="3"/>
      <c r="BEH50" s="3"/>
      <c r="BEI50" s="3"/>
      <c r="BEJ50" s="3"/>
      <c r="BEK50" s="3"/>
      <c r="BEL50" s="3"/>
      <c r="BEM50" s="3"/>
      <c r="BEN50" s="3"/>
      <c r="BEO50" s="3"/>
      <c r="BEP50" s="3"/>
      <c r="BEQ50" s="3"/>
      <c r="BER50" s="3"/>
      <c r="BES50" s="3"/>
      <c r="BET50" s="3"/>
      <c r="BEU50" s="3"/>
      <c r="BEV50" s="3"/>
      <c r="BEW50" s="3"/>
      <c r="BEX50" s="3"/>
      <c r="BEY50" s="3"/>
      <c r="BEZ50" s="3"/>
      <c r="BFA50" s="3"/>
      <c r="BFB50" s="3"/>
      <c r="BFC50" s="3"/>
      <c r="BFD50" s="3"/>
      <c r="BFE50" s="3"/>
      <c r="BFF50" s="3"/>
      <c r="BFG50" s="3"/>
      <c r="BFH50" s="3"/>
      <c r="BFI50" s="3"/>
      <c r="BFJ50" s="3"/>
      <c r="BFK50" s="3"/>
      <c r="BFL50" s="3"/>
      <c r="BFM50" s="3"/>
      <c r="BFN50" s="3"/>
      <c r="BFO50" s="3"/>
      <c r="BFP50" s="3"/>
      <c r="BFQ50" s="3"/>
      <c r="BFR50" s="3"/>
      <c r="BFS50" s="3"/>
      <c r="BFT50" s="3"/>
      <c r="BFU50" s="3"/>
      <c r="BFV50" s="3"/>
      <c r="BFW50" s="3"/>
      <c r="BFX50" s="3"/>
      <c r="BFY50" s="3"/>
      <c r="BFZ50" s="3"/>
      <c r="BGA50" s="3"/>
      <c r="BGB50" s="3"/>
      <c r="BGC50" s="3"/>
      <c r="BGD50" s="3"/>
      <c r="BGE50" s="3"/>
      <c r="BGF50" s="3"/>
      <c r="BGG50" s="3"/>
      <c r="BGH50" s="3"/>
      <c r="BGI50" s="3"/>
      <c r="BGJ50" s="3"/>
      <c r="BGK50" s="3"/>
      <c r="BGL50" s="3"/>
      <c r="BGM50" s="3"/>
      <c r="BGN50" s="3"/>
      <c r="BGO50" s="3"/>
      <c r="BGP50" s="3"/>
      <c r="BGQ50" s="3"/>
      <c r="BGR50" s="3"/>
      <c r="BGS50" s="3"/>
      <c r="BGT50" s="3"/>
      <c r="BGU50" s="3"/>
      <c r="BGV50" s="3"/>
      <c r="BGW50" s="3"/>
      <c r="BGX50" s="3"/>
      <c r="BGY50" s="3"/>
      <c r="BGZ50" s="3"/>
      <c r="BHA50" s="3"/>
      <c r="BHB50" s="3"/>
      <c r="BHC50" s="3"/>
      <c r="BHD50" s="3"/>
      <c r="BHE50" s="3"/>
      <c r="BHF50" s="3"/>
      <c r="BHG50" s="3"/>
      <c r="BHH50" s="3"/>
      <c r="BHI50" s="3"/>
      <c r="BHJ50" s="3"/>
      <c r="BHK50" s="3"/>
      <c r="BHL50" s="3"/>
      <c r="BHM50" s="3"/>
      <c r="BHN50" s="3"/>
      <c r="BHO50" s="3"/>
      <c r="BHP50" s="3"/>
      <c r="BHQ50" s="3"/>
      <c r="BHR50" s="3"/>
      <c r="BHS50" s="3"/>
      <c r="BHT50" s="3"/>
      <c r="BHU50" s="3"/>
      <c r="BHV50" s="3"/>
      <c r="BHW50" s="3"/>
      <c r="BHX50" s="3"/>
      <c r="BHY50" s="3"/>
      <c r="BHZ50" s="3"/>
      <c r="BIA50" s="3"/>
      <c r="BIB50" s="3"/>
      <c r="BIC50" s="3"/>
      <c r="BID50" s="3"/>
      <c r="BIE50" s="3"/>
      <c r="BIF50" s="3"/>
      <c r="BIG50" s="3"/>
      <c r="BIH50" s="3"/>
      <c r="BII50" s="3"/>
      <c r="BIJ50" s="3"/>
      <c r="BIK50" s="3"/>
      <c r="BIL50" s="3"/>
      <c r="BIM50" s="3"/>
      <c r="BIN50" s="3"/>
      <c r="BIO50" s="3"/>
      <c r="BIP50" s="3"/>
      <c r="BIQ50" s="3"/>
      <c r="BIR50" s="3"/>
      <c r="BIS50" s="3"/>
      <c r="BIT50" s="3"/>
      <c r="BIU50" s="3"/>
      <c r="BIV50" s="3"/>
      <c r="BIW50" s="3"/>
      <c r="BIX50" s="3"/>
      <c r="BIY50" s="3"/>
      <c r="BIZ50" s="3"/>
      <c r="BJA50" s="3"/>
      <c r="BJB50" s="3"/>
      <c r="BJC50" s="3"/>
      <c r="BJD50" s="3"/>
      <c r="BJE50" s="3"/>
      <c r="BJF50" s="3"/>
      <c r="BJG50" s="3"/>
      <c r="BJH50" s="3"/>
      <c r="BJI50" s="3"/>
      <c r="BJJ50" s="3"/>
      <c r="BJK50" s="3"/>
      <c r="BJL50" s="3"/>
      <c r="BJM50" s="3"/>
      <c r="BJN50" s="3"/>
      <c r="BJO50" s="3"/>
      <c r="BJP50" s="3"/>
      <c r="BJQ50" s="3"/>
      <c r="BJR50" s="3"/>
      <c r="BJS50" s="3"/>
      <c r="BJT50" s="3"/>
      <c r="BJU50" s="3"/>
      <c r="BJV50" s="3"/>
      <c r="BJW50" s="3"/>
      <c r="BJX50" s="3"/>
      <c r="BJY50" s="3"/>
      <c r="BJZ50" s="3"/>
      <c r="BKA50" s="3"/>
      <c r="BKB50" s="3"/>
      <c r="BKC50" s="3"/>
      <c r="BKD50" s="3"/>
      <c r="BKE50" s="3"/>
      <c r="BKF50" s="3"/>
      <c r="BKG50" s="3"/>
      <c r="BKH50" s="3"/>
      <c r="BKI50" s="3"/>
      <c r="BKJ50" s="3"/>
      <c r="BKK50" s="3"/>
      <c r="BKL50" s="3"/>
      <c r="BKM50" s="3"/>
      <c r="BKN50" s="3"/>
      <c r="BKO50" s="3"/>
      <c r="BKP50" s="3"/>
      <c r="BKQ50" s="3"/>
      <c r="BKR50" s="3"/>
      <c r="BKS50" s="3"/>
      <c r="BKT50" s="3"/>
      <c r="BKU50" s="3"/>
      <c r="BKV50" s="3"/>
      <c r="BKW50" s="3"/>
      <c r="BKX50" s="3"/>
      <c r="BKY50" s="3"/>
      <c r="BKZ50" s="3"/>
      <c r="BLA50" s="3"/>
      <c r="BLB50" s="3"/>
      <c r="BLC50" s="3"/>
      <c r="BLD50" s="3"/>
      <c r="BLE50" s="3"/>
      <c r="BLF50" s="3"/>
      <c r="BLG50" s="3"/>
      <c r="BLH50" s="3"/>
      <c r="BLI50" s="3"/>
      <c r="BLJ50" s="3"/>
      <c r="BLK50" s="3"/>
      <c r="BLL50" s="3"/>
      <c r="BLM50" s="3"/>
      <c r="BLN50" s="3"/>
      <c r="BLO50" s="3"/>
      <c r="BLP50" s="3"/>
      <c r="BLQ50" s="3"/>
      <c r="BLR50" s="3"/>
      <c r="BLS50" s="3"/>
      <c r="BLT50" s="3"/>
      <c r="BLU50" s="3"/>
      <c r="BLV50" s="3"/>
      <c r="BLW50" s="3"/>
      <c r="BLX50" s="3"/>
      <c r="BLY50" s="3"/>
      <c r="BLZ50" s="3"/>
      <c r="BMA50" s="3"/>
      <c r="BMB50" s="3"/>
      <c r="BMC50" s="3"/>
      <c r="BMD50" s="3"/>
      <c r="BME50" s="3"/>
      <c r="BMF50" s="3"/>
      <c r="BMG50" s="3"/>
      <c r="BMH50" s="3"/>
      <c r="BMI50" s="3"/>
      <c r="BMJ50" s="3"/>
      <c r="BMK50" s="3"/>
      <c r="BML50" s="3"/>
      <c r="BMM50" s="3"/>
      <c r="BMN50" s="3"/>
      <c r="BMO50" s="3"/>
      <c r="BMP50" s="3"/>
      <c r="BMQ50" s="3"/>
      <c r="BMR50" s="3"/>
      <c r="BMS50" s="3"/>
      <c r="BMT50" s="3"/>
      <c r="BMU50" s="3"/>
      <c r="BMV50" s="3"/>
      <c r="BMW50" s="3"/>
      <c r="BMX50" s="3"/>
      <c r="BMY50" s="3"/>
      <c r="BMZ50" s="3"/>
      <c r="BNA50" s="3"/>
      <c r="BNB50" s="3"/>
      <c r="BNC50" s="3"/>
      <c r="BND50" s="3"/>
      <c r="BNE50" s="3"/>
      <c r="BNF50" s="3"/>
      <c r="BNG50" s="3"/>
      <c r="BNH50" s="3"/>
      <c r="BNI50" s="3"/>
      <c r="BNJ50" s="3"/>
      <c r="BNK50" s="3"/>
      <c r="BNL50" s="3"/>
      <c r="BNM50" s="3"/>
      <c r="BNN50" s="3"/>
      <c r="BNO50" s="3"/>
      <c r="BNP50" s="3"/>
      <c r="BNQ50" s="3"/>
      <c r="BNR50" s="3"/>
      <c r="BNS50" s="3"/>
      <c r="BNT50" s="3"/>
      <c r="BNU50" s="3"/>
      <c r="BNV50" s="3"/>
      <c r="BNW50" s="3"/>
      <c r="BNX50" s="3"/>
      <c r="BNY50" s="3"/>
      <c r="BNZ50" s="3"/>
      <c r="BOA50" s="3"/>
      <c r="BOB50" s="3"/>
      <c r="BOC50" s="3"/>
      <c r="BOD50" s="3"/>
      <c r="BOE50" s="3"/>
      <c r="BOF50" s="3"/>
      <c r="BOG50" s="3"/>
      <c r="BOH50" s="3"/>
      <c r="BOI50" s="3"/>
      <c r="BOJ50" s="3"/>
      <c r="BOK50" s="3"/>
      <c r="BOL50" s="3"/>
      <c r="BOM50" s="3"/>
      <c r="BON50" s="3"/>
      <c r="BOO50" s="3"/>
      <c r="BOP50" s="3"/>
      <c r="BOQ50" s="3"/>
      <c r="BOR50" s="3"/>
      <c r="BOS50" s="3"/>
      <c r="BOT50" s="3"/>
      <c r="BOU50" s="3"/>
      <c r="BOV50" s="3"/>
      <c r="BOW50" s="3"/>
      <c r="BOX50" s="3"/>
      <c r="BOY50" s="3"/>
      <c r="BOZ50" s="3"/>
      <c r="BPA50" s="3"/>
      <c r="BPB50" s="3"/>
      <c r="BPC50" s="3"/>
      <c r="BPD50" s="3"/>
      <c r="BPE50" s="3"/>
      <c r="BPF50" s="3"/>
      <c r="BPG50" s="3"/>
      <c r="BPH50" s="3"/>
      <c r="BPI50" s="3"/>
      <c r="BPJ50" s="3"/>
      <c r="BPK50" s="3"/>
      <c r="BPL50" s="3"/>
      <c r="BPM50" s="3"/>
      <c r="BPN50" s="3"/>
      <c r="BPO50" s="3"/>
      <c r="BPP50" s="3"/>
      <c r="BPQ50" s="3"/>
      <c r="BPR50" s="3"/>
      <c r="BPS50" s="3"/>
      <c r="BPT50" s="3"/>
      <c r="BPU50" s="3"/>
      <c r="BPV50" s="3"/>
      <c r="BPW50" s="3"/>
      <c r="BPX50" s="3"/>
      <c r="BPY50" s="3"/>
      <c r="BPZ50" s="3"/>
      <c r="BQA50" s="3"/>
      <c r="BQB50" s="3"/>
      <c r="BQC50" s="3"/>
      <c r="BQD50" s="3"/>
      <c r="BQE50" s="3"/>
      <c r="BQF50" s="3"/>
      <c r="BQG50" s="3"/>
      <c r="BQH50" s="3"/>
      <c r="BQI50" s="3"/>
      <c r="BQJ50" s="3"/>
      <c r="BQK50" s="3"/>
      <c r="BQL50" s="3"/>
      <c r="BQM50" s="3"/>
      <c r="BQN50" s="3"/>
      <c r="BQO50" s="3"/>
      <c r="BQP50" s="3"/>
      <c r="BQQ50" s="3"/>
      <c r="BQR50" s="3"/>
      <c r="BQS50" s="3"/>
      <c r="BQT50" s="3"/>
      <c r="BQU50" s="3"/>
      <c r="BQV50" s="3"/>
      <c r="BQW50" s="3"/>
      <c r="BQX50" s="3"/>
      <c r="BQY50" s="3"/>
      <c r="BQZ50" s="3"/>
      <c r="BRA50" s="3"/>
      <c r="BRB50" s="3"/>
      <c r="BRC50" s="3"/>
      <c r="BRD50" s="3"/>
      <c r="BRE50" s="3"/>
      <c r="BRF50" s="3"/>
      <c r="BRG50" s="3"/>
      <c r="BRH50" s="3"/>
      <c r="BRI50" s="3"/>
      <c r="BRJ50" s="3"/>
      <c r="BRK50" s="3"/>
      <c r="BRL50" s="3"/>
      <c r="BRM50" s="3"/>
      <c r="BRN50" s="3"/>
      <c r="BRO50" s="3"/>
      <c r="BRP50" s="3"/>
      <c r="BRQ50" s="3"/>
      <c r="BRR50" s="3"/>
      <c r="BRS50" s="3"/>
      <c r="BRT50" s="3"/>
      <c r="BRU50" s="3"/>
      <c r="BRV50" s="3"/>
      <c r="BRW50" s="3"/>
      <c r="BRX50" s="3"/>
      <c r="BRY50" s="3"/>
      <c r="BRZ50" s="3"/>
      <c r="BSA50" s="3"/>
      <c r="BSB50" s="3"/>
      <c r="BSC50" s="3"/>
      <c r="BSD50" s="3"/>
      <c r="BSE50" s="3"/>
      <c r="BSF50" s="3"/>
      <c r="BSG50" s="3"/>
      <c r="BSH50" s="3"/>
      <c r="BSI50" s="3"/>
      <c r="BSJ50" s="3"/>
      <c r="BSK50" s="3"/>
      <c r="BSL50" s="3"/>
      <c r="BSM50" s="3"/>
      <c r="BSN50" s="3"/>
      <c r="BSO50" s="3"/>
      <c r="BSP50" s="3"/>
      <c r="BSQ50" s="3"/>
      <c r="BSR50" s="3"/>
      <c r="BSS50" s="3"/>
      <c r="BST50" s="3"/>
      <c r="BSU50" s="3"/>
      <c r="BSV50" s="3"/>
      <c r="BSW50" s="3"/>
      <c r="BSX50" s="3"/>
      <c r="BSY50" s="3"/>
      <c r="BSZ50" s="3"/>
      <c r="BTA50" s="3"/>
      <c r="BTB50" s="3"/>
      <c r="BTC50" s="3"/>
      <c r="BTD50" s="3"/>
      <c r="BTE50" s="3"/>
      <c r="BTF50" s="3"/>
      <c r="BTG50" s="3"/>
      <c r="BTH50" s="3"/>
      <c r="BTI50" s="3"/>
      <c r="BTJ50" s="3"/>
      <c r="BTK50" s="3"/>
      <c r="BTL50" s="3"/>
      <c r="BTM50" s="3"/>
      <c r="BTN50" s="3"/>
      <c r="BTO50" s="3"/>
      <c r="BTP50" s="3"/>
      <c r="BTQ50" s="3"/>
      <c r="BTR50" s="3"/>
      <c r="BTS50" s="3"/>
      <c r="BTT50" s="3"/>
      <c r="BTU50" s="3"/>
      <c r="BTV50" s="3"/>
      <c r="BTW50" s="3"/>
      <c r="BTX50" s="3"/>
      <c r="BTY50" s="3"/>
      <c r="BTZ50" s="3"/>
      <c r="BUA50" s="3"/>
      <c r="BUB50" s="3"/>
      <c r="BUC50" s="3"/>
      <c r="BUD50" s="3"/>
      <c r="BUE50" s="3"/>
      <c r="BUF50" s="3"/>
      <c r="BUG50" s="3"/>
      <c r="BUH50" s="3"/>
      <c r="BUI50" s="3"/>
      <c r="BUJ50" s="3"/>
      <c r="BUK50" s="3"/>
      <c r="BUL50" s="3"/>
      <c r="BUM50" s="3"/>
      <c r="BUN50" s="3"/>
      <c r="BUO50" s="3"/>
      <c r="BUP50" s="3"/>
      <c r="BUQ50" s="3"/>
      <c r="BUR50" s="3"/>
      <c r="BUS50" s="3"/>
      <c r="BUT50" s="3"/>
      <c r="BUU50" s="3"/>
      <c r="BUV50" s="3"/>
      <c r="BUW50" s="3"/>
      <c r="BUX50" s="3"/>
      <c r="BUY50" s="3"/>
      <c r="BUZ50" s="3"/>
      <c r="BVA50" s="3"/>
      <c r="BVB50" s="3"/>
      <c r="BVC50" s="3"/>
      <c r="BVD50" s="3"/>
      <c r="BVE50" s="3"/>
      <c r="BVF50" s="3"/>
      <c r="BVG50" s="3"/>
      <c r="BVH50" s="3"/>
      <c r="BVI50" s="3"/>
      <c r="BVJ50" s="3"/>
      <c r="BVK50" s="3"/>
      <c r="BVL50" s="3"/>
      <c r="BVM50" s="3"/>
      <c r="BVN50" s="3"/>
      <c r="BVO50" s="3"/>
      <c r="BVP50" s="3"/>
      <c r="BVQ50" s="3"/>
      <c r="BVR50" s="3"/>
      <c r="BVS50" s="3"/>
      <c r="BVT50" s="3"/>
      <c r="BVU50" s="3"/>
      <c r="BVV50" s="3"/>
      <c r="BVW50" s="3"/>
      <c r="BVX50" s="3"/>
      <c r="BVY50" s="3"/>
      <c r="BVZ50" s="3"/>
      <c r="BWA50" s="3"/>
      <c r="BWB50" s="3"/>
      <c r="BWC50" s="3"/>
      <c r="BWD50" s="3"/>
      <c r="BWE50" s="3"/>
      <c r="BWF50" s="3"/>
      <c r="BWG50" s="3"/>
      <c r="BWH50" s="3"/>
      <c r="BWI50" s="3"/>
      <c r="BWJ50" s="3"/>
      <c r="BWK50" s="3"/>
      <c r="BWL50" s="3"/>
      <c r="BWM50" s="3"/>
      <c r="BWN50" s="3"/>
      <c r="BWO50" s="3"/>
      <c r="BWP50" s="3"/>
      <c r="BWQ50" s="3"/>
      <c r="BWR50" s="3"/>
      <c r="BWS50" s="3"/>
      <c r="BWT50" s="3"/>
      <c r="BWU50" s="3"/>
      <c r="BWV50" s="3"/>
      <c r="BWW50" s="3"/>
      <c r="BWX50" s="3"/>
      <c r="BWY50" s="3"/>
      <c r="BWZ50" s="3"/>
      <c r="BXA50" s="3"/>
      <c r="BXB50" s="3"/>
      <c r="BXC50" s="3"/>
      <c r="BXD50" s="3"/>
      <c r="BXE50" s="3"/>
      <c r="BXF50" s="3"/>
      <c r="BXG50" s="3"/>
      <c r="BXH50" s="3"/>
      <c r="BXI50" s="3"/>
      <c r="BXJ50" s="3"/>
      <c r="BXK50" s="3"/>
      <c r="BXL50" s="3"/>
      <c r="BXM50" s="3"/>
      <c r="BXN50" s="3"/>
      <c r="BXO50" s="3"/>
      <c r="BXP50" s="3"/>
      <c r="BXQ50" s="3"/>
      <c r="BXR50" s="3"/>
      <c r="BXS50" s="3"/>
      <c r="BXT50" s="3"/>
      <c r="BXU50" s="3"/>
      <c r="BXV50" s="3"/>
      <c r="BXW50" s="3"/>
      <c r="BXX50" s="3"/>
      <c r="BXY50" s="3"/>
      <c r="BXZ50" s="3"/>
      <c r="BYA50" s="3"/>
      <c r="BYB50" s="3"/>
      <c r="BYC50" s="3"/>
      <c r="BYD50" s="3"/>
      <c r="BYE50" s="3"/>
      <c r="BYF50" s="3"/>
      <c r="BYG50" s="3"/>
      <c r="BYH50" s="3"/>
      <c r="BYI50" s="3"/>
      <c r="BYJ50" s="3"/>
      <c r="BYK50" s="3"/>
      <c r="BYL50" s="3"/>
      <c r="BYM50" s="3"/>
      <c r="BYN50" s="3"/>
      <c r="BYO50" s="3"/>
      <c r="BYP50" s="3"/>
      <c r="BYQ50" s="3"/>
      <c r="BYR50" s="3"/>
      <c r="BYS50" s="3"/>
      <c r="BYT50" s="3"/>
      <c r="BYU50" s="3"/>
      <c r="BYV50" s="3"/>
      <c r="BYW50" s="3"/>
      <c r="BYX50" s="3"/>
      <c r="BYY50" s="3"/>
      <c r="BYZ50" s="3"/>
      <c r="BZA50" s="3"/>
      <c r="BZB50" s="3"/>
      <c r="BZC50" s="3"/>
      <c r="BZD50" s="3"/>
      <c r="BZE50" s="3"/>
      <c r="BZF50" s="3"/>
      <c r="BZG50" s="3"/>
      <c r="BZH50" s="3"/>
      <c r="BZI50" s="3"/>
      <c r="BZJ50" s="3"/>
      <c r="BZK50" s="3"/>
      <c r="BZL50" s="3"/>
      <c r="BZM50" s="3"/>
      <c r="BZN50" s="3"/>
      <c r="BZO50" s="3"/>
      <c r="BZP50" s="3"/>
      <c r="BZQ50" s="3"/>
      <c r="BZR50" s="3"/>
      <c r="BZS50" s="3"/>
      <c r="BZT50" s="3"/>
      <c r="BZU50" s="3"/>
      <c r="BZV50" s="3"/>
      <c r="BZW50" s="3"/>
      <c r="BZX50" s="3"/>
      <c r="BZY50" s="3"/>
      <c r="BZZ50" s="3"/>
      <c r="CAA50" s="3"/>
      <c r="CAB50" s="3"/>
      <c r="CAC50" s="3"/>
      <c r="CAD50" s="3"/>
      <c r="CAE50" s="3"/>
      <c r="CAF50" s="3"/>
      <c r="CAG50" s="3"/>
      <c r="CAH50" s="3"/>
      <c r="CAI50" s="3"/>
      <c r="CAJ50" s="3"/>
      <c r="CAK50" s="3"/>
      <c r="CAL50" s="3"/>
      <c r="CAM50" s="3"/>
      <c r="CAN50" s="3"/>
      <c r="CAO50" s="3"/>
      <c r="CAP50" s="3"/>
      <c r="CAQ50" s="3"/>
      <c r="CAR50" s="3"/>
      <c r="CAS50" s="3"/>
      <c r="CAT50" s="3"/>
      <c r="CAU50" s="3"/>
      <c r="CAV50" s="3"/>
      <c r="CAW50" s="3"/>
      <c r="CAX50" s="3"/>
      <c r="CAY50" s="3"/>
      <c r="CAZ50" s="3"/>
      <c r="CBA50" s="3"/>
      <c r="CBB50" s="3"/>
      <c r="CBC50" s="3"/>
      <c r="CBD50" s="3"/>
      <c r="CBE50" s="3"/>
      <c r="CBF50" s="3"/>
      <c r="CBG50" s="3"/>
      <c r="CBH50" s="3"/>
      <c r="CBI50" s="3"/>
      <c r="CBJ50" s="3"/>
      <c r="CBK50" s="3"/>
      <c r="CBL50" s="3"/>
      <c r="CBM50" s="3"/>
      <c r="CBN50" s="3"/>
      <c r="CBO50" s="3"/>
      <c r="CBP50" s="3"/>
      <c r="CBQ50" s="3"/>
      <c r="CBR50" s="3"/>
      <c r="CBS50" s="3"/>
      <c r="CBT50" s="3"/>
      <c r="CBU50" s="3"/>
      <c r="CBV50" s="3"/>
      <c r="CBW50" s="3"/>
      <c r="CBX50" s="3"/>
      <c r="CBY50" s="3"/>
      <c r="CBZ50" s="3"/>
      <c r="CCA50" s="3"/>
      <c r="CCB50" s="3"/>
      <c r="CCC50" s="3"/>
      <c r="CCD50" s="3"/>
      <c r="CCE50" s="3"/>
      <c r="CCF50" s="3"/>
      <c r="CCG50" s="3"/>
      <c r="CCH50" s="3"/>
      <c r="CCI50" s="3"/>
      <c r="CCJ50" s="3"/>
      <c r="CCK50" s="3"/>
      <c r="CCL50" s="3"/>
      <c r="CCM50" s="3"/>
      <c r="CCN50" s="3"/>
      <c r="CCO50" s="3"/>
      <c r="CCP50" s="3"/>
      <c r="CCQ50" s="3"/>
      <c r="CCR50" s="3"/>
      <c r="CCS50" s="3"/>
      <c r="CCT50" s="3"/>
      <c r="CCU50" s="3"/>
      <c r="CCV50" s="3"/>
      <c r="CCW50" s="3"/>
      <c r="CCX50" s="3"/>
      <c r="CCY50" s="3"/>
      <c r="CCZ50" s="3"/>
      <c r="CDA50" s="3"/>
      <c r="CDB50" s="3"/>
      <c r="CDC50" s="3"/>
      <c r="CDD50" s="3"/>
      <c r="CDE50" s="3"/>
      <c r="CDF50" s="3"/>
      <c r="CDG50" s="3"/>
      <c r="CDH50" s="3"/>
      <c r="CDI50" s="3"/>
      <c r="CDJ50" s="3"/>
      <c r="CDK50" s="3"/>
      <c r="CDL50" s="3"/>
      <c r="CDM50" s="3"/>
      <c r="CDN50" s="3"/>
      <c r="CDO50" s="3"/>
      <c r="CDP50" s="3"/>
      <c r="CDQ50" s="3"/>
      <c r="CDR50" s="3"/>
      <c r="CDS50" s="3"/>
      <c r="CDT50" s="3"/>
      <c r="CDU50" s="3"/>
      <c r="CDV50" s="3"/>
      <c r="CDW50" s="3"/>
      <c r="CDX50" s="3"/>
      <c r="CDY50" s="3"/>
      <c r="CDZ50" s="3"/>
      <c r="CEA50" s="3"/>
      <c r="CEB50" s="3"/>
      <c r="CEC50" s="3"/>
      <c r="CED50" s="3"/>
      <c r="CEE50" s="3"/>
      <c r="CEF50" s="3"/>
      <c r="CEG50" s="3"/>
      <c r="CEH50" s="3"/>
      <c r="CEI50" s="3"/>
      <c r="CEJ50" s="3"/>
      <c r="CEK50" s="3"/>
      <c r="CEL50" s="3"/>
      <c r="CEM50" s="3"/>
      <c r="CEN50" s="3"/>
      <c r="CEO50" s="3"/>
      <c r="CEP50" s="3"/>
      <c r="CEQ50" s="3"/>
      <c r="CER50" s="3"/>
      <c r="CES50" s="3"/>
      <c r="CET50" s="3"/>
      <c r="CEU50" s="3"/>
      <c r="CEV50" s="3"/>
      <c r="CEW50" s="3"/>
      <c r="CEX50" s="3"/>
      <c r="CEY50" s="3"/>
      <c r="CEZ50" s="3"/>
      <c r="CFA50" s="3"/>
      <c r="CFB50" s="3"/>
      <c r="CFC50" s="3"/>
      <c r="CFD50" s="3"/>
      <c r="CFE50" s="3"/>
      <c r="CFF50" s="3"/>
      <c r="CFG50" s="3"/>
      <c r="CFH50" s="3"/>
      <c r="CFI50" s="3"/>
      <c r="CFJ50" s="3"/>
      <c r="CFK50" s="3"/>
      <c r="CFL50" s="3"/>
      <c r="CFM50" s="3"/>
      <c r="CFN50" s="3"/>
      <c r="CFO50" s="3"/>
      <c r="CFP50" s="3"/>
      <c r="CFQ50" s="3"/>
      <c r="CFR50" s="3"/>
      <c r="CFS50" s="3"/>
      <c r="CFT50" s="3"/>
      <c r="CFU50" s="3"/>
      <c r="CFV50" s="3"/>
      <c r="CFW50" s="3"/>
      <c r="CFX50" s="3"/>
      <c r="CFY50" s="3"/>
      <c r="CFZ50" s="3"/>
      <c r="CGA50" s="3"/>
      <c r="CGB50" s="3"/>
      <c r="CGC50" s="3"/>
      <c r="CGD50" s="3"/>
      <c r="CGE50" s="3"/>
      <c r="CGF50" s="3"/>
      <c r="CGG50" s="3"/>
      <c r="CGH50" s="3"/>
      <c r="CGI50" s="3"/>
      <c r="CGJ50" s="3"/>
      <c r="CGK50" s="3"/>
      <c r="CGL50" s="3"/>
      <c r="CGM50" s="3"/>
      <c r="CGN50" s="3"/>
      <c r="CGO50" s="3"/>
      <c r="CGP50" s="3"/>
      <c r="CGQ50" s="3"/>
      <c r="CGR50" s="3"/>
      <c r="CGS50" s="3"/>
      <c r="CGT50" s="3"/>
      <c r="CGU50" s="3"/>
      <c r="CGV50" s="3"/>
      <c r="CGW50" s="3"/>
      <c r="CGX50" s="3"/>
      <c r="CGY50" s="3"/>
      <c r="CGZ50" s="3"/>
      <c r="CHA50" s="3"/>
      <c r="CHB50" s="3"/>
      <c r="CHC50" s="3"/>
      <c r="CHD50" s="3"/>
      <c r="CHE50" s="3"/>
      <c r="CHF50" s="3"/>
      <c r="CHG50" s="3"/>
      <c r="CHH50" s="3"/>
      <c r="CHI50" s="3"/>
      <c r="CHJ50" s="3"/>
      <c r="CHK50" s="3"/>
      <c r="CHL50" s="3"/>
      <c r="CHM50" s="3"/>
      <c r="CHN50" s="3"/>
      <c r="CHO50" s="3"/>
      <c r="CHP50" s="3"/>
      <c r="CHQ50" s="3"/>
      <c r="CHR50" s="3"/>
      <c r="CHS50" s="3"/>
      <c r="CHT50" s="3"/>
      <c r="CHU50" s="3"/>
      <c r="CHV50" s="3"/>
      <c r="CHW50" s="3"/>
      <c r="CHX50" s="3"/>
      <c r="CHY50" s="3"/>
      <c r="CHZ50" s="3"/>
      <c r="CIA50" s="3"/>
      <c r="CIB50" s="3"/>
      <c r="CIC50" s="3"/>
      <c r="CID50" s="3"/>
      <c r="CIE50" s="3"/>
      <c r="CIF50" s="3"/>
      <c r="CIG50" s="3"/>
      <c r="CIH50" s="3"/>
      <c r="CII50" s="3"/>
      <c r="CIJ50" s="3"/>
      <c r="CIK50" s="3"/>
      <c r="CIL50" s="3"/>
      <c r="CIM50" s="3"/>
      <c r="CIN50" s="3"/>
      <c r="CIO50" s="3"/>
      <c r="CIP50" s="3"/>
      <c r="CIQ50" s="3"/>
      <c r="CIR50" s="3"/>
      <c r="CIS50" s="3"/>
      <c r="CIT50" s="3"/>
      <c r="CIU50" s="3"/>
      <c r="CIV50" s="3"/>
      <c r="CIW50" s="3"/>
      <c r="CIX50" s="3"/>
      <c r="CIY50" s="3"/>
      <c r="CIZ50" s="3"/>
      <c r="CJA50" s="3"/>
      <c r="CJB50" s="3"/>
      <c r="CJC50" s="3"/>
      <c r="CJD50" s="3"/>
      <c r="CJE50" s="3"/>
      <c r="CJF50" s="3"/>
      <c r="CJG50" s="3"/>
      <c r="CJH50" s="3"/>
      <c r="CJI50" s="3"/>
      <c r="CJJ50" s="3"/>
      <c r="CJK50" s="3"/>
      <c r="CJL50" s="3"/>
      <c r="CJM50" s="3"/>
      <c r="CJN50" s="3"/>
      <c r="CJO50" s="3"/>
      <c r="CJP50" s="3"/>
      <c r="CJQ50" s="3"/>
      <c r="CJR50" s="3"/>
      <c r="CJS50" s="3"/>
      <c r="CJT50" s="3"/>
      <c r="CJU50" s="3"/>
      <c r="CJV50" s="3"/>
      <c r="CJW50" s="3"/>
      <c r="CJX50" s="3"/>
      <c r="CJY50" s="3"/>
      <c r="CJZ50" s="3"/>
      <c r="CKA50" s="3"/>
      <c r="CKB50" s="3"/>
      <c r="CKC50" s="3"/>
      <c r="CKD50" s="3"/>
      <c r="CKE50" s="3"/>
      <c r="CKF50" s="3"/>
      <c r="CKG50" s="3"/>
      <c r="CKH50" s="3"/>
      <c r="CKI50" s="3"/>
      <c r="CKJ50" s="3"/>
      <c r="CKK50" s="3"/>
      <c r="CKL50" s="3"/>
      <c r="CKM50" s="3"/>
      <c r="CKN50" s="3"/>
      <c r="CKO50" s="3"/>
      <c r="CKP50" s="3"/>
      <c r="CKQ50" s="3"/>
      <c r="CKR50" s="3"/>
      <c r="CKS50" s="3"/>
      <c r="CKT50" s="3"/>
      <c r="CKU50" s="3"/>
      <c r="CKV50" s="3"/>
      <c r="CKW50" s="3"/>
      <c r="CKX50" s="3"/>
      <c r="CKY50" s="3"/>
      <c r="CKZ50" s="3"/>
      <c r="CLA50" s="3"/>
      <c r="CLB50" s="3"/>
      <c r="CLC50" s="3"/>
      <c r="CLD50" s="3"/>
      <c r="CLE50" s="3"/>
      <c r="CLF50" s="3"/>
      <c r="CLG50" s="3"/>
      <c r="CLH50" s="3"/>
      <c r="CLI50" s="3"/>
      <c r="CLJ50" s="3"/>
      <c r="CLK50" s="3"/>
      <c r="CLL50" s="3"/>
      <c r="CLM50" s="3"/>
      <c r="CLN50" s="3"/>
      <c r="CLO50" s="3"/>
      <c r="CLP50" s="3"/>
      <c r="CLQ50" s="3"/>
      <c r="CLR50" s="3"/>
      <c r="CLS50" s="3"/>
      <c r="CLT50" s="3"/>
      <c r="CLU50" s="3"/>
      <c r="CLV50" s="3"/>
      <c r="CLW50" s="3"/>
      <c r="CLX50" s="3"/>
      <c r="CLY50" s="3"/>
      <c r="CLZ50" s="3"/>
      <c r="CMA50" s="3"/>
      <c r="CMB50" s="3"/>
      <c r="CMC50" s="3"/>
      <c r="CMD50" s="3"/>
      <c r="CME50" s="3"/>
      <c r="CMF50" s="3"/>
      <c r="CMG50" s="3"/>
      <c r="CMH50" s="3"/>
      <c r="CMI50" s="3"/>
      <c r="CMJ50" s="3"/>
      <c r="CMK50" s="3"/>
      <c r="CML50" s="3"/>
      <c r="CMM50" s="3"/>
      <c r="CMN50" s="3"/>
      <c r="CMO50" s="3"/>
      <c r="CMP50" s="3"/>
      <c r="CMQ50" s="3"/>
      <c r="CMR50" s="3"/>
      <c r="CMS50" s="3"/>
      <c r="CMT50" s="3"/>
      <c r="CMU50" s="3"/>
      <c r="CMV50" s="3"/>
      <c r="CMW50" s="3"/>
      <c r="CMX50" s="3"/>
      <c r="CMY50" s="3"/>
      <c r="CMZ50" s="3"/>
      <c r="CNA50" s="3"/>
      <c r="CNB50" s="3"/>
      <c r="CNC50" s="3"/>
      <c r="CND50" s="3"/>
      <c r="CNE50" s="3"/>
      <c r="CNF50" s="3"/>
      <c r="CNG50" s="3"/>
      <c r="CNH50" s="3"/>
      <c r="CNI50" s="3"/>
      <c r="CNJ50" s="3"/>
      <c r="CNK50" s="3"/>
      <c r="CNL50" s="3"/>
      <c r="CNM50" s="3"/>
      <c r="CNN50" s="3"/>
      <c r="CNO50" s="3"/>
      <c r="CNP50" s="3"/>
      <c r="CNQ50" s="3"/>
      <c r="CNR50" s="3"/>
      <c r="CNS50" s="3"/>
      <c r="CNT50" s="3"/>
      <c r="CNU50" s="3"/>
      <c r="CNV50" s="3"/>
      <c r="CNW50" s="3"/>
      <c r="CNX50" s="3"/>
      <c r="CNY50" s="3"/>
      <c r="CNZ50" s="3"/>
      <c r="COA50" s="3"/>
      <c r="COB50" s="3"/>
      <c r="COC50" s="3"/>
      <c r="COD50" s="3"/>
      <c r="COE50" s="3"/>
      <c r="COF50" s="3"/>
      <c r="COG50" s="3"/>
      <c r="COH50" s="3"/>
      <c r="COI50" s="3"/>
      <c r="COJ50" s="3"/>
      <c r="COK50" s="3"/>
      <c r="COL50" s="3"/>
      <c r="COM50" s="3"/>
      <c r="CON50" s="3"/>
      <c r="COO50" s="3"/>
      <c r="COP50" s="3"/>
      <c r="COQ50" s="3"/>
      <c r="COR50" s="3"/>
      <c r="COS50" s="3"/>
      <c r="COT50" s="3"/>
      <c r="COU50" s="3"/>
      <c r="COV50" s="3"/>
      <c r="COW50" s="3"/>
      <c r="COX50" s="3"/>
      <c r="COY50" s="3"/>
      <c r="COZ50" s="3"/>
      <c r="CPA50" s="3"/>
      <c r="CPB50" s="3"/>
      <c r="CPC50" s="3"/>
      <c r="CPD50" s="3"/>
      <c r="CPE50" s="3"/>
      <c r="CPF50" s="3"/>
      <c r="CPG50" s="3"/>
      <c r="CPH50" s="3"/>
      <c r="CPI50" s="3"/>
      <c r="CPJ50" s="3"/>
      <c r="CPK50" s="3"/>
      <c r="CPL50" s="3"/>
      <c r="CPM50" s="3"/>
      <c r="CPN50" s="3"/>
      <c r="CPO50" s="3"/>
      <c r="CPP50" s="3"/>
      <c r="CPQ50" s="3"/>
      <c r="CPR50" s="3"/>
      <c r="CPS50" s="3"/>
      <c r="CPT50" s="3"/>
      <c r="CPU50" s="3"/>
      <c r="CPV50" s="3"/>
      <c r="CPW50" s="3"/>
      <c r="CPX50" s="3"/>
      <c r="CPY50" s="3"/>
      <c r="CPZ50" s="3"/>
      <c r="CQA50" s="3"/>
      <c r="CQB50" s="3"/>
      <c r="CQC50" s="3"/>
      <c r="CQD50" s="3"/>
      <c r="CQE50" s="3"/>
      <c r="CQF50" s="3"/>
      <c r="CQG50" s="3"/>
      <c r="CQH50" s="3"/>
      <c r="CQI50" s="3"/>
      <c r="CQJ50" s="3"/>
      <c r="CQK50" s="3"/>
      <c r="CQL50" s="3"/>
      <c r="CQM50" s="3"/>
      <c r="CQN50" s="3"/>
      <c r="CQO50" s="3"/>
      <c r="CQP50" s="3"/>
      <c r="CQQ50" s="3"/>
      <c r="CQR50" s="3"/>
      <c r="CQS50" s="3"/>
      <c r="CQT50" s="3"/>
      <c r="CQU50" s="3"/>
      <c r="CQV50" s="3"/>
      <c r="CQW50" s="3"/>
      <c r="CQX50" s="3"/>
      <c r="CQY50" s="3"/>
      <c r="CQZ50" s="3"/>
      <c r="CRA50" s="3"/>
      <c r="CRB50" s="3"/>
      <c r="CRC50" s="3"/>
      <c r="CRD50" s="3"/>
      <c r="CRE50" s="3"/>
      <c r="CRF50" s="3"/>
      <c r="CRG50" s="3"/>
      <c r="CRH50" s="3"/>
      <c r="CRI50" s="3"/>
      <c r="CRJ50" s="3"/>
      <c r="CRK50" s="3"/>
      <c r="CRL50" s="3"/>
      <c r="CRM50" s="3"/>
      <c r="CRN50" s="3"/>
      <c r="CRO50" s="3"/>
      <c r="CRP50" s="3"/>
      <c r="CRQ50" s="3"/>
      <c r="CRR50" s="3"/>
      <c r="CRS50" s="3"/>
      <c r="CRT50" s="3"/>
      <c r="CRU50" s="3"/>
      <c r="CRV50" s="3"/>
      <c r="CRW50" s="3"/>
      <c r="CRX50" s="3"/>
      <c r="CRY50" s="3"/>
      <c r="CRZ50" s="3"/>
      <c r="CSA50" s="3"/>
      <c r="CSB50" s="3"/>
      <c r="CSC50" s="3"/>
      <c r="CSD50" s="3"/>
      <c r="CSE50" s="3"/>
      <c r="CSF50" s="3"/>
      <c r="CSG50" s="3"/>
      <c r="CSH50" s="3"/>
      <c r="CSI50" s="3"/>
      <c r="CSJ50" s="3"/>
      <c r="CSK50" s="3"/>
      <c r="CSL50" s="3"/>
      <c r="CSM50" s="3"/>
      <c r="CSN50" s="3"/>
      <c r="CSO50" s="3"/>
      <c r="CSP50" s="3"/>
      <c r="CSQ50" s="3"/>
      <c r="CSR50" s="3"/>
      <c r="CSS50" s="3"/>
      <c r="CST50" s="3"/>
      <c r="CSU50" s="3"/>
      <c r="CSV50" s="3"/>
      <c r="CSW50" s="3"/>
      <c r="CSX50" s="3"/>
      <c r="CSY50" s="3"/>
      <c r="CSZ50" s="3"/>
      <c r="CTA50" s="3"/>
      <c r="CTB50" s="3"/>
      <c r="CTC50" s="3"/>
      <c r="CTD50" s="3"/>
      <c r="CTE50" s="3"/>
      <c r="CTF50" s="3"/>
      <c r="CTG50" s="3"/>
      <c r="CTH50" s="3"/>
      <c r="CTI50" s="3"/>
      <c r="CTJ50" s="3"/>
      <c r="CTK50" s="3"/>
      <c r="CTL50" s="3"/>
      <c r="CTM50" s="3"/>
      <c r="CTN50" s="3"/>
      <c r="CTO50" s="3"/>
      <c r="CTP50" s="3"/>
      <c r="CTQ50" s="3"/>
      <c r="CTR50" s="3"/>
      <c r="CTS50" s="3"/>
      <c r="CTT50" s="3"/>
      <c r="CTU50" s="3"/>
      <c r="CTV50" s="3"/>
      <c r="CTW50" s="3"/>
      <c r="CTX50" s="3"/>
      <c r="CTY50" s="3"/>
      <c r="CTZ50" s="3"/>
      <c r="CUA50" s="3"/>
      <c r="CUB50" s="3"/>
      <c r="CUC50" s="3"/>
      <c r="CUD50" s="3"/>
      <c r="CUE50" s="3"/>
      <c r="CUF50" s="3"/>
      <c r="CUG50" s="3"/>
      <c r="CUH50" s="3"/>
      <c r="CUI50" s="3"/>
      <c r="CUJ50" s="3"/>
      <c r="CUK50" s="3"/>
      <c r="CUL50" s="3"/>
      <c r="CUM50" s="3"/>
      <c r="CUN50" s="3"/>
      <c r="CUO50" s="3"/>
      <c r="CUP50" s="3"/>
      <c r="CUQ50" s="3"/>
      <c r="CUR50" s="3"/>
      <c r="CUS50" s="3"/>
      <c r="CUT50" s="3"/>
      <c r="CUU50" s="3"/>
      <c r="CUV50" s="3"/>
      <c r="CUW50" s="3"/>
      <c r="CUX50" s="3"/>
      <c r="CUY50" s="3"/>
      <c r="CUZ50" s="3"/>
      <c r="CVA50" s="3"/>
      <c r="CVB50" s="3"/>
      <c r="CVC50" s="3"/>
      <c r="CVD50" s="3"/>
      <c r="CVE50" s="3"/>
      <c r="CVF50" s="3"/>
      <c r="CVG50" s="3"/>
      <c r="CVH50" s="3"/>
      <c r="CVI50" s="3"/>
      <c r="CVJ50" s="3"/>
      <c r="CVK50" s="3"/>
      <c r="CVL50" s="3"/>
      <c r="CVM50" s="3"/>
      <c r="CVN50" s="3"/>
      <c r="CVO50" s="3"/>
      <c r="CVP50" s="3"/>
      <c r="CVQ50" s="3"/>
      <c r="CVR50" s="3"/>
      <c r="CVS50" s="3"/>
      <c r="CVT50" s="3"/>
      <c r="CVU50" s="3"/>
      <c r="CVV50" s="3"/>
      <c r="CVW50" s="3"/>
      <c r="CVX50" s="3"/>
      <c r="CVY50" s="3"/>
      <c r="CVZ50" s="3"/>
      <c r="CWA50" s="3"/>
      <c r="CWB50" s="3"/>
      <c r="CWC50" s="3"/>
      <c r="CWD50" s="3"/>
      <c r="CWE50" s="3"/>
      <c r="CWF50" s="3"/>
      <c r="CWG50" s="3"/>
      <c r="CWH50" s="3"/>
      <c r="CWI50" s="3"/>
      <c r="CWJ50" s="3"/>
      <c r="CWK50" s="3"/>
      <c r="CWL50" s="3"/>
      <c r="CWM50" s="3"/>
      <c r="CWN50" s="3"/>
      <c r="CWO50" s="3"/>
      <c r="CWP50" s="3"/>
      <c r="CWQ50" s="3"/>
      <c r="CWR50" s="3"/>
      <c r="CWS50" s="3"/>
      <c r="CWT50" s="3"/>
      <c r="CWU50" s="3"/>
      <c r="CWV50" s="3"/>
      <c r="CWW50" s="3"/>
      <c r="CWX50" s="3"/>
      <c r="CWY50" s="3"/>
      <c r="CWZ50" s="3"/>
      <c r="CXA50" s="3"/>
      <c r="CXB50" s="3"/>
      <c r="CXC50" s="3"/>
      <c r="CXD50" s="3"/>
      <c r="CXE50" s="3"/>
      <c r="CXF50" s="3"/>
      <c r="CXG50" s="3"/>
      <c r="CXH50" s="3"/>
      <c r="CXI50" s="3"/>
      <c r="CXJ50" s="3"/>
      <c r="CXK50" s="3"/>
      <c r="CXL50" s="3"/>
      <c r="CXM50" s="3"/>
      <c r="CXN50" s="3"/>
      <c r="CXO50" s="3"/>
      <c r="CXP50" s="3"/>
      <c r="CXQ50" s="3"/>
      <c r="CXR50" s="3"/>
      <c r="CXS50" s="3"/>
      <c r="CXT50" s="3"/>
      <c r="CXU50" s="3"/>
      <c r="CXV50" s="3"/>
      <c r="CXW50" s="3"/>
      <c r="CXX50" s="3"/>
      <c r="CXY50" s="3"/>
      <c r="CXZ50" s="3"/>
      <c r="CYA50" s="3"/>
      <c r="CYB50" s="3"/>
      <c r="CYC50" s="3"/>
      <c r="CYD50" s="3"/>
      <c r="CYE50" s="3"/>
      <c r="CYF50" s="3"/>
      <c r="CYG50" s="3"/>
      <c r="CYH50" s="3"/>
      <c r="CYI50" s="3"/>
      <c r="CYJ50" s="3"/>
      <c r="CYK50" s="3"/>
      <c r="CYL50" s="3"/>
      <c r="CYM50" s="3"/>
      <c r="CYN50" s="3"/>
      <c r="CYO50" s="3"/>
      <c r="CYP50" s="3"/>
      <c r="CYQ50" s="3"/>
      <c r="CYR50" s="3"/>
      <c r="CYS50" s="3"/>
      <c r="CYT50" s="3"/>
      <c r="CYU50" s="3"/>
      <c r="CYV50" s="3"/>
      <c r="CYW50" s="3"/>
      <c r="CYX50" s="3"/>
      <c r="CYY50" s="3"/>
      <c r="CYZ50" s="3"/>
      <c r="CZA50" s="3"/>
      <c r="CZB50" s="3"/>
      <c r="CZC50" s="3"/>
      <c r="CZD50" s="3"/>
      <c r="CZE50" s="3"/>
      <c r="CZF50" s="3"/>
      <c r="CZG50" s="3"/>
      <c r="CZH50" s="3"/>
      <c r="CZI50" s="3"/>
      <c r="CZJ50" s="3"/>
      <c r="CZK50" s="3"/>
      <c r="CZL50" s="3"/>
      <c r="CZM50" s="3"/>
      <c r="CZN50" s="3"/>
      <c r="CZO50" s="3"/>
      <c r="CZP50" s="3"/>
      <c r="CZQ50" s="3"/>
      <c r="CZR50" s="3"/>
      <c r="CZS50" s="3"/>
      <c r="CZT50" s="3"/>
      <c r="CZU50" s="3"/>
      <c r="CZV50" s="3"/>
      <c r="CZW50" s="3"/>
      <c r="CZX50" s="3"/>
      <c r="CZY50" s="3"/>
      <c r="CZZ50" s="3"/>
      <c r="DAA50" s="3"/>
      <c r="DAB50" s="3"/>
      <c r="DAC50" s="3"/>
      <c r="DAD50" s="3"/>
      <c r="DAE50" s="3"/>
      <c r="DAF50" s="3"/>
      <c r="DAG50" s="3"/>
      <c r="DAH50" s="3"/>
      <c r="DAI50" s="3"/>
      <c r="DAJ50" s="3"/>
      <c r="DAK50" s="3"/>
      <c r="DAL50" s="3"/>
      <c r="DAM50" s="3"/>
      <c r="DAN50" s="3"/>
      <c r="DAO50" s="3"/>
      <c r="DAP50" s="3"/>
      <c r="DAQ50" s="3"/>
      <c r="DAR50" s="3"/>
      <c r="DAS50" s="3"/>
      <c r="DAT50" s="3"/>
      <c r="DAU50" s="3"/>
      <c r="DAV50" s="3"/>
      <c r="DAW50" s="3"/>
      <c r="DAX50" s="3"/>
      <c r="DAY50" s="3"/>
      <c r="DAZ50" s="3"/>
      <c r="DBA50" s="3"/>
      <c r="DBB50" s="3"/>
      <c r="DBC50" s="3"/>
      <c r="DBD50" s="3"/>
      <c r="DBE50" s="3"/>
      <c r="DBF50" s="3"/>
      <c r="DBG50" s="3"/>
      <c r="DBH50" s="3"/>
      <c r="DBI50" s="3"/>
      <c r="DBJ50" s="3"/>
      <c r="DBK50" s="3"/>
      <c r="DBL50" s="3"/>
      <c r="DBM50" s="3"/>
      <c r="DBN50" s="3"/>
      <c r="DBO50" s="3"/>
      <c r="DBP50" s="3"/>
      <c r="DBQ50" s="3"/>
      <c r="DBR50" s="3"/>
      <c r="DBS50" s="3"/>
      <c r="DBT50" s="3"/>
      <c r="DBU50" s="3"/>
      <c r="DBV50" s="3"/>
      <c r="DBW50" s="3"/>
      <c r="DBX50" s="3"/>
      <c r="DBY50" s="3"/>
      <c r="DBZ50" s="3"/>
      <c r="DCA50" s="3"/>
      <c r="DCB50" s="3"/>
      <c r="DCC50" s="3"/>
      <c r="DCD50" s="3"/>
      <c r="DCE50" s="3"/>
      <c r="DCF50" s="3"/>
      <c r="DCG50" s="3"/>
      <c r="DCH50" s="3"/>
      <c r="DCI50" s="3"/>
      <c r="DCJ50" s="3"/>
      <c r="DCK50" s="3"/>
      <c r="DCL50" s="3"/>
      <c r="DCM50" s="3"/>
      <c r="DCN50" s="3"/>
      <c r="DCO50" s="3"/>
      <c r="DCP50" s="3"/>
      <c r="DCQ50" s="3"/>
      <c r="DCR50" s="3"/>
      <c r="DCS50" s="3"/>
      <c r="DCT50" s="3"/>
      <c r="DCU50" s="3"/>
      <c r="DCV50" s="3"/>
      <c r="DCW50" s="3"/>
      <c r="DCX50" s="3"/>
      <c r="DCY50" s="3"/>
      <c r="DCZ50" s="3"/>
      <c r="DDA50" s="3"/>
      <c r="DDB50" s="3"/>
      <c r="DDC50" s="3"/>
      <c r="DDD50" s="3"/>
      <c r="DDE50" s="3"/>
      <c r="DDF50" s="3"/>
      <c r="DDG50" s="3"/>
      <c r="DDH50" s="3"/>
      <c r="DDI50" s="3"/>
      <c r="DDJ50" s="3"/>
      <c r="DDK50" s="3"/>
      <c r="DDL50" s="3"/>
      <c r="DDM50" s="3"/>
      <c r="DDN50" s="3"/>
      <c r="DDO50" s="3"/>
      <c r="DDP50" s="3"/>
      <c r="DDQ50" s="3"/>
      <c r="DDR50" s="3"/>
      <c r="DDS50" s="3"/>
      <c r="DDT50" s="3"/>
      <c r="DDU50" s="3"/>
      <c r="DDV50" s="3"/>
      <c r="DDW50" s="3"/>
      <c r="DDX50" s="3"/>
      <c r="DDY50" s="3"/>
      <c r="DDZ50" s="3"/>
      <c r="DEA50" s="3"/>
      <c r="DEB50" s="3"/>
      <c r="DEC50" s="3"/>
      <c r="DED50" s="3"/>
      <c r="DEE50" s="3"/>
      <c r="DEF50" s="3"/>
      <c r="DEG50" s="3"/>
      <c r="DEH50" s="3"/>
      <c r="DEI50" s="3"/>
      <c r="DEJ50" s="3"/>
      <c r="DEK50" s="3"/>
      <c r="DEL50" s="3"/>
      <c r="DEM50" s="3"/>
      <c r="DEN50" s="3"/>
      <c r="DEO50" s="3"/>
      <c r="DEP50" s="3"/>
      <c r="DEQ50" s="3"/>
      <c r="DER50" s="3"/>
      <c r="DES50" s="3"/>
      <c r="DET50" s="3"/>
      <c r="DEU50" s="3"/>
      <c r="DEV50" s="3"/>
      <c r="DEW50" s="3"/>
      <c r="DEX50" s="3"/>
      <c r="DEY50" s="3"/>
      <c r="DEZ50" s="3"/>
      <c r="DFA50" s="3"/>
      <c r="DFB50" s="3"/>
      <c r="DFC50" s="3"/>
      <c r="DFD50" s="3"/>
      <c r="DFE50" s="3"/>
      <c r="DFF50" s="3"/>
      <c r="DFG50" s="3"/>
      <c r="DFH50" s="3"/>
      <c r="DFI50" s="3"/>
      <c r="DFJ50" s="3"/>
      <c r="DFK50" s="3"/>
      <c r="DFL50" s="3"/>
      <c r="DFM50" s="3"/>
      <c r="DFN50" s="3"/>
      <c r="DFO50" s="3"/>
      <c r="DFP50" s="3"/>
      <c r="DFQ50" s="3"/>
      <c r="DFR50" s="3"/>
      <c r="DFS50" s="3"/>
      <c r="DFT50" s="3"/>
      <c r="DFU50" s="3"/>
      <c r="DFV50" s="3"/>
      <c r="DFW50" s="3"/>
      <c r="DFX50" s="3"/>
      <c r="DFY50" s="3"/>
      <c r="DFZ50" s="3"/>
      <c r="DGA50" s="3"/>
      <c r="DGB50" s="3"/>
      <c r="DGC50" s="3"/>
      <c r="DGD50" s="3"/>
      <c r="DGE50" s="3"/>
      <c r="DGF50" s="3"/>
      <c r="DGG50" s="3"/>
      <c r="DGH50" s="3"/>
      <c r="DGI50" s="3"/>
      <c r="DGJ50" s="3"/>
      <c r="DGK50" s="3"/>
      <c r="DGL50" s="3"/>
      <c r="DGM50" s="3"/>
      <c r="DGN50" s="3"/>
      <c r="DGO50" s="3"/>
      <c r="DGP50" s="3"/>
      <c r="DGQ50" s="3"/>
      <c r="DGR50" s="3"/>
      <c r="DGS50" s="3"/>
      <c r="DGT50" s="3"/>
      <c r="DGU50" s="3"/>
      <c r="DGV50" s="3"/>
      <c r="DGW50" s="3"/>
      <c r="DGX50" s="3"/>
      <c r="DGY50" s="3"/>
      <c r="DGZ50" s="3"/>
      <c r="DHA50" s="3"/>
      <c r="DHB50" s="3"/>
      <c r="DHC50" s="3"/>
      <c r="DHD50" s="3"/>
      <c r="DHE50" s="3"/>
      <c r="DHF50" s="3"/>
      <c r="DHG50" s="3"/>
      <c r="DHH50" s="3"/>
      <c r="DHI50" s="3"/>
      <c r="DHJ50" s="3"/>
      <c r="DHK50" s="3"/>
      <c r="DHL50" s="3"/>
      <c r="DHM50" s="3"/>
      <c r="DHN50" s="3"/>
      <c r="DHO50" s="3"/>
      <c r="DHP50" s="3"/>
      <c r="DHQ50" s="3"/>
      <c r="DHR50" s="3"/>
      <c r="DHS50" s="3"/>
      <c r="DHT50" s="3"/>
      <c r="DHU50" s="3"/>
      <c r="DHV50" s="3"/>
      <c r="DHW50" s="3"/>
      <c r="DHX50" s="3"/>
      <c r="DHY50" s="3"/>
      <c r="DHZ50" s="3"/>
      <c r="DIA50" s="3"/>
      <c r="DIB50" s="3"/>
      <c r="DIC50" s="3"/>
      <c r="DID50" s="3"/>
      <c r="DIE50" s="3"/>
      <c r="DIF50" s="3"/>
      <c r="DIG50" s="3"/>
      <c r="DIH50" s="3"/>
      <c r="DII50" s="3"/>
      <c r="DIJ50" s="3"/>
      <c r="DIK50" s="3"/>
      <c r="DIL50" s="3"/>
      <c r="DIM50" s="3"/>
      <c r="DIN50" s="3"/>
      <c r="DIO50" s="3"/>
      <c r="DIP50" s="3"/>
      <c r="DIQ50" s="3"/>
      <c r="DIR50" s="3"/>
      <c r="DIS50" s="3"/>
      <c r="DIT50" s="3"/>
      <c r="DIU50" s="3"/>
      <c r="DIV50" s="3"/>
      <c r="DIW50" s="3"/>
      <c r="DIX50" s="3"/>
      <c r="DIY50" s="3"/>
      <c r="DIZ50" s="3"/>
      <c r="DJA50" s="3"/>
      <c r="DJB50" s="3"/>
      <c r="DJC50" s="3"/>
      <c r="DJD50" s="3"/>
      <c r="DJE50" s="3"/>
      <c r="DJF50" s="3"/>
      <c r="DJG50" s="3"/>
      <c r="DJH50" s="3"/>
      <c r="DJI50" s="3"/>
      <c r="DJJ50" s="3"/>
      <c r="DJK50" s="3"/>
      <c r="DJL50" s="3"/>
      <c r="DJM50" s="3"/>
      <c r="DJN50" s="3"/>
      <c r="DJO50" s="3"/>
      <c r="DJP50" s="3"/>
      <c r="DJQ50" s="3"/>
      <c r="DJR50" s="3"/>
      <c r="DJS50" s="3"/>
      <c r="DJT50" s="3"/>
      <c r="DJU50" s="3"/>
      <c r="DJV50" s="3"/>
      <c r="DJW50" s="3"/>
      <c r="DJX50" s="3"/>
      <c r="DJY50" s="3"/>
      <c r="DJZ50" s="3"/>
      <c r="DKA50" s="3"/>
      <c r="DKB50" s="3"/>
      <c r="DKC50" s="3"/>
      <c r="DKD50" s="3"/>
      <c r="DKE50" s="3"/>
      <c r="DKF50" s="3"/>
      <c r="DKG50" s="3"/>
      <c r="DKH50" s="3"/>
      <c r="DKI50" s="3"/>
      <c r="DKJ50" s="3"/>
      <c r="DKK50" s="3"/>
      <c r="DKL50" s="3"/>
      <c r="DKM50" s="3"/>
      <c r="DKN50" s="3"/>
      <c r="DKO50" s="3"/>
      <c r="DKP50" s="3"/>
      <c r="DKQ50" s="3"/>
      <c r="DKR50" s="3"/>
      <c r="DKS50" s="3"/>
      <c r="DKT50" s="3"/>
      <c r="DKU50" s="3"/>
      <c r="DKV50" s="3"/>
      <c r="DKW50" s="3"/>
      <c r="DKX50" s="3"/>
      <c r="DKY50" s="3"/>
      <c r="DKZ50" s="3"/>
      <c r="DLA50" s="3"/>
      <c r="DLB50" s="3"/>
      <c r="DLC50" s="3"/>
      <c r="DLD50" s="3"/>
      <c r="DLE50" s="3"/>
      <c r="DLF50" s="3"/>
      <c r="DLG50" s="3"/>
      <c r="DLH50" s="3"/>
      <c r="DLI50" s="3"/>
      <c r="DLJ50" s="3"/>
      <c r="DLK50" s="3"/>
      <c r="DLL50" s="3"/>
      <c r="DLM50" s="3"/>
      <c r="DLN50" s="3"/>
      <c r="DLO50" s="3"/>
      <c r="DLP50" s="3"/>
      <c r="DLQ50" s="3"/>
      <c r="DLR50" s="3"/>
      <c r="DLS50" s="3"/>
      <c r="DLT50" s="3"/>
      <c r="DLU50" s="3"/>
      <c r="DLV50" s="3"/>
      <c r="DLW50" s="3"/>
      <c r="DLX50" s="3"/>
      <c r="DLY50" s="3"/>
      <c r="DLZ50" s="3"/>
      <c r="DMA50" s="3"/>
      <c r="DMB50" s="3"/>
      <c r="DMC50" s="3"/>
      <c r="DMD50" s="3"/>
      <c r="DME50" s="3"/>
      <c r="DMF50" s="3"/>
      <c r="DMG50" s="3"/>
      <c r="DMH50" s="3"/>
      <c r="DMI50" s="3"/>
      <c r="DMJ50" s="3"/>
      <c r="DMK50" s="3"/>
      <c r="DML50" s="3"/>
      <c r="DMM50" s="3"/>
      <c r="DMN50" s="3"/>
      <c r="DMO50" s="3"/>
      <c r="DMP50" s="3"/>
      <c r="DMQ50" s="3"/>
      <c r="DMR50" s="3"/>
      <c r="DMS50" s="3"/>
      <c r="DMT50" s="3"/>
      <c r="DMU50" s="3"/>
      <c r="DMV50" s="3"/>
      <c r="DMW50" s="3"/>
      <c r="DMX50" s="3"/>
      <c r="DMY50" s="3"/>
      <c r="DMZ50" s="3"/>
      <c r="DNA50" s="3"/>
      <c r="DNB50" s="3"/>
      <c r="DNC50" s="3"/>
      <c r="DND50" s="3"/>
      <c r="DNE50" s="3"/>
      <c r="DNF50" s="3"/>
      <c r="DNG50" s="3"/>
      <c r="DNH50" s="3"/>
      <c r="DNI50" s="3"/>
      <c r="DNJ50" s="3"/>
      <c r="DNK50" s="3"/>
      <c r="DNL50" s="3"/>
      <c r="DNM50" s="3"/>
      <c r="DNN50" s="3"/>
      <c r="DNO50" s="3"/>
      <c r="DNP50" s="3"/>
      <c r="DNQ50" s="3"/>
      <c r="DNR50" s="3"/>
      <c r="DNS50" s="3"/>
      <c r="DNT50" s="3"/>
      <c r="DNU50" s="3"/>
      <c r="DNV50" s="3"/>
      <c r="DNW50" s="3"/>
      <c r="DNX50" s="3"/>
      <c r="DNY50" s="3"/>
      <c r="DNZ50" s="3"/>
      <c r="DOA50" s="3"/>
      <c r="DOB50" s="3"/>
      <c r="DOC50" s="3"/>
      <c r="DOD50" s="3"/>
      <c r="DOE50" s="3"/>
      <c r="DOF50" s="3"/>
      <c r="DOG50" s="3"/>
      <c r="DOH50" s="3"/>
      <c r="DOI50" s="3"/>
      <c r="DOJ50" s="3"/>
      <c r="DOK50" s="3"/>
      <c r="DOL50" s="3"/>
      <c r="DOM50" s="3"/>
      <c r="DON50" s="3"/>
      <c r="DOO50" s="3"/>
      <c r="DOP50" s="3"/>
      <c r="DOQ50" s="3"/>
      <c r="DOR50" s="3"/>
      <c r="DOS50" s="3"/>
      <c r="DOT50" s="3"/>
      <c r="DOU50" s="3"/>
      <c r="DOV50" s="3"/>
      <c r="DOW50" s="3"/>
      <c r="DOX50" s="3"/>
      <c r="DOY50" s="3"/>
      <c r="DOZ50" s="3"/>
      <c r="DPA50" s="3"/>
      <c r="DPB50" s="3"/>
      <c r="DPC50" s="3"/>
      <c r="DPD50" s="3"/>
      <c r="DPE50" s="3"/>
      <c r="DPF50" s="3"/>
      <c r="DPG50" s="3"/>
      <c r="DPH50" s="3"/>
      <c r="DPI50" s="3"/>
      <c r="DPJ50" s="3"/>
      <c r="DPK50" s="3"/>
      <c r="DPL50" s="3"/>
      <c r="DPM50" s="3"/>
      <c r="DPN50" s="3"/>
      <c r="DPO50" s="3"/>
      <c r="DPP50" s="3"/>
      <c r="DPQ50" s="3"/>
      <c r="DPR50" s="3"/>
      <c r="DPS50" s="3"/>
      <c r="DPT50" s="3"/>
      <c r="DPU50" s="3"/>
      <c r="DPV50" s="3"/>
      <c r="DPW50" s="3"/>
      <c r="DPX50" s="3"/>
      <c r="DPY50" s="3"/>
      <c r="DPZ50" s="3"/>
      <c r="DQA50" s="3"/>
      <c r="DQB50" s="3"/>
      <c r="DQC50" s="3"/>
      <c r="DQD50" s="3"/>
      <c r="DQE50" s="3"/>
      <c r="DQF50" s="3"/>
      <c r="DQG50" s="3"/>
      <c r="DQH50" s="3"/>
      <c r="DQI50" s="3"/>
      <c r="DQJ50" s="3"/>
      <c r="DQK50" s="3"/>
      <c r="DQL50" s="3"/>
      <c r="DQM50" s="3"/>
      <c r="DQN50" s="3"/>
      <c r="DQO50" s="3"/>
      <c r="DQP50" s="3"/>
      <c r="DQQ50" s="3"/>
      <c r="DQR50" s="3"/>
      <c r="DQS50" s="3"/>
      <c r="DQT50" s="3"/>
      <c r="DQU50" s="3"/>
      <c r="DQV50" s="3"/>
      <c r="DQW50" s="3"/>
      <c r="DQX50" s="3"/>
      <c r="DQY50" s="3"/>
      <c r="DQZ50" s="3"/>
      <c r="DRA50" s="3"/>
      <c r="DRB50" s="3"/>
      <c r="DRC50" s="3"/>
      <c r="DRD50" s="3"/>
      <c r="DRE50" s="3"/>
      <c r="DRF50" s="3"/>
      <c r="DRG50" s="3"/>
      <c r="DRH50" s="3"/>
      <c r="DRI50" s="3"/>
      <c r="DRJ50" s="3"/>
      <c r="DRK50" s="3"/>
      <c r="DRL50" s="3"/>
      <c r="DRM50" s="3"/>
      <c r="DRN50" s="3"/>
      <c r="DRO50" s="3"/>
      <c r="DRP50" s="3"/>
      <c r="DRQ50" s="3"/>
      <c r="DRR50" s="3"/>
      <c r="DRS50" s="3"/>
      <c r="DRT50" s="3"/>
      <c r="DRU50" s="3"/>
      <c r="DRV50" s="3"/>
      <c r="DRW50" s="3"/>
      <c r="DRX50" s="3"/>
      <c r="DRY50" s="3"/>
      <c r="DRZ50" s="3"/>
      <c r="DSA50" s="3"/>
      <c r="DSB50" s="3"/>
      <c r="DSC50" s="3"/>
      <c r="DSD50" s="3"/>
      <c r="DSE50" s="3"/>
      <c r="DSF50" s="3"/>
      <c r="DSG50" s="3"/>
      <c r="DSH50" s="3"/>
      <c r="DSI50" s="3"/>
      <c r="DSJ50" s="3"/>
      <c r="DSK50" s="3"/>
      <c r="DSL50" s="3"/>
      <c r="DSM50" s="3"/>
      <c r="DSN50" s="3"/>
      <c r="DSO50" s="3"/>
      <c r="DSP50" s="3"/>
      <c r="DSQ50" s="3"/>
      <c r="DSR50" s="3"/>
      <c r="DSS50" s="3"/>
      <c r="DST50" s="3"/>
      <c r="DSU50" s="3"/>
      <c r="DSV50" s="3"/>
      <c r="DSW50" s="3"/>
      <c r="DSX50" s="3"/>
      <c r="DSY50" s="3"/>
      <c r="DSZ50" s="3"/>
      <c r="DTA50" s="3"/>
      <c r="DTB50" s="3"/>
      <c r="DTC50" s="3"/>
      <c r="DTD50" s="3"/>
      <c r="DTE50" s="3"/>
      <c r="DTF50" s="3"/>
      <c r="DTG50" s="3"/>
      <c r="DTH50" s="3"/>
      <c r="DTI50" s="3"/>
      <c r="DTJ50" s="3"/>
      <c r="DTK50" s="3"/>
      <c r="DTL50" s="3"/>
      <c r="DTM50" s="3"/>
      <c r="DTN50" s="3"/>
      <c r="DTO50" s="3"/>
      <c r="DTP50" s="3"/>
      <c r="DTQ50" s="3"/>
      <c r="DTR50" s="3"/>
      <c r="DTS50" s="3"/>
      <c r="DTT50" s="3"/>
      <c r="DTU50" s="3"/>
      <c r="DTV50" s="3"/>
      <c r="DTW50" s="3"/>
      <c r="DTX50" s="3"/>
      <c r="DTY50" s="3"/>
      <c r="DTZ50" s="3"/>
      <c r="DUA50" s="3"/>
      <c r="DUB50" s="3"/>
      <c r="DUC50" s="3"/>
      <c r="DUD50" s="3"/>
      <c r="DUE50" s="3"/>
      <c r="DUF50" s="3"/>
      <c r="DUG50" s="3"/>
      <c r="DUH50" s="3"/>
      <c r="DUI50" s="3"/>
      <c r="DUJ50" s="3"/>
      <c r="DUK50" s="3"/>
      <c r="DUL50" s="3"/>
      <c r="DUM50" s="3"/>
      <c r="DUN50" s="3"/>
      <c r="DUO50" s="3"/>
      <c r="DUP50" s="3"/>
      <c r="DUQ50" s="3"/>
      <c r="DUR50" s="3"/>
      <c r="DUS50" s="3"/>
      <c r="DUT50" s="3"/>
      <c r="DUU50" s="3"/>
      <c r="DUV50" s="3"/>
      <c r="DUW50" s="3"/>
      <c r="DUX50" s="3"/>
      <c r="DUY50" s="3"/>
      <c r="DUZ50" s="3"/>
      <c r="DVA50" s="3"/>
      <c r="DVB50" s="3"/>
      <c r="DVC50" s="3"/>
      <c r="DVD50" s="3"/>
      <c r="DVE50" s="3"/>
      <c r="DVF50" s="3"/>
      <c r="DVG50" s="3"/>
      <c r="DVH50" s="3"/>
      <c r="DVI50" s="3"/>
      <c r="DVJ50" s="3"/>
      <c r="DVK50" s="3"/>
      <c r="DVL50" s="3"/>
      <c r="DVM50" s="3"/>
      <c r="DVN50" s="3"/>
      <c r="DVO50" s="3"/>
      <c r="DVP50" s="3"/>
      <c r="DVQ50" s="3"/>
      <c r="DVR50" s="3"/>
      <c r="DVS50" s="3"/>
      <c r="DVT50" s="3"/>
      <c r="DVU50" s="3"/>
      <c r="DVV50" s="3"/>
      <c r="DVW50" s="3"/>
      <c r="DVX50" s="3"/>
      <c r="DVY50" s="3"/>
      <c r="DVZ50" s="3"/>
      <c r="DWA50" s="3"/>
      <c r="DWB50" s="3"/>
      <c r="DWC50" s="3"/>
      <c r="DWD50" s="3"/>
      <c r="DWE50" s="3"/>
      <c r="DWF50" s="3"/>
      <c r="DWG50" s="3"/>
      <c r="DWH50" s="3"/>
      <c r="DWI50" s="3"/>
      <c r="DWJ50" s="3"/>
      <c r="DWK50" s="3"/>
      <c r="DWL50" s="3"/>
      <c r="DWM50" s="3"/>
      <c r="DWN50" s="3"/>
      <c r="DWO50" s="3"/>
      <c r="DWP50" s="3"/>
      <c r="DWQ50" s="3"/>
      <c r="DWR50" s="3"/>
      <c r="DWS50" s="3"/>
      <c r="DWT50" s="3"/>
      <c r="DWU50" s="3"/>
      <c r="DWV50" s="3"/>
      <c r="DWW50" s="3"/>
      <c r="DWX50" s="3"/>
      <c r="DWY50" s="3"/>
      <c r="DWZ50" s="3"/>
      <c r="DXA50" s="3"/>
      <c r="DXB50" s="3"/>
      <c r="DXC50" s="3"/>
      <c r="DXD50" s="3"/>
      <c r="DXE50" s="3"/>
      <c r="DXF50" s="3"/>
      <c r="DXG50" s="3"/>
      <c r="DXH50" s="3"/>
      <c r="DXI50" s="3"/>
      <c r="DXJ50" s="3"/>
      <c r="DXK50" s="3"/>
      <c r="DXL50" s="3"/>
      <c r="DXM50" s="3"/>
      <c r="DXN50" s="3"/>
      <c r="DXO50" s="3"/>
      <c r="DXP50" s="3"/>
      <c r="DXQ50" s="3"/>
      <c r="DXR50" s="3"/>
      <c r="DXS50" s="3"/>
      <c r="DXT50" s="3"/>
      <c r="DXU50" s="3"/>
      <c r="DXV50" s="3"/>
      <c r="DXW50" s="3"/>
      <c r="DXX50" s="3"/>
      <c r="DXY50" s="3"/>
      <c r="DXZ50" s="3"/>
      <c r="DYA50" s="3"/>
      <c r="DYB50" s="3"/>
      <c r="DYC50" s="3"/>
      <c r="DYD50" s="3"/>
      <c r="DYE50" s="3"/>
      <c r="DYF50" s="3"/>
      <c r="DYG50" s="3"/>
      <c r="DYH50" s="3"/>
      <c r="DYI50" s="3"/>
      <c r="DYJ50" s="3"/>
      <c r="DYK50" s="3"/>
      <c r="DYL50" s="3"/>
      <c r="DYM50" s="3"/>
      <c r="DYN50" s="3"/>
      <c r="DYO50" s="3"/>
      <c r="DYP50" s="3"/>
      <c r="DYQ50" s="3"/>
      <c r="DYR50" s="3"/>
      <c r="DYS50" s="3"/>
      <c r="DYT50" s="3"/>
      <c r="DYU50" s="3"/>
      <c r="DYV50" s="3"/>
      <c r="DYW50" s="3"/>
      <c r="DYX50" s="3"/>
      <c r="DYY50" s="3"/>
      <c r="DYZ50" s="3"/>
      <c r="DZA50" s="3"/>
      <c r="DZB50" s="3"/>
      <c r="DZC50" s="3"/>
      <c r="DZD50" s="3"/>
      <c r="DZE50" s="3"/>
      <c r="DZF50" s="3"/>
      <c r="DZG50" s="3"/>
      <c r="DZH50" s="3"/>
      <c r="DZI50" s="3"/>
      <c r="DZJ50" s="3"/>
      <c r="DZK50" s="3"/>
      <c r="DZL50" s="3"/>
      <c r="DZM50" s="3"/>
      <c r="DZN50" s="3"/>
      <c r="DZO50" s="3"/>
      <c r="DZP50" s="3"/>
      <c r="DZQ50" s="3"/>
      <c r="DZR50" s="3"/>
      <c r="DZS50" s="3"/>
      <c r="DZT50" s="3"/>
      <c r="DZU50" s="3"/>
      <c r="DZV50" s="3"/>
      <c r="DZW50" s="3"/>
      <c r="DZX50" s="3"/>
      <c r="DZY50" s="3"/>
      <c r="DZZ50" s="3"/>
      <c r="EAA50" s="3"/>
      <c r="EAB50" s="3"/>
      <c r="EAC50" s="3"/>
      <c r="EAD50" s="3"/>
      <c r="EAE50" s="3"/>
      <c r="EAF50" s="3"/>
      <c r="EAG50" s="3"/>
      <c r="EAH50" s="3"/>
      <c r="EAI50" s="3"/>
      <c r="EAJ50" s="3"/>
      <c r="EAK50" s="3"/>
      <c r="EAL50" s="3"/>
      <c r="EAM50" s="3"/>
      <c r="EAN50" s="3"/>
      <c r="EAO50" s="3"/>
      <c r="EAP50" s="3"/>
      <c r="EAQ50" s="3"/>
      <c r="EAR50" s="3"/>
      <c r="EAS50" s="3"/>
      <c r="EAT50" s="3"/>
      <c r="EAU50" s="3"/>
      <c r="EAV50" s="3"/>
      <c r="EAW50" s="3"/>
      <c r="EAX50" s="3"/>
      <c r="EAY50" s="3"/>
      <c r="EAZ50" s="3"/>
      <c r="EBA50" s="3"/>
      <c r="EBB50" s="3"/>
      <c r="EBC50" s="3"/>
      <c r="EBD50" s="3"/>
      <c r="EBE50" s="3"/>
      <c r="EBF50" s="3"/>
      <c r="EBG50" s="3"/>
      <c r="EBH50" s="3"/>
      <c r="EBI50" s="3"/>
      <c r="EBJ50" s="3"/>
      <c r="EBK50" s="3"/>
      <c r="EBL50" s="3"/>
      <c r="EBM50" s="3"/>
      <c r="EBN50" s="3"/>
      <c r="EBO50" s="3"/>
      <c r="EBP50" s="3"/>
      <c r="EBQ50" s="3"/>
      <c r="EBR50" s="3"/>
      <c r="EBS50" s="3"/>
      <c r="EBT50" s="3"/>
      <c r="EBU50" s="3"/>
      <c r="EBV50" s="3"/>
      <c r="EBW50" s="3"/>
      <c r="EBX50" s="3"/>
      <c r="EBY50" s="3"/>
      <c r="EBZ50" s="3"/>
      <c r="ECA50" s="3"/>
      <c r="ECB50" s="3"/>
      <c r="ECC50" s="3"/>
      <c r="ECD50" s="3"/>
      <c r="ECE50" s="3"/>
      <c r="ECF50" s="3"/>
      <c r="ECG50" s="3"/>
      <c r="ECH50" s="3"/>
      <c r="ECI50" s="3"/>
      <c r="ECJ50" s="3"/>
      <c r="ECK50" s="3"/>
      <c r="ECL50" s="3"/>
      <c r="ECM50" s="3"/>
      <c r="ECN50" s="3"/>
      <c r="ECO50" s="3"/>
      <c r="ECP50" s="3"/>
      <c r="ECQ50" s="3"/>
      <c r="ECR50" s="3"/>
      <c r="ECS50" s="3"/>
      <c r="ECT50" s="3"/>
      <c r="ECU50" s="3"/>
      <c r="ECV50" s="3"/>
      <c r="ECW50" s="3"/>
      <c r="ECX50" s="3"/>
      <c r="ECY50" s="3"/>
      <c r="ECZ50" s="3"/>
      <c r="EDA50" s="3"/>
      <c r="EDB50" s="3"/>
      <c r="EDC50" s="3"/>
      <c r="EDD50" s="3"/>
      <c r="EDE50" s="3"/>
      <c r="EDF50" s="3"/>
      <c r="EDG50" s="3"/>
      <c r="EDH50" s="3"/>
      <c r="EDI50" s="3"/>
      <c r="EDJ50" s="3"/>
      <c r="EDK50" s="3"/>
      <c r="EDL50" s="3"/>
      <c r="EDM50" s="3"/>
      <c r="EDN50" s="3"/>
      <c r="EDO50" s="3"/>
      <c r="EDP50" s="3"/>
      <c r="EDQ50" s="3"/>
      <c r="EDR50" s="3"/>
      <c r="EDS50" s="3"/>
      <c r="EDT50" s="3"/>
      <c r="EDU50" s="3"/>
      <c r="EDV50" s="3"/>
      <c r="EDW50" s="3"/>
      <c r="EDX50" s="3"/>
      <c r="EDY50" s="3"/>
      <c r="EDZ50" s="3"/>
      <c r="EEA50" s="3"/>
      <c r="EEB50" s="3"/>
      <c r="EEC50" s="3"/>
      <c r="EED50" s="3"/>
      <c r="EEE50" s="3"/>
      <c r="EEF50" s="3"/>
      <c r="EEG50" s="3"/>
      <c r="EEH50" s="3"/>
      <c r="EEI50" s="3"/>
      <c r="EEJ50" s="3"/>
      <c r="EEK50" s="3"/>
      <c r="EEL50" s="3"/>
      <c r="EEM50" s="3"/>
      <c r="EEN50" s="3"/>
      <c r="EEO50" s="3"/>
      <c r="EEP50" s="3"/>
      <c r="EEQ50" s="3"/>
      <c r="EER50" s="3"/>
      <c r="EES50" s="3"/>
      <c r="EET50" s="3"/>
      <c r="EEU50" s="3"/>
      <c r="EEV50" s="3"/>
      <c r="EEW50" s="3"/>
      <c r="EEX50" s="3"/>
      <c r="EEY50" s="3"/>
      <c r="EEZ50" s="3"/>
      <c r="EFA50" s="3"/>
      <c r="EFB50" s="3"/>
      <c r="EFC50" s="3"/>
      <c r="EFD50" s="3"/>
      <c r="EFE50" s="3"/>
      <c r="EFF50" s="3"/>
      <c r="EFG50" s="3"/>
      <c r="EFH50" s="3"/>
      <c r="EFI50" s="3"/>
      <c r="EFJ50" s="3"/>
      <c r="EFK50" s="3"/>
      <c r="EFL50" s="3"/>
      <c r="EFM50" s="3"/>
      <c r="EFN50" s="3"/>
      <c r="EFO50" s="3"/>
      <c r="EFP50" s="3"/>
      <c r="EFQ50" s="3"/>
      <c r="EFR50" s="3"/>
      <c r="EFS50" s="3"/>
      <c r="EFT50" s="3"/>
      <c r="EFU50" s="3"/>
      <c r="EFV50" s="3"/>
      <c r="EFW50" s="3"/>
      <c r="EFX50" s="3"/>
      <c r="EFY50" s="3"/>
      <c r="EFZ50" s="3"/>
      <c r="EGA50" s="3"/>
      <c r="EGB50" s="3"/>
      <c r="EGC50" s="3"/>
      <c r="EGD50" s="3"/>
      <c r="EGE50" s="3"/>
      <c r="EGF50" s="3"/>
      <c r="EGG50" s="3"/>
      <c r="EGH50" s="3"/>
      <c r="EGI50" s="3"/>
      <c r="EGJ50" s="3"/>
      <c r="EGK50" s="3"/>
      <c r="EGL50" s="3"/>
      <c r="EGM50" s="3"/>
      <c r="EGN50" s="3"/>
      <c r="EGO50" s="3"/>
      <c r="EGP50" s="3"/>
      <c r="EGQ50" s="3"/>
      <c r="EGR50" s="3"/>
      <c r="EGS50" s="3"/>
      <c r="EGT50" s="3"/>
      <c r="EGU50" s="3"/>
      <c r="EGV50" s="3"/>
      <c r="EGW50" s="3"/>
      <c r="EGX50" s="3"/>
      <c r="EGY50" s="3"/>
      <c r="EGZ50" s="3"/>
      <c r="EHA50" s="3"/>
      <c r="EHB50" s="3"/>
      <c r="EHC50" s="3"/>
      <c r="EHD50" s="3"/>
      <c r="EHE50" s="3"/>
      <c r="EHF50" s="3"/>
      <c r="EHG50" s="3"/>
      <c r="EHH50" s="3"/>
      <c r="EHI50" s="3"/>
      <c r="EHJ50" s="3"/>
      <c r="EHK50" s="3"/>
      <c r="EHL50" s="3"/>
      <c r="EHM50" s="3"/>
      <c r="EHN50" s="3"/>
      <c r="EHO50" s="3"/>
      <c r="EHP50" s="3"/>
      <c r="EHQ50" s="3"/>
      <c r="EHR50" s="3"/>
      <c r="EHS50" s="3"/>
      <c r="EHT50" s="3"/>
      <c r="EHU50" s="3"/>
      <c r="EHV50" s="3"/>
      <c r="EHW50" s="3"/>
      <c r="EHX50" s="3"/>
      <c r="EHY50" s="3"/>
      <c r="EHZ50" s="3"/>
      <c r="EIA50" s="3"/>
      <c r="EIB50" s="3"/>
      <c r="EIC50" s="3"/>
      <c r="EID50" s="3"/>
      <c r="EIE50" s="3"/>
      <c r="EIF50" s="3"/>
      <c r="EIG50" s="3"/>
      <c r="EIH50" s="3"/>
      <c r="EII50" s="3"/>
      <c r="EIJ50" s="3"/>
      <c r="EIK50" s="3"/>
      <c r="EIL50" s="3"/>
      <c r="EIM50" s="3"/>
      <c r="EIN50" s="3"/>
      <c r="EIO50" s="3"/>
      <c r="EIP50" s="3"/>
      <c r="EIQ50" s="3"/>
      <c r="EIR50" s="3"/>
      <c r="EIS50" s="3"/>
      <c r="EIT50" s="3"/>
      <c r="EIU50" s="3"/>
      <c r="EIV50" s="3"/>
      <c r="EIW50" s="3"/>
      <c r="EIX50" s="3"/>
      <c r="EIY50" s="3"/>
      <c r="EIZ50" s="3"/>
      <c r="EJA50" s="3"/>
      <c r="EJB50" s="3"/>
      <c r="EJC50" s="3"/>
      <c r="EJD50" s="3"/>
      <c r="EJE50" s="3"/>
      <c r="EJF50" s="3"/>
      <c r="EJG50" s="3"/>
      <c r="EJH50" s="3"/>
      <c r="EJI50" s="3"/>
      <c r="EJJ50" s="3"/>
      <c r="EJK50" s="3"/>
      <c r="EJL50" s="3"/>
      <c r="EJM50" s="3"/>
      <c r="EJN50" s="3"/>
      <c r="EJO50" s="3"/>
      <c r="EJP50" s="3"/>
      <c r="EJQ50" s="3"/>
      <c r="EJR50" s="3"/>
      <c r="EJS50" s="3"/>
      <c r="EJT50" s="3"/>
      <c r="EJU50" s="3"/>
      <c r="EJV50" s="3"/>
      <c r="EJW50" s="3"/>
      <c r="EJX50" s="3"/>
      <c r="EJY50" s="3"/>
      <c r="EJZ50" s="3"/>
      <c r="EKA50" s="3"/>
      <c r="EKB50" s="3"/>
      <c r="EKC50" s="3"/>
      <c r="EKD50" s="3"/>
      <c r="EKE50" s="3"/>
      <c r="EKF50" s="3"/>
      <c r="EKG50" s="3"/>
      <c r="EKH50" s="3"/>
      <c r="EKI50" s="3"/>
      <c r="EKJ50" s="3"/>
      <c r="EKK50" s="3"/>
      <c r="EKL50" s="3"/>
      <c r="EKM50" s="3"/>
      <c r="EKN50" s="3"/>
      <c r="EKO50" s="3"/>
      <c r="EKP50" s="3"/>
      <c r="EKQ50" s="3"/>
      <c r="EKR50" s="3"/>
      <c r="EKS50" s="3"/>
      <c r="EKT50" s="3"/>
      <c r="EKU50" s="3"/>
      <c r="EKV50" s="3"/>
      <c r="EKW50" s="3"/>
      <c r="EKX50" s="3"/>
      <c r="EKY50" s="3"/>
      <c r="EKZ50" s="3"/>
      <c r="ELA50" s="3"/>
      <c r="ELB50" s="3"/>
      <c r="ELC50" s="3"/>
      <c r="ELD50" s="3"/>
      <c r="ELE50" s="3"/>
      <c r="ELF50" s="3"/>
      <c r="ELG50" s="3"/>
      <c r="ELH50" s="3"/>
      <c r="ELI50" s="3"/>
      <c r="ELJ50" s="3"/>
      <c r="ELK50" s="3"/>
      <c r="ELL50" s="3"/>
      <c r="ELM50" s="3"/>
      <c r="ELN50" s="3"/>
      <c r="ELO50" s="3"/>
      <c r="ELP50" s="3"/>
      <c r="ELQ50" s="3"/>
      <c r="ELR50" s="3"/>
      <c r="ELS50" s="3"/>
      <c r="ELT50" s="3"/>
      <c r="ELU50" s="3"/>
      <c r="ELV50" s="3"/>
      <c r="ELW50" s="3"/>
      <c r="ELX50" s="3"/>
      <c r="ELY50" s="3"/>
      <c r="ELZ50" s="3"/>
      <c r="EMA50" s="3"/>
      <c r="EMB50" s="3"/>
      <c r="EMC50" s="3"/>
      <c r="EMD50" s="3"/>
      <c r="EME50" s="3"/>
      <c r="EMF50" s="3"/>
      <c r="EMG50" s="3"/>
      <c r="EMH50" s="3"/>
      <c r="EMI50" s="3"/>
      <c r="EMJ50" s="3"/>
      <c r="EMK50" s="3"/>
      <c r="EML50" s="3"/>
      <c r="EMM50" s="3"/>
      <c r="EMN50" s="3"/>
      <c r="EMO50" s="3"/>
      <c r="EMP50" s="3"/>
      <c r="EMQ50" s="3"/>
      <c r="EMR50" s="3"/>
      <c r="EMS50" s="3"/>
      <c r="EMT50" s="3"/>
      <c r="EMU50" s="3"/>
      <c r="EMV50" s="3"/>
      <c r="EMW50" s="3"/>
      <c r="EMX50" s="3"/>
      <c r="EMY50" s="3"/>
      <c r="EMZ50" s="3"/>
      <c r="ENA50" s="3"/>
      <c r="ENB50" s="3"/>
      <c r="ENC50" s="3"/>
      <c r="END50" s="3"/>
      <c r="ENE50" s="3"/>
      <c r="ENF50" s="3"/>
      <c r="ENG50" s="3"/>
      <c r="ENH50" s="3"/>
      <c r="ENI50" s="3"/>
      <c r="ENJ50" s="3"/>
      <c r="ENK50" s="3"/>
      <c r="ENL50" s="3"/>
      <c r="ENM50" s="3"/>
      <c r="ENN50" s="3"/>
      <c r="ENO50" s="3"/>
      <c r="ENP50" s="3"/>
      <c r="ENQ50" s="3"/>
      <c r="ENR50" s="3"/>
      <c r="ENS50" s="3"/>
      <c r="ENT50" s="3"/>
      <c r="ENU50" s="3"/>
      <c r="ENV50" s="3"/>
      <c r="ENW50" s="3"/>
      <c r="ENX50" s="3"/>
      <c r="ENY50" s="3"/>
      <c r="ENZ50" s="3"/>
      <c r="EOA50" s="3"/>
      <c r="EOB50" s="3"/>
      <c r="EOC50" s="3"/>
      <c r="EOD50" s="3"/>
      <c r="EOE50" s="3"/>
      <c r="EOF50" s="3"/>
      <c r="EOG50" s="3"/>
      <c r="EOH50" s="3"/>
      <c r="EOI50" s="3"/>
      <c r="EOJ50" s="3"/>
      <c r="EOK50" s="3"/>
      <c r="EOL50" s="3"/>
      <c r="EOM50" s="3"/>
      <c r="EON50" s="3"/>
      <c r="EOO50" s="3"/>
      <c r="EOP50" s="3"/>
      <c r="EOQ50" s="3"/>
      <c r="EOR50" s="3"/>
      <c r="EOS50" s="3"/>
      <c r="EOT50" s="3"/>
      <c r="EOU50" s="3"/>
      <c r="EOV50" s="3"/>
      <c r="EOW50" s="3"/>
      <c r="EOX50" s="3"/>
      <c r="EOY50" s="3"/>
      <c r="EOZ50" s="3"/>
      <c r="EPA50" s="3"/>
      <c r="EPB50" s="3"/>
      <c r="EPC50" s="3"/>
      <c r="EPD50" s="3"/>
      <c r="EPE50" s="3"/>
      <c r="EPF50" s="3"/>
      <c r="EPG50" s="3"/>
      <c r="EPH50" s="3"/>
      <c r="EPI50" s="3"/>
      <c r="EPJ50" s="3"/>
      <c r="EPK50" s="3"/>
      <c r="EPL50" s="3"/>
      <c r="EPM50" s="3"/>
      <c r="EPN50" s="3"/>
      <c r="EPO50" s="3"/>
      <c r="EPP50" s="3"/>
      <c r="EPQ50" s="3"/>
      <c r="EPR50" s="3"/>
      <c r="EPS50" s="3"/>
      <c r="EPT50" s="3"/>
      <c r="EPU50" s="3"/>
      <c r="EPV50" s="3"/>
      <c r="EPW50" s="3"/>
      <c r="EPX50" s="3"/>
      <c r="EPY50" s="3"/>
      <c r="EPZ50" s="3"/>
      <c r="EQA50" s="3"/>
      <c r="EQB50" s="3"/>
      <c r="EQC50" s="3"/>
      <c r="EQD50" s="3"/>
      <c r="EQE50" s="3"/>
      <c r="EQF50" s="3"/>
      <c r="EQG50" s="3"/>
      <c r="EQH50" s="3"/>
      <c r="EQI50" s="3"/>
      <c r="EQJ50" s="3"/>
      <c r="EQK50" s="3"/>
      <c r="EQL50" s="3"/>
      <c r="EQM50" s="3"/>
      <c r="EQN50" s="3"/>
      <c r="EQO50" s="3"/>
      <c r="EQP50" s="3"/>
      <c r="EQQ50" s="3"/>
      <c r="EQR50" s="3"/>
      <c r="EQS50" s="3"/>
      <c r="EQT50" s="3"/>
      <c r="EQU50" s="3"/>
      <c r="EQV50" s="3"/>
      <c r="EQW50" s="3"/>
      <c r="EQX50" s="3"/>
      <c r="EQY50" s="3"/>
      <c r="EQZ50" s="3"/>
      <c r="ERA50" s="3"/>
      <c r="ERB50" s="3"/>
      <c r="ERC50" s="3"/>
      <c r="ERD50" s="3"/>
      <c r="ERE50" s="3"/>
      <c r="ERF50" s="3"/>
      <c r="ERG50" s="3"/>
      <c r="ERH50" s="3"/>
      <c r="ERI50" s="3"/>
      <c r="ERJ50" s="3"/>
      <c r="ERK50" s="3"/>
      <c r="ERL50" s="3"/>
      <c r="ERM50" s="3"/>
      <c r="ERN50" s="3"/>
      <c r="ERO50" s="3"/>
      <c r="ERP50" s="3"/>
      <c r="ERQ50" s="3"/>
      <c r="ERR50" s="3"/>
      <c r="ERS50" s="3"/>
      <c r="ERT50" s="3"/>
      <c r="ERU50" s="3"/>
      <c r="ERV50" s="3"/>
      <c r="ERW50" s="3"/>
      <c r="ERX50" s="3"/>
      <c r="ERY50" s="3"/>
      <c r="ERZ50" s="3"/>
      <c r="ESA50" s="3"/>
      <c r="ESB50" s="3"/>
      <c r="ESC50" s="3"/>
      <c r="ESD50" s="3"/>
      <c r="ESE50" s="3"/>
      <c r="ESF50" s="3"/>
      <c r="ESG50" s="3"/>
      <c r="ESH50" s="3"/>
      <c r="ESI50" s="3"/>
      <c r="ESJ50" s="3"/>
      <c r="ESK50" s="3"/>
      <c r="ESL50" s="3"/>
      <c r="ESM50" s="3"/>
      <c r="ESN50" s="3"/>
      <c r="ESO50" s="3"/>
      <c r="ESP50" s="3"/>
      <c r="ESQ50" s="3"/>
      <c r="ESR50" s="3"/>
      <c r="ESS50" s="3"/>
      <c r="EST50" s="3"/>
      <c r="ESU50" s="3"/>
      <c r="ESV50" s="3"/>
      <c r="ESW50" s="3"/>
      <c r="ESX50" s="3"/>
      <c r="ESY50" s="3"/>
      <c r="ESZ50" s="3"/>
      <c r="ETA50" s="3"/>
      <c r="ETB50" s="3"/>
      <c r="ETC50" s="3"/>
      <c r="ETD50" s="3"/>
      <c r="ETE50" s="3"/>
      <c r="ETF50" s="3"/>
      <c r="ETG50" s="3"/>
      <c r="ETH50" s="3"/>
      <c r="ETI50" s="3"/>
      <c r="ETJ50" s="3"/>
      <c r="ETK50" s="3"/>
      <c r="ETL50" s="3"/>
      <c r="ETM50" s="3"/>
      <c r="ETN50" s="3"/>
      <c r="ETO50" s="3"/>
      <c r="ETP50" s="3"/>
      <c r="ETQ50" s="3"/>
      <c r="ETR50" s="3"/>
      <c r="ETS50" s="3"/>
      <c r="ETT50" s="3"/>
      <c r="ETU50" s="3"/>
      <c r="ETV50" s="3"/>
      <c r="ETW50" s="3"/>
      <c r="ETX50" s="3"/>
      <c r="ETY50" s="3"/>
      <c r="ETZ50" s="3"/>
      <c r="EUA50" s="3"/>
      <c r="EUB50" s="3"/>
      <c r="EUC50" s="3"/>
      <c r="EUD50" s="3"/>
      <c r="EUE50" s="3"/>
      <c r="EUF50" s="3"/>
      <c r="EUG50" s="3"/>
      <c r="EUH50" s="3"/>
      <c r="EUI50" s="3"/>
      <c r="EUJ50" s="3"/>
      <c r="EUK50" s="3"/>
      <c r="EUL50" s="3"/>
      <c r="EUM50" s="3"/>
      <c r="EUN50" s="3"/>
      <c r="EUO50" s="3"/>
      <c r="EUP50" s="3"/>
      <c r="EUQ50" s="3"/>
      <c r="EUR50" s="3"/>
      <c r="EUS50" s="3"/>
      <c r="EUT50" s="3"/>
      <c r="EUU50" s="3"/>
      <c r="EUV50" s="3"/>
      <c r="EUW50" s="3"/>
      <c r="EUX50" s="3"/>
      <c r="EUY50" s="3"/>
      <c r="EUZ50" s="3"/>
      <c r="EVA50" s="3"/>
      <c r="EVB50" s="3"/>
      <c r="EVC50" s="3"/>
      <c r="EVD50" s="3"/>
      <c r="EVE50" s="3"/>
      <c r="EVF50" s="3"/>
      <c r="EVG50" s="3"/>
      <c r="EVH50" s="3"/>
      <c r="EVI50" s="3"/>
      <c r="EVJ50" s="3"/>
      <c r="EVK50" s="3"/>
      <c r="EVL50" s="3"/>
      <c r="EVM50" s="3"/>
      <c r="EVN50" s="3"/>
      <c r="EVO50" s="3"/>
      <c r="EVP50" s="3"/>
      <c r="EVQ50" s="3"/>
      <c r="EVR50" s="3"/>
      <c r="EVS50" s="3"/>
      <c r="EVT50" s="3"/>
      <c r="EVU50" s="3"/>
      <c r="EVV50" s="3"/>
      <c r="EVW50" s="3"/>
      <c r="EVX50" s="3"/>
      <c r="EVY50" s="3"/>
      <c r="EVZ50" s="3"/>
      <c r="EWA50" s="3"/>
      <c r="EWB50" s="3"/>
      <c r="EWC50" s="3"/>
      <c r="EWD50" s="3"/>
      <c r="EWE50" s="3"/>
      <c r="EWF50" s="3"/>
      <c r="EWG50" s="3"/>
      <c r="EWH50" s="3"/>
      <c r="EWI50" s="3"/>
      <c r="EWJ50" s="3"/>
      <c r="EWK50" s="3"/>
      <c r="EWL50" s="3"/>
      <c r="EWM50" s="3"/>
      <c r="EWN50" s="3"/>
      <c r="EWO50" s="3"/>
      <c r="EWP50" s="3"/>
      <c r="EWQ50" s="3"/>
      <c r="EWR50" s="3"/>
      <c r="EWS50" s="3"/>
      <c r="EWT50" s="3"/>
      <c r="EWU50" s="3"/>
      <c r="EWV50" s="3"/>
      <c r="EWW50" s="3"/>
      <c r="EWX50" s="3"/>
      <c r="EWY50" s="3"/>
      <c r="EWZ50" s="3"/>
      <c r="EXA50" s="3"/>
      <c r="EXB50" s="3"/>
      <c r="EXC50" s="3"/>
      <c r="EXD50" s="3"/>
      <c r="EXE50" s="3"/>
      <c r="EXF50" s="3"/>
      <c r="EXG50" s="3"/>
      <c r="EXH50" s="3"/>
      <c r="EXI50" s="3"/>
      <c r="EXJ50" s="3"/>
      <c r="EXK50" s="3"/>
      <c r="EXL50" s="3"/>
      <c r="EXM50" s="3"/>
      <c r="EXN50" s="3"/>
      <c r="EXO50" s="3"/>
      <c r="EXP50" s="3"/>
      <c r="EXQ50" s="3"/>
      <c r="EXR50" s="3"/>
      <c r="EXS50" s="3"/>
      <c r="EXT50" s="3"/>
      <c r="EXU50" s="3"/>
      <c r="EXV50" s="3"/>
      <c r="EXW50" s="3"/>
      <c r="EXX50" s="3"/>
      <c r="EXY50" s="3"/>
      <c r="EXZ50" s="3"/>
      <c r="EYA50" s="3"/>
      <c r="EYB50" s="3"/>
      <c r="EYC50" s="3"/>
      <c r="EYD50" s="3"/>
      <c r="EYE50" s="3"/>
      <c r="EYF50" s="3"/>
      <c r="EYG50" s="3"/>
      <c r="EYH50" s="3"/>
      <c r="EYI50" s="3"/>
      <c r="EYJ50" s="3"/>
      <c r="EYK50" s="3"/>
      <c r="EYL50" s="3"/>
      <c r="EYM50" s="3"/>
      <c r="EYN50" s="3"/>
      <c r="EYO50" s="3"/>
      <c r="EYP50" s="3"/>
      <c r="EYQ50" s="3"/>
      <c r="EYR50" s="3"/>
      <c r="EYS50" s="3"/>
      <c r="EYT50" s="3"/>
      <c r="EYU50" s="3"/>
      <c r="EYV50" s="3"/>
      <c r="EYW50" s="3"/>
      <c r="EYX50" s="3"/>
      <c r="EYY50" s="3"/>
      <c r="EYZ50" s="3"/>
      <c r="EZA50" s="3"/>
      <c r="EZB50" s="3"/>
      <c r="EZC50" s="3"/>
      <c r="EZD50" s="3"/>
      <c r="EZE50" s="3"/>
      <c r="EZF50" s="3"/>
      <c r="EZG50" s="3"/>
      <c r="EZH50" s="3"/>
      <c r="EZI50" s="3"/>
      <c r="EZJ50" s="3"/>
      <c r="EZK50" s="3"/>
      <c r="EZL50" s="3"/>
      <c r="EZM50" s="3"/>
      <c r="EZN50" s="3"/>
      <c r="EZO50" s="3"/>
      <c r="EZP50" s="3"/>
      <c r="EZQ50" s="3"/>
      <c r="EZR50" s="3"/>
      <c r="EZS50" s="3"/>
      <c r="EZT50" s="3"/>
      <c r="EZU50" s="3"/>
      <c r="EZV50" s="3"/>
      <c r="EZW50" s="3"/>
      <c r="EZX50" s="3"/>
      <c r="EZY50" s="3"/>
      <c r="EZZ50" s="3"/>
      <c r="FAA50" s="3"/>
      <c r="FAB50" s="3"/>
      <c r="FAC50" s="3"/>
      <c r="FAD50" s="3"/>
      <c r="FAE50" s="3"/>
      <c r="FAF50" s="3"/>
      <c r="FAG50" s="3"/>
      <c r="FAH50" s="3"/>
      <c r="FAI50" s="3"/>
      <c r="FAJ50" s="3"/>
      <c r="FAK50" s="3"/>
      <c r="FAL50" s="3"/>
      <c r="FAM50" s="3"/>
      <c r="FAN50" s="3"/>
      <c r="FAO50" s="3"/>
      <c r="FAP50" s="3"/>
      <c r="FAQ50" s="3"/>
      <c r="FAR50" s="3"/>
      <c r="FAS50" s="3"/>
      <c r="FAT50" s="3"/>
      <c r="FAU50" s="3"/>
      <c r="FAV50" s="3"/>
      <c r="FAW50" s="3"/>
      <c r="FAX50" s="3"/>
      <c r="FAY50" s="3"/>
      <c r="FAZ50" s="3"/>
      <c r="FBA50" s="3"/>
      <c r="FBB50" s="3"/>
      <c r="FBC50" s="3"/>
      <c r="FBD50" s="3"/>
      <c r="FBE50" s="3"/>
      <c r="FBF50" s="3"/>
      <c r="FBG50" s="3"/>
      <c r="FBH50" s="3"/>
      <c r="FBI50" s="3"/>
      <c r="FBJ50" s="3"/>
      <c r="FBK50" s="3"/>
      <c r="FBL50" s="3"/>
      <c r="FBM50" s="3"/>
      <c r="FBN50" s="3"/>
      <c r="FBO50" s="3"/>
      <c r="FBP50" s="3"/>
      <c r="FBQ50" s="3"/>
      <c r="FBR50" s="3"/>
      <c r="FBS50" s="3"/>
      <c r="FBT50" s="3"/>
      <c r="FBU50" s="3"/>
      <c r="FBV50" s="3"/>
      <c r="FBW50" s="3"/>
      <c r="FBX50" s="3"/>
      <c r="FBY50" s="3"/>
      <c r="FBZ50" s="3"/>
      <c r="FCA50" s="3"/>
      <c r="FCB50" s="3"/>
      <c r="FCC50" s="3"/>
      <c r="FCD50" s="3"/>
      <c r="FCE50" s="3"/>
      <c r="FCF50" s="3"/>
      <c r="FCG50" s="3"/>
      <c r="FCH50" s="3"/>
      <c r="FCI50" s="3"/>
      <c r="FCJ50" s="3"/>
      <c r="FCK50" s="3"/>
      <c r="FCL50" s="3"/>
      <c r="FCM50" s="3"/>
      <c r="FCN50" s="3"/>
      <c r="FCO50" s="3"/>
      <c r="FCP50" s="3"/>
      <c r="FCQ50" s="3"/>
      <c r="FCR50" s="3"/>
      <c r="FCS50" s="3"/>
      <c r="FCT50" s="3"/>
      <c r="FCU50" s="3"/>
      <c r="FCV50" s="3"/>
      <c r="FCW50" s="3"/>
      <c r="FCX50" s="3"/>
      <c r="FCY50" s="3"/>
      <c r="FCZ50" s="3"/>
      <c r="FDA50" s="3"/>
      <c r="FDB50" s="3"/>
      <c r="FDC50" s="3"/>
      <c r="FDD50" s="3"/>
      <c r="FDE50" s="3"/>
      <c r="FDF50" s="3"/>
      <c r="FDG50" s="3"/>
      <c r="FDH50" s="3"/>
      <c r="FDI50" s="3"/>
      <c r="FDJ50" s="3"/>
      <c r="FDK50" s="3"/>
      <c r="FDL50" s="3"/>
      <c r="FDM50" s="3"/>
      <c r="FDN50" s="3"/>
      <c r="FDO50" s="3"/>
      <c r="FDP50" s="3"/>
      <c r="FDQ50" s="3"/>
      <c r="FDR50" s="3"/>
      <c r="FDS50" s="3"/>
      <c r="FDT50" s="3"/>
      <c r="FDU50" s="3"/>
      <c r="FDV50" s="3"/>
      <c r="FDW50" s="3"/>
      <c r="FDX50" s="3"/>
      <c r="FDY50" s="3"/>
      <c r="FDZ50" s="3"/>
      <c r="FEA50" s="3"/>
      <c r="FEB50" s="3"/>
      <c r="FEC50" s="3"/>
      <c r="FED50" s="3"/>
      <c r="FEE50" s="3"/>
      <c r="FEF50" s="3"/>
      <c r="FEG50" s="3"/>
      <c r="FEH50" s="3"/>
      <c r="FEI50" s="3"/>
      <c r="FEJ50" s="3"/>
      <c r="FEK50" s="3"/>
      <c r="FEL50" s="3"/>
      <c r="FEM50" s="3"/>
      <c r="FEN50" s="3"/>
      <c r="FEO50" s="3"/>
      <c r="FEP50" s="3"/>
      <c r="FEQ50" s="3"/>
      <c r="FER50" s="3"/>
      <c r="FES50" s="3"/>
      <c r="FET50" s="3"/>
      <c r="FEU50" s="3"/>
      <c r="FEV50" s="3"/>
      <c r="FEW50" s="3"/>
      <c r="FEX50" s="3"/>
      <c r="FEY50" s="3"/>
      <c r="FEZ50" s="3"/>
      <c r="FFA50" s="3"/>
      <c r="FFB50" s="3"/>
      <c r="FFC50" s="3"/>
      <c r="FFD50" s="3"/>
      <c r="FFE50" s="3"/>
      <c r="FFF50" s="3"/>
      <c r="FFG50" s="3"/>
      <c r="FFH50" s="3"/>
      <c r="FFI50" s="3"/>
      <c r="FFJ50" s="3"/>
      <c r="FFK50" s="3"/>
      <c r="FFL50" s="3"/>
      <c r="FFM50" s="3"/>
      <c r="FFN50" s="3"/>
      <c r="FFO50" s="3"/>
      <c r="FFP50" s="3"/>
      <c r="FFQ50" s="3"/>
      <c r="FFR50" s="3"/>
      <c r="FFS50" s="3"/>
      <c r="FFT50" s="3"/>
      <c r="FFU50" s="3"/>
      <c r="FFV50" s="3"/>
      <c r="FFW50" s="3"/>
      <c r="FFX50" s="3"/>
      <c r="FFY50" s="3"/>
      <c r="FFZ50" s="3"/>
      <c r="FGA50" s="3"/>
      <c r="FGB50" s="3"/>
      <c r="FGC50" s="3"/>
      <c r="FGD50" s="3"/>
      <c r="FGE50" s="3"/>
      <c r="FGF50" s="3"/>
      <c r="FGG50" s="3"/>
      <c r="FGH50" s="3"/>
      <c r="FGI50" s="3"/>
      <c r="FGJ50" s="3"/>
      <c r="FGK50" s="3"/>
      <c r="FGL50" s="3"/>
      <c r="FGM50" s="3"/>
      <c r="FGN50" s="3"/>
      <c r="FGO50" s="3"/>
      <c r="FGP50" s="3"/>
      <c r="FGQ50" s="3"/>
      <c r="FGR50" s="3"/>
      <c r="FGS50" s="3"/>
      <c r="FGT50" s="3"/>
      <c r="FGU50" s="3"/>
      <c r="FGV50" s="3"/>
      <c r="FGW50" s="3"/>
      <c r="FGX50" s="3"/>
      <c r="FGY50" s="3"/>
      <c r="FGZ50" s="3"/>
      <c r="FHA50" s="3"/>
      <c r="FHB50" s="3"/>
      <c r="FHC50" s="3"/>
      <c r="FHD50" s="3"/>
      <c r="FHE50" s="3"/>
      <c r="FHF50" s="3"/>
      <c r="FHG50" s="3"/>
      <c r="FHH50" s="3"/>
      <c r="FHI50" s="3"/>
      <c r="FHJ50" s="3"/>
      <c r="FHK50" s="3"/>
      <c r="FHL50" s="3"/>
      <c r="FHM50" s="3"/>
      <c r="FHN50" s="3"/>
      <c r="FHO50" s="3"/>
      <c r="FHP50" s="3"/>
      <c r="FHQ50" s="3"/>
      <c r="FHR50" s="3"/>
      <c r="FHS50" s="3"/>
      <c r="FHT50" s="3"/>
      <c r="FHU50" s="3"/>
      <c r="FHV50" s="3"/>
      <c r="FHW50" s="3"/>
      <c r="FHX50" s="3"/>
      <c r="FHY50" s="3"/>
      <c r="FHZ50" s="3"/>
      <c r="FIA50" s="3"/>
      <c r="FIB50" s="3"/>
      <c r="FIC50" s="3"/>
      <c r="FID50" s="3"/>
      <c r="FIE50" s="3"/>
      <c r="FIF50" s="3"/>
      <c r="FIG50" s="3"/>
      <c r="FIH50" s="3"/>
      <c r="FII50" s="3"/>
      <c r="FIJ50" s="3"/>
      <c r="FIK50" s="3"/>
      <c r="FIL50" s="3"/>
      <c r="FIM50" s="3"/>
      <c r="FIN50" s="3"/>
      <c r="FIO50" s="3"/>
      <c r="FIP50" s="3"/>
      <c r="FIQ50" s="3"/>
      <c r="FIR50" s="3"/>
      <c r="FIS50" s="3"/>
      <c r="FIT50" s="3"/>
      <c r="FIU50" s="3"/>
      <c r="FIV50" s="3"/>
      <c r="FIW50" s="3"/>
      <c r="FIX50" s="3"/>
      <c r="FIY50" s="3"/>
      <c r="FIZ50" s="3"/>
      <c r="FJA50" s="3"/>
      <c r="FJB50" s="3"/>
      <c r="FJC50" s="3"/>
      <c r="FJD50" s="3"/>
      <c r="FJE50" s="3"/>
      <c r="FJF50" s="3"/>
      <c r="FJG50" s="3"/>
      <c r="FJH50" s="3"/>
      <c r="FJI50" s="3"/>
      <c r="FJJ50" s="3"/>
      <c r="FJK50" s="3"/>
      <c r="FJL50" s="3"/>
      <c r="FJM50" s="3"/>
      <c r="FJN50" s="3"/>
      <c r="FJO50" s="3"/>
      <c r="FJP50" s="3"/>
      <c r="FJQ50" s="3"/>
      <c r="FJR50" s="3"/>
      <c r="FJS50" s="3"/>
      <c r="FJT50" s="3"/>
      <c r="FJU50" s="3"/>
      <c r="FJV50" s="3"/>
      <c r="FJW50" s="3"/>
      <c r="FJX50" s="3"/>
      <c r="FJY50" s="3"/>
      <c r="FJZ50" s="3"/>
      <c r="FKA50" s="3"/>
      <c r="FKB50" s="3"/>
      <c r="FKC50" s="3"/>
      <c r="FKD50" s="3"/>
      <c r="FKE50" s="3"/>
      <c r="FKF50" s="3"/>
      <c r="FKG50" s="3"/>
      <c r="FKH50" s="3"/>
      <c r="FKI50" s="3"/>
      <c r="FKJ50" s="3"/>
      <c r="FKK50" s="3"/>
      <c r="FKL50" s="3"/>
      <c r="FKM50" s="3"/>
      <c r="FKN50" s="3"/>
      <c r="FKO50" s="3"/>
      <c r="FKP50" s="3"/>
      <c r="FKQ50" s="3"/>
      <c r="FKR50" s="3"/>
      <c r="FKS50" s="3"/>
      <c r="FKT50" s="3"/>
      <c r="FKU50" s="3"/>
      <c r="FKV50" s="3"/>
      <c r="FKW50" s="3"/>
      <c r="FKX50" s="3"/>
      <c r="FKY50" s="3"/>
      <c r="FKZ50" s="3"/>
      <c r="FLA50" s="3"/>
      <c r="FLB50" s="3"/>
      <c r="FLC50" s="3"/>
      <c r="FLD50" s="3"/>
      <c r="FLE50" s="3"/>
      <c r="FLF50" s="3"/>
      <c r="FLG50" s="3"/>
      <c r="FLH50" s="3"/>
      <c r="FLI50" s="3"/>
      <c r="FLJ50" s="3"/>
      <c r="FLK50" s="3"/>
      <c r="FLL50" s="3"/>
      <c r="FLM50" s="3"/>
      <c r="FLN50" s="3"/>
      <c r="FLO50" s="3"/>
      <c r="FLP50" s="3"/>
      <c r="FLQ50" s="3"/>
      <c r="FLR50" s="3"/>
      <c r="FLS50" s="3"/>
      <c r="FLT50" s="3"/>
      <c r="FLU50" s="3"/>
      <c r="FLV50" s="3"/>
      <c r="FLW50" s="3"/>
      <c r="FLX50" s="3"/>
      <c r="FLY50" s="3"/>
      <c r="FLZ50" s="3"/>
      <c r="FMA50" s="3"/>
      <c r="FMB50" s="3"/>
      <c r="FMC50" s="3"/>
      <c r="FMD50" s="3"/>
      <c r="FME50" s="3"/>
      <c r="FMF50" s="3"/>
      <c r="FMG50" s="3"/>
      <c r="FMH50" s="3"/>
      <c r="FMI50" s="3"/>
      <c r="FMJ50" s="3"/>
      <c r="FMK50" s="3"/>
      <c r="FML50" s="3"/>
      <c r="FMM50" s="3"/>
      <c r="FMN50" s="3"/>
      <c r="FMO50" s="3"/>
      <c r="FMP50" s="3"/>
      <c r="FMQ50" s="3"/>
      <c r="FMR50" s="3"/>
      <c r="FMS50" s="3"/>
      <c r="FMT50" s="3"/>
      <c r="FMU50" s="3"/>
      <c r="FMV50" s="3"/>
      <c r="FMW50" s="3"/>
      <c r="FMX50" s="3"/>
      <c r="FMY50" s="3"/>
      <c r="FMZ50" s="3"/>
      <c r="FNA50" s="3"/>
      <c r="FNB50" s="3"/>
      <c r="FNC50" s="3"/>
      <c r="FND50" s="3"/>
      <c r="FNE50" s="3"/>
      <c r="FNF50" s="3"/>
      <c r="FNG50" s="3"/>
      <c r="FNH50" s="3"/>
      <c r="FNI50" s="3"/>
      <c r="FNJ50" s="3"/>
      <c r="FNK50" s="3"/>
      <c r="FNL50" s="3"/>
      <c r="FNM50" s="3"/>
      <c r="FNN50" s="3"/>
      <c r="FNO50" s="3"/>
      <c r="FNP50" s="3"/>
      <c r="FNQ50" s="3"/>
      <c r="FNR50" s="3"/>
      <c r="FNS50" s="3"/>
      <c r="FNT50" s="3"/>
      <c r="FNU50" s="3"/>
      <c r="FNV50" s="3"/>
      <c r="FNW50" s="3"/>
      <c r="FNX50" s="3"/>
      <c r="FNY50" s="3"/>
      <c r="FNZ50" s="3"/>
      <c r="FOA50" s="3"/>
      <c r="FOB50" s="3"/>
      <c r="FOC50" s="3"/>
      <c r="FOD50" s="3"/>
      <c r="FOE50" s="3"/>
      <c r="FOF50" s="3"/>
      <c r="FOG50" s="3"/>
      <c r="FOH50" s="3"/>
      <c r="FOI50" s="3"/>
      <c r="FOJ50" s="3"/>
      <c r="FOK50" s="3"/>
      <c r="FOL50" s="3"/>
      <c r="FOM50" s="3"/>
      <c r="FON50" s="3"/>
      <c r="FOO50" s="3"/>
      <c r="FOP50" s="3"/>
      <c r="FOQ50" s="3"/>
      <c r="FOR50" s="3"/>
      <c r="FOS50" s="3"/>
      <c r="FOT50" s="3"/>
      <c r="FOU50" s="3"/>
      <c r="FOV50" s="3"/>
      <c r="FOW50" s="3"/>
      <c r="FOX50" s="3"/>
      <c r="FOY50" s="3"/>
      <c r="FOZ50" s="3"/>
      <c r="FPA50" s="3"/>
      <c r="FPB50" s="3"/>
      <c r="FPC50" s="3"/>
      <c r="FPD50" s="3"/>
      <c r="FPE50" s="3"/>
      <c r="FPF50" s="3"/>
      <c r="FPG50" s="3"/>
      <c r="FPH50" s="3"/>
      <c r="FPI50" s="3"/>
      <c r="FPJ50" s="3"/>
      <c r="FPK50" s="3"/>
      <c r="FPL50" s="3"/>
      <c r="FPM50" s="3"/>
      <c r="FPN50" s="3"/>
      <c r="FPO50" s="3"/>
      <c r="FPP50" s="3"/>
      <c r="FPQ50" s="3"/>
      <c r="FPR50" s="3"/>
      <c r="FPS50" s="3"/>
      <c r="FPT50" s="3"/>
      <c r="FPU50" s="3"/>
      <c r="FPV50" s="3"/>
      <c r="FPW50" s="3"/>
      <c r="FPX50" s="3"/>
      <c r="FPY50" s="3"/>
      <c r="FPZ50" s="3"/>
      <c r="FQA50" s="3"/>
      <c r="FQB50" s="3"/>
      <c r="FQC50" s="3"/>
      <c r="FQD50" s="3"/>
      <c r="FQE50" s="3"/>
      <c r="FQF50" s="3"/>
      <c r="FQG50" s="3"/>
      <c r="FQH50" s="3"/>
      <c r="FQI50" s="3"/>
      <c r="FQJ50" s="3"/>
      <c r="FQK50" s="3"/>
      <c r="FQL50" s="3"/>
      <c r="FQM50" s="3"/>
      <c r="FQN50" s="3"/>
      <c r="FQO50" s="3"/>
      <c r="FQP50" s="3"/>
      <c r="FQQ50" s="3"/>
      <c r="FQR50" s="3"/>
      <c r="FQS50" s="3"/>
      <c r="FQT50" s="3"/>
      <c r="FQU50" s="3"/>
      <c r="FQV50" s="3"/>
      <c r="FQW50" s="3"/>
      <c r="FQX50" s="3"/>
      <c r="FQY50" s="3"/>
      <c r="FQZ50" s="3"/>
      <c r="FRA50" s="3"/>
      <c r="FRB50" s="3"/>
      <c r="FRC50" s="3"/>
      <c r="FRD50" s="3"/>
      <c r="FRE50" s="3"/>
      <c r="FRF50" s="3"/>
      <c r="FRG50" s="3"/>
      <c r="FRH50" s="3"/>
      <c r="FRI50" s="3"/>
      <c r="FRJ50" s="3"/>
      <c r="FRK50" s="3"/>
      <c r="FRL50" s="3"/>
      <c r="FRM50" s="3"/>
      <c r="FRN50" s="3"/>
      <c r="FRO50" s="3"/>
      <c r="FRP50" s="3"/>
      <c r="FRQ50" s="3"/>
      <c r="FRR50" s="3"/>
      <c r="FRS50" s="3"/>
      <c r="FRT50" s="3"/>
      <c r="FRU50" s="3"/>
      <c r="FRV50" s="3"/>
      <c r="FRW50" s="3"/>
      <c r="FRX50" s="3"/>
      <c r="FRY50" s="3"/>
      <c r="FRZ50" s="3"/>
      <c r="FSA50" s="3"/>
      <c r="FSB50" s="3"/>
      <c r="FSC50" s="3"/>
      <c r="FSD50" s="3"/>
      <c r="FSE50" s="3"/>
      <c r="FSF50" s="3"/>
      <c r="FSG50" s="3"/>
      <c r="FSH50" s="3"/>
      <c r="FSI50" s="3"/>
      <c r="FSJ50" s="3"/>
      <c r="FSK50" s="3"/>
      <c r="FSL50" s="3"/>
      <c r="FSM50" s="3"/>
      <c r="FSN50" s="3"/>
      <c r="FSO50" s="3"/>
      <c r="FSP50" s="3"/>
      <c r="FSQ50" s="3"/>
      <c r="FSR50" s="3"/>
      <c r="FSS50" s="3"/>
      <c r="FST50" s="3"/>
      <c r="FSU50" s="3"/>
      <c r="FSV50" s="3"/>
      <c r="FSW50" s="3"/>
      <c r="FSX50" s="3"/>
      <c r="FSY50" s="3"/>
      <c r="FSZ50" s="3"/>
      <c r="FTA50" s="3"/>
      <c r="FTB50" s="3"/>
      <c r="FTC50" s="3"/>
      <c r="FTD50" s="3"/>
      <c r="FTE50" s="3"/>
      <c r="FTF50" s="3"/>
      <c r="FTG50" s="3"/>
      <c r="FTH50" s="3"/>
      <c r="FTI50" s="3"/>
      <c r="FTJ50" s="3"/>
      <c r="FTK50" s="3"/>
      <c r="FTL50" s="3"/>
      <c r="FTM50" s="3"/>
      <c r="FTN50" s="3"/>
      <c r="FTO50" s="3"/>
      <c r="FTP50" s="3"/>
      <c r="FTQ50" s="3"/>
      <c r="FTR50" s="3"/>
      <c r="FTS50" s="3"/>
      <c r="FTT50" s="3"/>
      <c r="FTU50" s="3"/>
      <c r="FTV50" s="3"/>
      <c r="FTW50" s="3"/>
      <c r="FTX50" s="3"/>
      <c r="FTY50" s="3"/>
      <c r="FTZ50" s="3"/>
      <c r="FUA50" s="3"/>
      <c r="FUB50" s="3"/>
      <c r="FUC50" s="3"/>
      <c r="FUD50" s="3"/>
      <c r="FUE50" s="3"/>
      <c r="FUF50" s="3"/>
      <c r="FUG50" s="3"/>
      <c r="FUH50" s="3"/>
      <c r="FUI50" s="3"/>
      <c r="FUJ50" s="3"/>
      <c r="FUK50" s="3"/>
      <c r="FUL50" s="3"/>
      <c r="FUM50" s="3"/>
      <c r="FUN50" s="3"/>
      <c r="FUO50" s="3"/>
      <c r="FUP50" s="3"/>
      <c r="FUQ50" s="3"/>
      <c r="FUR50" s="3"/>
      <c r="FUS50" s="3"/>
      <c r="FUT50" s="3"/>
      <c r="FUU50" s="3"/>
      <c r="FUV50" s="3"/>
      <c r="FUW50" s="3"/>
      <c r="FUX50" s="3"/>
      <c r="FUY50" s="3"/>
      <c r="FUZ50" s="3"/>
      <c r="FVA50" s="3"/>
      <c r="FVB50" s="3"/>
      <c r="FVC50" s="3"/>
      <c r="FVD50" s="3"/>
      <c r="FVE50" s="3"/>
      <c r="FVF50" s="3"/>
      <c r="FVG50" s="3"/>
      <c r="FVH50" s="3"/>
      <c r="FVI50" s="3"/>
      <c r="FVJ50" s="3"/>
      <c r="FVK50" s="3"/>
      <c r="FVL50" s="3"/>
      <c r="FVM50" s="3"/>
      <c r="FVN50" s="3"/>
      <c r="FVO50" s="3"/>
      <c r="FVP50" s="3"/>
      <c r="FVQ50" s="3"/>
      <c r="FVR50" s="3"/>
      <c r="FVS50" s="3"/>
      <c r="FVT50" s="3"/>
      <c r="FVU50" s="3"/>
      <c r="FVV50" s="3"/>
      <c r="FVW50" s="3"/>
      <c r="FVX50" s="3"/>
      <c r="FVY50" s="3"/>
      <c r="FVZ50" s="3"/>
      <c r="FWA50" s="3"/>
      <c r="FWB50" s="3"/>
      <c r="FWC50" s="3"/>
      <c r="FWD50" s="3"/>
      <c r="FWE50" s="3"/>
      <c r="FWF50" s="3"/>
      <c r="FWG50" s="3"/>
      <c r="FWH50" s="3"/>
      <c r="FWI50" s="3"/>
      <c r="FWJ50" s="3"/>
      <c r="FWK50" s="3"/>
      <c r="FWL50" s="3"/>
      <c r="FWM50" s="3"/>
      <c r="FWN50" s="3"/>
      <c r="FWO50" s="3"/>
      <c r="FWP50" s="3"/>
      <c r="FWQ50" s="3"/>
      <c r="FWR50" s="3"/>
      <c r="FWS50" s="3"/>
      <c r="FWT50" s="3"/>
      <c r="FWU50" s="3"/>
      <c r="FWV50" s="3"/>
      <c r="FWW50" s="3"/>
      <c r="FWX50" s="3"/>
      <c r="FWY50" s="3"/>
      <c r="FWZ50" s="3"/>
      <c r="FXA50" s="3"/>
      <c r="FXB50" s="3"/>
      <c r="FXC50" s="3"/>
      <c r="FXD50" s="3"/>
      <c r="FXE50" s="3"/>
      <c r="FXF50" s="3"/>
      <c r="FXG50" s="3"/>
      <c r="FXH50" s="3"/>
      <c r="FXI50" s="3"/>
      <c r="FXJ50" s="3"/>
      <c r="FXK50" s="3"/>
      <c r="FXL50" s="3"/>
      <c r="FXM50" s="3"/>
      <c r="FXN50" s="3"/>
      <c r="FXO50" s="3"/>
      <c r="FXP50" s="3"/>
      <c r="FXQ50" s="3"/>
      <c r="FXR50" s="3"/>
      <c r="FXS50" s="3"/>
      <c r="FXT50" s="3"/>
      <c r="FXU50" s="3"/>
      <c r="FXV50" s="3"/>
      <c r="FXW50" s="3"/>
      <c r="FXX50" s="3"/>
      <c r="FXY50" s="3"/>
      <c r="FXZ50" s="3"/>
      <c r="FYA50" s="3"/>
      <c r="FYB50" s="3"/>
      <c r="FYC50" s="3"/>
      <c r="FYD50" s="3"/>
      <c r="FYE50" s="3"/>
      <c r="FYF50" s="3"/>
      <c r="FYG50" s="3"/>
      <c r="FYH50" s="3"/>
      <c r="FYI50" s="3"/>
      <c r="FYJ50" s="3"/>
      <c r="FYK50" s="3"/>
      <c r="FYL50" s="3"/>
      <c r="FYM50" s="3"/>
      <c r="FYN50" s="3"/>
      <c r="FYO50" s="3"/>
      <c r="FYP50" s="3"/>
      <c r="FYQ50" s="3"/>
      <c r="FYR50" s="3"/>
      <c r="FYS50" s="3"/>
      <c r="FYT50" s="3"/>
      <c r="FYU50" s="3"/>
      <c r="FYV50" s="3"/>
      <c r="FYW50" s="3"/>
      <c r="FYX50" s="3"/>
      <c r="FYY50" s="3"/>
      <c r="FYZ50" s="3"/>
      <c r="FZA50" s="3"/>
      <c r="FZB50" s="3"/>
      <c r="FZC50" s="3"/>
      <c r="FZD50" s="3"/>
      <c r="FZE50" s="3"/>
      <c r="FZF50" s="3"/>
      <c r="FZG50" s="3"/>
      <c r="FZH50" s="3"/>
      <c r="FZI50" s="3"/>
      <c r="FZJ50" s="3"/>
      <c r="FZK50" s="3"/>
      <c r="FZL50" s="3"/>
      <c r="FZM50" s="3"/>
      <c r="FZN50" s="3"/>
      <c r="FZO50" s="3"/>
      <c r="FZP50" s="3"/>
      <c r="FZQ50" s="3"/>
      <c r="FZR50" s="3"/>
      <c r="FZS50" s="3"/>
      <c r="FZT50" s="3"/>
      <c r="FZU50" s="3"/>
      <c r="FZV50" s="3"/>
      <c r="FZW50" s="3"/>
      <c r="FZX50" s="3"/>
      <c r="FZY50" s="3"/>
      <c r="FZZ50" s="3"/>
      <c r="GAA50" s="3"/>
      <c r="GAB50" s="3"/>
      <c r="GAC50" s="3"/>
      <c r="GAD50" s="3"/>
      <c r="GAE50" s="3"/>
      <c r="GAF50" s="3"/>
      <c r="GAG50" s="3"/>
      <c r="GAH50" s="3"/>
      <c r="GAI50" s="3"/>
      <c r="GAJ50" s="3"/>
      <c r="GAK50" s="3"/>
      <c r="GAL50" s="3"/>
      <c r="GAM50" s="3"/>
      <c r="GAN50" s="3"/>
      <c r="GAO50" s="3"/>
      <c r="GAP50" s="3"/>
      <c r="GAQ50" s="3"/>
      <c r="GAR50" s="3"/>
      <c r="GAS50" s="3"/>
      <c r="GAT50" s="3"/>
      <c r="GAU50" s="3"/>
      <c r="GAV50" s="3"/>
      <c r="GAW50" s="3"/>
      <c r="GAX50" s="3"/>
      <c r="GAY50" s="3"/>
      <c r="GAZ50" s="3"/>
      <c r="GBA50" s="3"/>
      <c r="GBB50" s="3"/>
      <c r="GBC50" s="3"/>
      <c r="GBD50" s="3"/>
      <c r="GBE50" s="3"/>
      <c r="GBF50" s="3"/>
      <c r="GBG50" s="3"/>
      <c r="GBH50" s="3"/>
      <c r="GBI50" s="3"/>
      <c r="GBJ50" s="3"/>
      <c r="GBK50" s="3"/>
      <c r="GBL50" s="3"/>
      <c r="GBM50" s="3"/>
      <c r="GBN50" s="3"/>
      <c r="GBO50" s="3"/>
      <c r="GBP50" s="3"/>
      <c r="GBQ50" s="3"/>
      <c r="GBR50" s="3"/>
      <c r="GBS50" s="3"/>
      <c r="GBT50" s="3"/>
      <c r="GBU50" s="3"/>
      <c r="GBV50" s="3"/>
      <c r="GBW50" s="3"/>
      <c r="GBX50" s="3"/>
      <c r="GBY50" s="3"/>
      <c r="GBZ50" s="3"/>
      <c r="GCA50" s="3"/>
      <c r="GCB50" s="3"/>
      <c r="GCC50" s="3"/>
      <c r="GCD50" s="3"/>
      <c r="GCE50" s="3"/>
      <c r="GCF50" s="3"/>
      <c r="GCG50" s="3"/>
      <c r="GCH50" s="3"/>
      <c r="GCI50" s="3"/>
      <c r="GCJ50" s="3"/>
      <c r="GCK50" s="3"/>
      <c r="GCL50" s="3"/>
      <c r="GCM50" s="3"/>
      <c r="GCN50" s="3"/>
      <c r="GCO50" s="3"/>
      <c r="GCP50" s="3"/>
      <c r="GCQ50" s="3"/>
      <c r="GCR50" s="3"/>
      <c r="GCS50" s="3"/>
      <c r="GCT50" s="3"/>
      <c r="GCU50" s="3"/>
      <c r="GCV50" s="3"/>
      <c r="GCW50" s="3"/>
      <c r="GCX50" s="3"/>
      <c r="GCY50" s="3"/>
      <c r="GCZ50" s="3"/>
      <c r="GDA50" s="3"/>
      <c r="GDB50" s="3"/>
      <c r="GDC50" s="3"/>
      <c r="GDD50" s="3"/>
      <c r="GDE50" s="3"/>
      <c r="GDF50" s="3"/>
      <c r="GDG50" s="3"/>
      <c r="GDH50" s="3"/>
      <c r="GDI50" s="3"/>
      <c r="GDJ50" s="3"/>
      <c r="GDK50" s="3"/>
      <c r="GDL50" s="3"/>
      <c r="GDM50" s="3"/>
      <c r="GDN50" s="3"/>
      <c r="GDO50" s="3"/>
      <c r="GDP50" s="3"/>
      <c r="GDQ50" s="3"/>
      <c r="GDR50" s="3"/>
      <c r="GDS50" s="3"/>
      <c r="GDT50" s="3"/>
      <c r="GDU50" s="3"/>
      <c r="GDV50" s="3"/>
      <c r="GDW50" s="3"/>
      <c r="GDX50" s="3"/>
      <c r="GDY50" s="3"/>
      <c r="GDZ50" s="3"/>
      <c r="GEA50" s="3"/>
      <c r="GEB50" s="3"/>
      <c r="GEC50" s="3"/>
      <c r="GED50" s="3"/>
      <c r="GEE50" s="3"/>
      <c r="GEF50" s="3"/>
      <c r="GEG50" s="3"/>
      <c r="GEH50" s="3"/>
      <c r="GEI50" s="3"/>
      <c r="GEJ50" s="3"/>
      <c r="GEK50" s="3"/>
      <c r="GEL50" s="3"/>
      <c r="GEM50" s="3"/>
      <c r="GEN50" s="3"/>
      <c r="GEO50" s="3"/>
      <c r="GEP50" s="3"/>
      <c r="GEQ50" s="3"/>
      <c r="GER50" s="3"/>
      <c r="GES50" s="3"/>
      <c r="GET50" s="3"/>
      <c r="GEU50" s="3"/>
      <c r="GEV50" s="3"/>
      <c r="GEW50" s="3"/>
      <c r="GEX50" s="3"/>
      <c r="GEY50" s="3"/>
      <c r="GEZ50" s="3"/>
      <c r="GFA50" s="3"/>
      <c r="GFB50" s="3"/>
      <c r="GFC50" s="3"/>
      <c r="GFD50" s="3"/>
      <c r="GFE50" s="3"/>
      <c r="GFF50" s="3"/>
      <c r="GFG50" s="3"/>
      <c r="GFH50" s="3"/>
      <c r="GFI50" s="3"/>
      <c r="GFJ50" s="3"/>
      <c r="GFK50" s="3"/>
      <c r="GFL50" s="3"/>
      <c r="GFM50" s="3"/>
      <c r="GFN50" s="3"/>
      <c r="GFO50" s="3"/>
      <c r="GFP50" s="3"/>
      <c r="GFQ50" s="3"/>
      <c r="GFR50" s="3"/>
      <c r="GFS50" s="3"/>
      <c r="GFT50" s="3"/>
      <c r="GFU50" s="3"/>
      <c r="GFV50" s="3"/>
      <c r="GFW50" s="3"/>
      <c r="GFX50" s="3"/>
      <c r="GFY50" s="3"/>
      <c r="GFZ50" s="3"/>
      <c r="GGA50" s="3"/>
      <c r="GGB50" s="3"/>
      <c r="GGC50" s="3"/>
      <c r="GGD50" s="3"/>
      <c r="GGE50" s="3"/>
      <c r="GGF50" s="3"/>
      <c r="GGG50" s="3"/>
      <c r="GGH50" s="3"/>
      <c r="GGI50" s="3"/>
      <c r="GGJ50" s="3"/>
      <c r="GGK50" s="3"/>
      <c r="GGL50" s="3"/>
      <c r="GGM50" s="3"/>
      <c r="GGN50" s="3"/>
      <c r="GGO50" s="3"/>
      <c r="GGP50" s="3"/>
      <c r="GGQ50" s="3"/>
      <c r="GGR50" s="3"/>
      <c r="GGS50" s="3"/>
      <c r="GGT50" s="3"/>
      <c r="GGU50" s="3"/>
      <c r="GGV50" s="3"/>
      <c r="GGW50" s="3"/>
      <c r="GGX50" s="3"/>
      <c r="GGY50" s="3"/>
      <c r="GGZ50" s="3"/>
      <c r="GHA50" s="3"/>
      <c r="GHB50" s="3"/>
      <c r="GHC50" s="3"/>
      <c r="GHD50" s="3"/>
      <c r="GHE50" s="3"/>
      <c r="GHF50" s="3"/>
      <c r="GHG50" s="3"/>
      <c r="GHH50" s="3"/>
      <c r="GHI50" s="3"/>
      <c r="GHJ50" s="3"/>
      <c r="GHK50" s="3"/>
      <c r="GHL50" s="3"/>
      <c r="GHM50" s="3"/>
      <c r="GHN50" s="3"/>
      <c r="GHO50" s="3"/>
      <c r="GHP50" s="3"/>
      <c r="GHQ50" s="3"/>
      <c r="GHR50" s="3"/>
      <c r="GHS50" s="3"/>
      <c r="GHT50" s="3"/>
      <c r="GHU50" s="3"/>
      <c r="GHV50" s="3"/>
      <c r="GHW50" s="3"/>
      <c r="GHX50" s="3"/>
      <c r="GHY50" s="3"/>
      <c r="GHZ50" s="3"/>
      <c r="GIA50" s="3"/>
      <c r="GIB50" s="3"/>
      <c r="GIC50" s="3"/>
      <c r="GID50" s="3"/>
      <c r="GIE50" s="3"/>
      <c r="GIF50" s="3"/>
      <c r="GIG50" s="3"/>
      <c r="GIH50" s="3"/>
      <c r="GII50" s="3"/>
      <c r="GIJ50" s="3"/>
      <c r="GIK50" s="3"/>
      <c r="GIL50" s="3"/>
      <c r="GIM50" s="3"/>
      <c r="GIN50" s="3"/>
      <c r="GIO50" s="3"/>
      <c r="GIP50" s="3"/>
      <c r="GIQ50" s="3"/>
      <c r="GIR50" s="3"/>
      <c r="GIS50" s="3"/>
      <c r="GIT50" s="3"/>
      <c r="GIU50" s="3"/>
      <c r="GIV50" s="3"/>
      <c r="GIW50" s="3"/>
      <c r="GIX50" s="3"/>
      <c r="GIY50" s="3"/>
      <c r="GIZ50" s="3"/>
      <c r="GJA50" s="3"/>
      <c r="GJB50" s="3"/>
      <c r="GJC50" s="3"/>
      <c r="GJD50" s="3"/>
      <c r="GJE50" s="3"/>
      <c r="GJF50" s="3"/>
      <c r="GJG50" s="3"/>
      <c r="GJH50" s="3"/>
      <c r="GJI50" s="3"/>
      <c r="GJJ50" s="3"/>
      <c r="GJK50" s="3"/>
      <c r="GJL50" s="3"/>
      <c r="GJM50" s="3"/>
      <c r="GJN50" s="3"/>
      <c r="GJO50" s="3"/>
      <c r="GJP50" s="3"/>
      <c r="GJQ50" s="3"/>
      <c r="GJR50" s="3"/>
      <c r="GJS50" s="3"/>
      <c r="GJT50" s="3"/>
      <c r="GJU50" s="3"/>
      <c r="GJV50" s="3"/>
      <c r="GJW50" s="3"/>
      <c r="GJX50" s="3"/>
      <c r="GJY50" s="3"/>
      <c r="GJZ50" s="3"/>
      <c r="GKA50" s="3"/>
      <c r="GKB50" s="3"/>
      <c r="GKC50" s="3"/>
      <c r="GKD50" s="3"/>
      <c r="GKE50" s="3"/>
      <c r="GKF50" s="3"/>
      <c r="GKG50" s="3"/>
      <c r="GKH50" s="3"/>
      <c r="GKI50" s="3"/>
      <c r="GKJ50" s="3"/>
      <c r="GKK50" s="3"/>
      <c r="GKL50" s="3"/>
      <c r="GKM50" s="3"/>
      <c r="GKN50" s="3"/>
      <c r="GKO50" s="3"/>
      <c r="GKP50" s="3"/>
      <c r="GKQ50" s="3"/>
      <c r="GKR50" s="3"/>
      <c r="GKS50" s="3"/>
      <c r="GKT50" s="3"/>
      <c r="GKU50" s="3"/>
      <c r="GKV50" s="3"/>
      <c r="GKW50" s="3"/>
      <c r="GKX50" s="3"/>
      <c r="GKY50" s="3"/>
      <c r="GKZ50" s="3"/>
      <c r="GLA50" s="3"/>
      <c r="GLB50" s="3"/>
      <c r="GLC50" s="3"/>
      <c r="GLD50" s="3"/>
      <c r="GLE50" s="3"/>
      <c r="GLF50" s="3"/>
      <c r="GLG50" s="3"/>
      <c r="GLH50" s="3"/>
      <c r="GLI50" s="3"/>
      <c r="GLJ50" s="3"/>
      <c r="GLK50" s="3"/>
      <c r="GLL50" s="3"/>
      <c r="GLM50" s="3"/>
      <c r="GLN50" s="3"/>
      <c r="GLO50" s="3"/>
      <c r="GLP50" s="3"/>
      <c r="GLQ50" s="3"/>
      <c r="GLR50" s="3"/>
      <c r="GLS50" s="3"/>
      <c r="GLT50" s="3"/>
      <c r="GLU50" s="3"/>
      <c r="GLV50" s="3"/>
      <c r="GLW50" s="3"/>
      <c r="GLX50" s="3"/>
      <c r="GLY50" s="3"/>
      <c r="GLZ50" s="3"/>
      <c r="GMA50" s="3"/>
      <c r="GMB50" s="3"/>
      <c r="GMC50" s="3"/>
      <c r="GMD50" s="3"/>
      <c r="GME50" s="3"/>
      <c r="GMF50" s="3"/>
      <c r="GMG50" s="3"/>
      <c r="GMH50" s="3"/>
      <c r="GMI50" s="3"/>
      <c r="GMJ50" s="3"/>
      <c r="GMK50" s="3"/>
      <c r="GML50" s="3"/>
      <c r="GMM50" s="3"/>
      <c r="GMN50" s="3"/>
      <c r="GMO50" s="3"/>
      <c r="GMP50" s="3"/>
      <c r="GMQ50" s="3"/>
      <c r="GMR50" s="3"/>
      <c r="GMS50" s="3"/>
      <c r="GMT50" s="3"/>
      <c r="GMU50" s="3"/>
      <c r="GMV50" s="3"/>
      <c r="GMW50" s="3"/>
      <c r="GMX50" s="3"/>
      <c r="GMY50" s="3"/>
      <c r="GMZ50" s="3"/>
      <c r="GNA50" s="3"/>
      <c r="GNB50" s="3"/>
      <c r="GNC50" s="3"/>
      <c r="GND50" s="3"/>
      <c r="GNE50" s="3"/>
      <c r="GNF50" s="3"/>
      <c r="GNG50" s="3"/>
      <c r="GNH50" s="3"/>
      <c r="GNI50" s="3"/>
      <c r="GNJ50" s="3"/>
      <c r="GNK50" s="3"/>
      <c r="GNL50" s="3"/>
      <c r="GNM50" s="3"/>
      <c r="GNN50" s="3"/>
      <c r="GNO50" s="3"/>
      <c r="GNP50" s="3"/>
      <c r="GNQ50" s="3"/>
      <c r="GNR50" s="3"/>
      <c r="GNS50" s="3"/>
      <c r="GNT50" s="3"/>
      <c r="GNU50" s="3"/>
      <c r="GNV50" s="3"/>
      <c r="GNW50" s="3"/>
      <c r="GNX50" s="3"/>
      <c r="GNY50" s="3"/>
      <c r="GNZ50" s="3"/>
      <c r="GOA50" s="3"/>
      <c r="GOB50" s="3"/>
      <c r="GOC50" s="3"/>
      <c r="GOD50" s="3"/>
      <c r="GOE50" s="3"/>
      <c r="GOF50" s="3"/>
      <c r="GOG50" s="3"/>
      <c r="GOH50" s="3"/>
      <c r="GOI50" s="3"/>
      <c r="GOJ50" s="3"/>
      <c r="GOK50" s="3"/>
      <c r="GOL50" s="3"/>
      <c r="GOM50" s="3"/>
      <c r="GON50" s="3"/>
      <c r="GOO50" s="3"/>
      <c r="GOP50" s="3"/>
      <c r="GOQ50" s="3"/>
      <c r="GOR50" s="3"/>
      <c r="GOS50" s="3"/>
      <c r="GOT50" s="3"/>
      <c r="GOU50" s="3"/>
      <c r="GOV50" s="3"/>
      <c r="GOW50" s="3"/>
      <c r="GOX50" s="3"/>
      <c r="GOY50" s="3"/>
      <c r="GOZ50" s="3"/>
      <c r="GPA50" s="3"/>
      <c r="GPB50" s="3"/>
      <c r="GPC50" s="3"/>
      <c r="GPD50" s="3"/>
      <c r="GPE50" s="3"/>
      <c r="GPF50" s="3"/>
      <c r="GPG50" s="3"/>
      <c r="GPH50" s="3"/>
      <c r="GPI50" s="3"/>
      <c r="GPJ50" s="3"/>
      <c r="GPK50" s="3"/>
      <c r="GPL50" s="3"/>
      <c r="GPM50" s="3"/>
      <c r="GPN50" s="3"/>
      <c r="GPO50" s="3"/>
      <c r="GPP50" s="3"/>
      <c r="GPQ50" s="3"/>
      <c r="GPR50" s="3"/>
      <c r="GPS50" s="3"/>
      <c r="GPT50" s="3"/>
      <c r="GPU50" s="3"/>
      <c r="GPV50" s="3"/>
      <c r="GPW50" s="3"/>
      <c r="GPX50" s="3"/>
      <c r="GPY50" s="3"/>
      <c r="GPZ50" s="3"/>
      <c r="GQA50" s="3"/>
      <c r="GQB50" s="3"/>
      <c r="GQC50" s="3"/>
      <c r="GQD50" s="3"/>
      <c r="GQE50" s="3"/>
      <c r="GQF50" s="3"/>
      <c r="GQG50" s="3"/>
      <c r="GQH50" s="3"/>
      <c r="GQI50" s="3"/>
      <c r="GQJ50" s="3"/>
      <c r="GQK50" s="3"/>
      <c r="GQL50" s="3"/>
      <c r="GQM50" s="3"/>
      <c r="GQN50" s="3"/>
      <c r="GQO50" s="3"/>
      <c r="GQP50" s="3"/>
      <c r="GQQ50" s="3"/>
      <c r="GQR50" s="3"/>
      <c r="GQS50" s="3"/>
      <c r="GQT50" s="3"/>
      <c r="GQU50" s="3"/>
      <c r="GQV50" s="3"/>
      <c r="GQW50" s="3"/>
      <c r="GQX50" s="3"/>
      <c r="GQY50" s="3"/>
      <c r="GQZ50" s="3"/>
      <c r="GRA50" s="3"/>
      <c r="GRB50" s="3"/>
      <c r="GRC50" s="3"/>
      <c r="GRD50" s="3"/>
      <c r="GRE50" s="3"/>
      <c r="GRF50" s="3"/>
      <c r="GRG50" s="3"/>
      <c r="GRH50" s="3"/>
      <c r="GRI50" s="3"/>
      <c r="GRJ50" s="3"/>
      <c r="GRK50" s="3"/>
      <c r="GRL50" s="3"/>
      <c r="GRM50" s="3"/>
      <c r="GRN50" s="3"/>
      <c r="GRO50" s="3"/>
      <c r="GRP50" s="3"/>
      <c r="GRQ50" s="3"/>
      <c r="GRR50" s="3"/>
      <c r="GRS50" s="3"/>
      <c r="GRT50" s="3"/>
      <c r="GRU50" s="3"/>
      <c r="GRV50" s="3"/>
      <c r="GRW50" s="3"/>
      <c r="GRX50" s="3"/>
      <c r="GRY50" s="3"/>
      <c r="GRZ50" s="3"/>
      <c r="GSA50" s="3"/>
      <c r="GSB50" s="3"/>
      <c r="GSC50" s="3"/>
      <c r="GSD50" s="3"/>
      <c r="GSE50" s="3"/>
      <c r="GSF50" s="3"/>
      <c r="GSG50" s="3"/>
      <c r="GSH50" s="3"/>
      <c r="GSI50" s="3"/>
      <c r="GSJ50" s="3"/>
      <c r="GSK50" s="3"/>
      <c r="GSL50" s="3"/>
      <c r="GSM50" s="3"/>
      <c r="GSN50" s="3"/>
      <c r="GSO50" s="3"/>
      <c r="GSP50" s="3"/>
      <c r="GSQ50" s="3"/>
      <c r="GSR50" s="3"/>
      <c r="GSS50" s="3"/>
      <c r="GST50" s="3"/>
      <c r="GSU50" s="3"/>
      <c r="GSV50" s="3"/>
      <c r="GSW50" s="3"/>
      <c r="GSX50" s="3"/>
      <c r="GSY50" s="3"/>
      <c r="GSZ50" s="3"/>
      <c r="GTA50" s="3"/>
      <c r="GTB50" s="3"/>
      <c r="GTC50" s="3"/>
      <c r="GTD50" s="3"/>
      <c r="GTE50" s="3"/>
      <c r="GTF50" s="3"/>
      <c r="GTG50" s="3"/>
      <c r="GTH50" s="3"/>
      <c r="GTI50" s="3"/>
      <c r="GTJ50" s="3"/>
      <c r="GTK50" s="3"/>
      <c r="GTL50" s="3"/>
      <c r="GTM50" s="3"/>
      <c r="GTN50" s="3"/>
      <c r="GTO50" s="3"/>
      <c r="GTP50" s="3"/>
      <c r="GTQ50" s="3"/>
      <c r="GTR50" s="3"/>
      <c r="GTS50" s="3"/>
      <c r="GTT50" s="3"/>
      <c r="GTU50" s="3"/>
      <c r="GTV50" s="3"/>
      <c r="GTW50" s="3"/>
      <c r="GTX50" s="3"/>
      <c r="GTY50" s="3"/>
      <c r="GTZ50" s="3"/>
      <c r="GUA50" s="3"/>
      <c r="GUB50" s="3"/>
      <c r="GUC50" s="3"/>
      <c r="GUD50" s="3"/>
      <c r="GUE50" s="3"/>
      <c r="GUF50" s="3"/>
      <c r="GUG50" s="3"/>
      <c r="GUH50" s="3"/>
      <c r="GUI50" s="3"/>
      <c r="GUJ50" s="3"/>
      <c r="GUK50" s="3"/>
      <c r="GUL50" s="3"/>
      <c r="GUM50" s="3"/>
      <c r="GUN50" s="3"/>
      <c r="GUO50" s="3"/>
      <c r="GUP50" s="3"/>
      <c r="GUQ50" s="3"/>
      <c r="GUR50" s="3"/>
      <c r="GUS50" s="3"/>
      <c r="GUT50" s="3"/>
      <c r="GUU50" s="3"/>
      <c r="GUV50" s="3"/>
      <c r="GUW50" s="3"/>
      <c r="GUX50" s="3"/>
      <c r="GUY50" s="3"/>
      <c r="GUZ50" s="3"/>
      <c r="GVA50" s="3"/>
      <c r="GVB50" s="3"/>
      <c r="GVC50" s="3"/>
      <c r="GVD50" s="3"/>
      <c r="GVE50" s="3"/>
      <c r="GVF50" s="3"/>
      <c r="GVG50" s="3"/>
      <c r="GVH50" s="3"/>
      <c r="GVI50" s="3"/>
      <c r="GVJ50" s="3"/>
      <c r="GVK50" s="3"/>
      <c r="GVL50" s="3"/>
      <c r="GVM50" s="3"/>
      <c r="GVN50" s="3"/>
      <c r="GVO50" s="3"/>
      <c r="GVP50" s="3"/>
      <c r="GVQ50" s="3"/>
      <c r="GVR50" s="3"/>
      <c r="GVS50" s="3"/>
      <c r="GVT50" s="3"/>
      <c r="GVU50" s="3"/>
      <c r="GVV50" s="3"/>
      <c r="GVW50" s="3"/>
      <c r="GVX50" s="3"/>
      <c r="GVY50" s="3"/>
      <c r="GVZ50" s="3"/>
      <c r="GWA50" s="3"/>
      <c r="GWB50" s="3"/>
      <c r="GWC50" s="3"/>
      <c r="GWD50" s="3"/>
      <c r="GWE50" s="3"/>
      <c r="GWF50" s="3"/>
      <c r="GWG50" s="3"/>
      <c r="GWH50" s="3"/>
      <c r="GWI50" s="3"/>
      <c r="GWJ50" s="3"/>
      <c r="GWK50" s="3"/>
      <c r="GWL50" s="3"/>
      <c r="GWM50" s="3"/>
      <c r="GWN50" s="3"/>
      <c r="GWO50" s="3"/>
      <c r="GWP50" s="3"/>
      <c r="GWQ50" s="3"/>
      <c r="GWR50" s="3"/>
      <c r="GWS50" s="3"/>
      <c r="GWT50" s="3"/>
      <c r="GWU50" s="3"/>
      <c r="GWV50" s="3"/>
      <c r="GWW50" s="3"/>
      <c r="GWX50" s="3"/>
      <c r="GWY50" s="3"/>
      <c r="GWZ50" s="3"/>
      <c r="GXA50" s="3"/>
      <c r="GXB50" s="3"/>
      <c r="GXC50" s="3"/>
      <c r="GXD50" s="3"/>
      <c r="GXE50" s="3"/>
      <c r="GXF50" s="3"/>
      <c r="GXG50" s="3"/>
      <c r="GXH50" s="3"/>
      <c r="GXI50" s="3"/>
      <c r="GXJ50" s="3"/>
      <c r="GXK50" s="3"/>
      <c r="GXL50" s="3"/>
      <c r="GXM50" s="3"/>
      <c r="GXN50" s="3"/>
      <c r="GXO50" s="3"/>
      <c r="GXP50" s="3"/>
      <c r="GXQ50" s="3"/>
      <c r="GXR50" s="3"/>
      <c r="GXS50" s="3"/>
      <c r="GXT50" s="3"/>
      <c r="GXU50" s="3"/>
      <c r="GXV50" s="3"/>
      <c r="GXW50" s="3"/>
      <c r="GXX50" s="3"/>
      <c r="GXY50" s="3"/>
      <c r="GXZ50" s="3"/>
      <c r="GYA50" s="3"/>
      <c r="GYB50" s="3"/>
      <c r="GYC50" s="3"/>
      <c r="GYD50" s="3"/>
      <c r="GYE50" s="3"/>
      <c r="GYF50" s="3"/>
      <c r="GYG50" s="3"/>
      <c r="GYH50" s="3"/>
      <c r="GYI50" s="3"/>
      <c r="GYJ50" s="3"/>
      <c r="GYK50" s="3"/>
      <c r="GYL50" s="3"/>
      <c r="GYM50" s="3"/>
      <c r="GYN50" s="3"/>
      <c r="GYO50" s="3"/>
      <c r="GYP50" s="3"/>
      <c r="GYQ50" s="3"/>
      <c r="GYR50" s="3"/>
      <c r="GYS50" s="3"/>
      <c r="GYT50" s="3"/>
      <c r="GYU50" s="3"/>
      <c r="GYV50" s="3"/>
      <c r="GYW50" s="3"/>
      <c r="GYX50" s="3"/>
      <c r="GYY50" s="3"/>
      <c r="GYZ50" s="3"/>
      <c r="GZA50" s="3"/>
      <c r="GZB50" s="3"/>
      <c r="GZC50" s="3"/>
      <c r="GZD50" s="3"/>
      <c r="GZE50" s="3"/>
      <c r="GZF50" s="3"/>
      <c r="GZG50" s="3"/>
      <c r="GZH50" s="3"/>
      <c r="GZI50" s="3"/>
      <c r="GZJ50" s="3"/>
      <c r="GZK50" s="3"/>
      <c r="GZL50" s="3"/>
      <c r="GZM50" s="3"/>
      <c r="GZN50" s="3"/>
      <c r="GZO50" s="3"/>
      <c r="GZP50" s="3"/>
      <c r="GZQ50" s="3"/>
      <c r="GZR50" s="3"/>
      <c r="GZS50" s="3"/>
      <c r="GZT50" s="3"/>
      <c r="GZU50" s="3"/>
      <c r="GZV50" s="3"/>
      <c r="GZW50" s="3"/>
      <c r="GZX50" s="3"/>
      <c r="GZY50" s="3"/>
      <c r="GZZ50" s="3"/>
      <c r="HAA50" s="3"/>
      <c r="HAB50" s="3"/>
      <c r="HAC50" s="3"/>
      <c r="HAD50" s="3"/>
      <c r="HAE50" s="3"/>
      <c r="HAF50" s="3"/>
      <c r="HAG50" s="3"/>
      <c r="HAH50" s="3"/>
      <c r="HAI50" s="3"/>
      <c r="HAJ50" s="3"/>
      <c r="HAK50" s="3"/>
      <c r="HAL50" s="3"/>
      <c r="HAM50" s="3"/>
      <c r="HAN50" s="3"/>
      <c r="HAO50" s="3"/>
      <c r="HAP50" s="3"/>
      <c r="HAQ50" s="3"/>
      <c r="HAR50" s="3"/>
      <c r="HAS50" s="3"/>
      <c r="HAT50" s="3"/>
      <c r="HAU50" s="3"/>
      <c r="HAV50" s="3"/>
      <c r="HAW50" s="3"/>
      <c r="HAX50" s="3"/>
      <c r="HAY50" s="3"/>
      <c r="HAZ50" s="3"/>
      <c r="HBA50" s="3"/>
      <c r="HBB50" s="3"/>
      <c r="HBC50" s="3"/>
      <c r="HBD50" s="3"/>
      <c r="HBE50" s="3"/>
      <c r="HBF50" s="3"/>
      <c r="HBG50" s="3"/>
      <c r="HBH50" s="3"/>
      <c r="HBI50" s="3"/>
      <c r="HBJ50" s="3"/>
      <c r="HBK50" s="3"/>
      <c r="HBL50" s="3"/>
      <c r="HBM50" s="3"/>
      <c r="HBN50" s="3"/>
      <c r="HBO50" s="3"/>
      <c r="HBP50" s="3"/>
      <c r="HBQ50" s="3"/>
      <c r="HBR50" s="3"/>
      <c r="HBS50" s="3"/>
      <c r="HBT50" s="3"/>
      <c r="HBU50" s="3"/>
      <c r="HBV50" s="3"/>
      <c r="HBW50" s="3"/>
      <c r="HBX50" s="3"/>
      <c r="HBY50" s="3"/>
      <c r="HBZ50" s="3"/>
      <c r="HCA50" s="3"/>
      <c r="HCB50" s="3"/>
      <c r="HCC50" s="3"/>
      <c r="HCD50" s="3"/>
      <c r="HCE50" s="3"/>
      <c r="HCF50" s="3"/>
      <c r="HCG50" s="3"/>
      <c r="HCH50" s="3"/>
      <c r="HCI50" s="3"/>
      <c r="HCJ50" s="3"/>
      <c r="HCK50" s="3"/>
      <c r="HCL50" s="3"/>
      <c r="HCM50" s="3"/>
      <c r="HCN50" s="3"/>
      <c r="HCO50" s="3"/>
      <c r="HCP50" s="3"/>
      <c r="HCQ50" s="3"/>
      <c r="HCR50" s="3"/>
      <c r="HCS50" s="3"/>
      <c r="HCT50" s="3"/>
      <c r="HCU50" s="3"/>
      <c r="HCV50" s="3"/>
      <c r="HCW50" s="3"/>
      <c r="HCX50" s="3"/>
      <c r="HCY50" s="3"/>
      <c r="HCZ50" s="3"/>
      <c r="HDA50" s="3"/>
      <c r="HDB50" s="3"/>
      <c r="HDC50" s="3"/>
      <c r="HDD50" s="3"/>
      <c r="HDE50" s="3"/>
      <c r="HDF50" s="3"/>
      <c r="HDG50" s="3"/>
      <c r="HDH50" s="3"/>
      <c r="HDI50" s="3"/>
      <c r="HDJ50" s="3"/>
      <c r="HDK50" s="3"/>
      <c r="HDL50" s="3"/>
      <c r="HDM50" s="3"/>
      <c r="HDN50" s="3"/>
      <c r="HDO50" s="3"/>
      <c r="HDP50" s="3"/>
      <c r="HDQ50" s="3"/>
      <c r="HDR50" s="3"/>
      <c r="HDS50" s="3"/>
      <c r="HDT50" s="3"/>
      <c r="HDU50" s="3"/>
      <c r="HDV50" s="3"/>
      <c r="HDW50" s="3"/>
      <c r="HDX50" s="3"/>
      <c r="HDY50" s="3"/>
      <c r="HDZ50" s="3"/>
      <c r="HEA50" s="3"/>
      <c r="HEB50" s="3"/>
      <c r="HEC50" s="3"/>
      <c r="HED50" s="3"/>
      <c r="HEE50" s="3"/>
      <c r="HEF50" s="3"/>
      <c r="HEG50" s="3"/>
      <c r="HEH50" s="3"/>
      <c r="HEI50" s="3"/>
      <c r="HEJ50" s="3"/>
      <c r="HEK50" s="3"/>
      <c r="HEL50" s="3"/>
      <c r="HEM50" s="3"/>
      <c r="HEN50" s="3"/>
      <c r="HEO50" s="3"/>
      <c r="HEP50" s="3"/>
      <c r="HEQ50" s="3"/>
      <c r="HER50" s="3"/>
      <c r="HES50" s="3"/>
      <c r="HET50" s="3"/>
      <c r="HEU50" s="3"/>
      <c r="HEV50" s="3"/>
      <c r="HEW50" s="3"/>
      <c r="HEX50" s="3"/>
      <c r="HEY50" s="3"/>
      <c r="HEZ50" s="3"/>
      <c r="HFA50" s="3"/>
      <c r="HFB50" s="3"/>
      <c r="HFC50" s="3"/>
      <c r="HFD50" s="3"/>
      <c r="HFE50" s="3"/>
      <c r="HFF50" s="3"/>
      <c r="HFG50" s="3"/>
      <c r="HFH50" s="3"/>
      <c r="HFI50" s="3"/>
      <c r="HFJ50" s="3"/>
      <c r="HFK50" s="3"/>
      <c r="HFL50" s="3"/>
      <c r="HFM50" s="3"/>
      <c r="HFN50" s="3"/>
      <c r="HFO50" s="3"/>
      <c r="HFP50" s="3"/>
      <c r="HFQ50" s="3"/>
      <c r="HFR50" s="3"/>
      <c r="HFS50" s="3"/>
      <c r="HFT50" s="3"/>
      <c r="HFU50" s="3"/>
      <c r="HFV50" s="3"/>
      <c r="HFW50" s="3"/>
      <c r="HFX50" s="3"/>
      <c r="HFY50" s="3"/>
      <c r="HFZ50" s="3"/>
      <c r="HGA50" s="3"/>
      <c r="HGB50" s="3"/>
      <c r="HGC50" s="3"/>
      <c r="HGD50" s="3"/>
      <c r="HGE50" s="3"/>
      <c r="HGF50" s="3"/>
      <c r="HGG50" s="3"/>
      <c r="HGH50" s="3"/>
      <c r="HGI50" s="3"/>
      <c r="HGJ50" s="3"/>
      <c r="HGK50" s="3"/>
      <c r="HGL50" s="3"/>
      <c r="HGM50" s="3"/>
      <c r="HGN50" s="3"/>
      <c r="HGO50" s="3"/>
      <c r="HGP50" s="3"/>
      <c r="HGQ50" s="3"/>
      <c r="HGR50" s="3"/>
      <c r="HGS50" s="3"/>
      <c r="HGT50" s="3"/>
      <c r="HGU50" s="3"/>
      <c r="HGV50" s="3"/>
      <c r="HGW50" s="3"/>
      <c r="HGX50" s="3"/>
      <c r="HGY50" s="3"/>
      <c r="HGZ50" s="3"/>
      <c r="HHA50" s="3"/>
      <c r="HHB50" s="3"/>
      <c r="HHC50" s="3"/>
      <c r="HHD50" s="3"/>
      <c r="HHE50" s="3"/>
      <c r="HHF50" s="3"/>
      <c r="HHG50" s="3"/>
      <c r="HHH50" s="3"/>
      <c r="HHI50" s="3"/>
      <c r="HHJ50" s="3"/>
      <c r="HHK50" s="3"/>
      <c r="HHL50" s="3"/>
      <c r="HHM50" s="3"/>
      <c r="HHN50" s="3"/>
      <c r="HHO50" s="3"/>
      <c r="HHP50" s="3"/>
      <c r="HHQ50" s="3"/>
      <c r="HHR50" s="3"/>
      <c r="HHS50" s="3"/>
      <c r="HHT50" s="3"/>
      <c r="HHU50" s="3"/>
      <c r="HHV50" s="3"/>
      <c r="HHW50" s="3"/>
      <c r="HHX50" s="3"/>
      <c r="HHY50" s="3"/>
      <c r="HHZ50" s="3"/>
      <c r="HIA50" s="3"/>
      <c r="HIB50" s="3"/>
      <c r="HIC50" s="3"/>
      <c r="HID50" s="3"/>
      <c r="HIE50" s="3"/>
      <c r="HIF50" s="3"/>
      <c r="HIG50" s="3"/>
      <c r="HIH50" s="3"/>
      <c r="HII50" s="3"/>
      <c r="HIJ50" s="3"/>
      <c r="HIK50" s="3"/>
      <c r="HIL50" s="3"/>
      <c r="HIM50" s="3"/>
      <c r="HIN50" s="3"/>
      <c r="HIO50" s="3"/>
      <c r="HIP50" s="3"/>
      <c r="HIQ50" s="3"/>
      <c r="HIR50" s="3"/>
      <c r="HIS50" s="3"/>
      <c r="HIT50" s="3"/>
      <c r="HIU50" s="3"/>
      <c r="HIV50" s="3"/>
      <c r="HIW50" s="3"/>
      <c r="HIX50" s="3"/>
      <c r="HIY50" s="3"/>
      <c r="HIZ50" s="3"/>
      <c r="HJA50" s="3"/>
      <c r="HJB50" s="3"/>
      <c r="HJC50" s="3"/>
      <c r="HJD50" s="3"/>
      <c r="HJE50" s="3"/>
      <c r="HJF50" s="3"/>
      <c r="HJG50" s="3"/>
      <c r="HJH50" s="3"/>
      <c r="HJI50" s="3"/>
      <c r="HJJ50" s="3"/>
      <c r="HJK50" s="3"/>
      <c r="HJL50" s="3"/>
      <c r="HJM50" s="3"/>
      <c r="HJN50" s="3"/>
      <c r="HJO50" s="3"/>
      <c r="HJP50" s="3"/>
      <c r="HJQ50" s="3"/>
      <c r="HJR50" s="3"/>
      <c r="HJS50" s="3"/>
      <c r="HJT50" s="3"/>
      <c r="HJU50" s="3"/>
      <c r="HJV50" s="3"/>
      <c r="HJW50" s="3"/>
      <c r="HJX50" s="3"/>
      <c r="HJY50" s="3"/>
      <c r="HJZ50" s="3"/>
      <c r="HKA50" s="3"/>
      <c r="HKB50" s="3"/>
      <c r="HKC50" s="3"/>
      <c r="HKD50" s="3"/>
      <c r="HKE50" s="3"/>
      <c r="HKF50" s="3"/>
      <c r="HKG50" s="3"/>
      <c r="HKH50" s="3"/>
      <c r="HKI50" s="3"/>
      <c r="HKJ50" s="3"/>
      <c r="HKK50" s="3"/>
      <c r="HKL50" s="3"/>
      <c r="HKM50" s="3"/>
      <c r="HKN50" s="3"/>
      <c r="HKO50" s="3"/>
      <c r="HKP50" s="3"/>
      <c r="HKQ50" s="3"/>
      <c r="HKR50" s="3"/>
      <c r="HKS50" s="3"/>
      <c r="HKT50" s="3"/>
      <c r="HKU50" s="3"/>
      <c r="HKV50" s="3"/>
      <c r="HKW50" s="3"/>
      <c r="HKX50" s="3"/>
      <c r="HKY50" s="3"/>
      <c r="HKZ50" s="3"/>
      <c r="HLA50" s="3"/>
      <c r="HLB50" s="3"/>
      <c r="HLC50" s="3"/>
      <c r="HLD50" s="3"/>
      <c r="HLE50" s="3"/>
      <c r="HLF50" s="3"/>
      <c r="HLG50" s="3"/>
      <c r="HLH50" s="3"/>
      <c r="HLI50" s="3"/>
      <c r="HLJ50" s="3"/>
      <c r="HLK50" s="3"/>
      <c r="HLL50" s="3"/>
      <c r="HLM50" s="3"/>
      <c r="HLN50" s="3"/>
      <c r="HLO50" s="3"/>
      <c r="HLP50" s="3"/>
      <c r="HLQ50" s="3"/>
      <c r="HLR50" s="3"/>
      <c r="HLS50" s="3"/>
      <c r="HLT50" s="3"/>
      <c r="HLU50" s="3"/>
      <c r="HLV50" s="3"/>
      <c r="HLW50" s="3"/>
      <c r="HLX50" s="3"/>
      <c r="HLY50" s="3"/>
      <c r="HLZ50" s="3"/>
      <c r="HMA50" s="3"/>
      <c r="HMB50" s="3"/>
      <c r="HMC50" s="3"/>
      <c r="HMD50" s="3"/>
      <c r="HME50" s="3"/>
      <c r="HMF50" s="3"/>
      <c r="HMG50" s="3"/>
      <c r="HMH50" s="3"/>
      <c r="HMI50" s="3"/>
      <c r="HMJ50" s="3"/>
      <c r="HMK50" s="3"/>
      <c r="HML50" s="3"/>
      <c r="HMM50" s="3"/>
      <c r="HMN50" s="3"/>
      <c r="HMO50" s="3"/>
      <c r="HMP50" s="3"/>
      <c r="HMQ50" s="3"/>
      <c r="HMR50" s="3"/>
      <c r="HMS50" s="3"/>
      <c r="HMT50" s="3"/>
      <c r="HMU50" s="3"/>
      <c r="HMV50" s="3"/>
      <c r="HMW50" s="3"/>
      <c r="HMX50" s="3"/>
      <c r="HMY50" s="3"/>
      <c r="HMZ50" s="3"/>
      <c r="HNA50" s="3"/>
      <c r="HNB50" s="3"/>
      <c r="HNC50" s="3"/>
      <c r="HND50" s="3"/>
      <c r="HNE50" s="3"/>
      <c r="HNF50" s="3"/>
      <c r="HNG50" s="3"/>
      <c r="HNH50" s="3"/>
      <c r="HNI50" s="3"/>
      <c r="HNJ50" s="3"/>
      <c r="HNK50" s="3"/>
      <c r="HNL50" s="3"/>
      <c r="HNM50" s="3"/>
      <c r="HNN50" s="3"/>
      <c r="HNO50" s="3"/>
      <c r="HNP50" s="3"/>
      <c r="HNQ50" s="3"/>
      <c r="HNR50" s="3"/>
      <c r="HNS50" s="3"/>
      <c r="HNT50" s="3"/>
      <c r="HNU50" s="3"/>
      <c r="HNV50" s="3"/>
      <c r="HNW50" s="3"/>
      <c r="HNX50" s="3"/>
      <c r="HNY50" s="3"/>
      <c r="HNZ50" s="3"/>
      <c r="HOA50" s="3"/>
      <c r="HOB50" s="3"/>
      <c r="HOC50" s="3"/>
      <c r="HOD50" s="3"/>
      <c r="HOE50" s="3"/>
      <c r="HOF50" s="3"/>
      <c r="HOG50" s="3"/>
      <c r="HOH50" s="3"/>
      <c r="HOI50" s="3"/>
      <c r="HOJ50" s="3"/>
      <c r="HOK50" s="3"/>
      <c r="HOL50" s="3"/>
      <c r="HOM50" s="3"/>
      <c r="HON50" s="3"/>
      <c r="HOO50" s="3"/>
      <c r="HOP50" s="3"/>
      <c r="HOQ50" s="3"/>
      <c r="HOR50" s="3"/>
      <c r="HOS50" s="3"/>
      <c r="HOT50" s="3"/>
      <c r="HOU50" s="3"/>
      <c r="HOV50" s="3"/>
      <c r="HOW50" s="3"/>
      <c r="HOX50" s="3"/>
      <c r="HOY50" s="3"/>
      <c r="HOZ50" s="3"/>
      <c r="HPA50" s="3"/>
      <c r="HPB50" s="3"/>
      <c r="HPC50" s="3"/>
      <c r="HPD50" s="3"/>
      <c r="HPE50" s="3"/>
      <c r="HPF50" s="3"/>
      <c r="HPG50" s="3"/>
      <c r="HPH50" s="3"/>
      <c r="HPI50" s="3"/>
      <c r="HPJ50" s="3"/>
      <c r="HPK50" s="3"/>
      <c r="HPL50" s="3"/>
      <c r="HPM50" s="3"/>
      <c r="HPN50" s="3"/>
      <c r="HPO50" s="3"/>
      <c r="HPP50" s="3"/>
      <c r="HPQ50" s="3"/>
      <c r="HPR50" s="3"/>
      <c r="HPS50" s="3"/>
      <c r="HPT50" s="3"/>
      <c r="HPU50" s="3"/>
      <c r="HPV50" s="3"/>
      <c r="HPW50" s="3"/>
      <c r="HPX50" s="3"/>
      <c r="HPY50" s="3"/>
      <c r="HPZ50" s="3"/>
      <c r="HQA50" s="3"/>
      <c r="HQB50" s="3"/>
      <c r="HQC50" s="3"/>
      <c r="HQD50" s="3"/>
      <c r="HQE50" s="3"/>
      <c r="HQF50" s="3"/>
      <c r="HQG50" s="3"/>
      <c r="HQH50" s="3"/>
      <c r="HQI50" s="3"/>
      <c r="HQJ50" s="3"/>
      <c r="HQK50" s="3"/>
      <c r="HQL50" s="3"/>
      <c r="HQM50" s="3"/>
      <c r="HQN50" s="3"/>
      <c r="HQO50" s="3"/>
      <c r="HQP50" s="3"/>
      <c r="HQQ50" s="3"/>
      <c r="HQR50" s="3"/>
      <c r="HQS50" s="3"/>
      <c r="HQT50" s="3"/>
      <c r="HQU50" s="3"/>
      <c r="HQV50" s="3"/>
      <c r="HQW50" s="3"/>
      <c r="HQX50" s="3"/>
      <c r="HQY50" s="3"/>
      <c r="HQZ50" s="3"/>
      <c r="HRA50" s="3"/>
      <c r="HRB50" s="3"/>
      <c r="HRC50" s="3"/>
      <c r="HRD50" s="3"/>
      <c r="HRE50" s="3"/>
      <c r="HRF50" s="3"/>
      <c r="HRG50" s="3"/>
      <c r="HRH50" s="3"/>
      <c r="HRI50" s="3"/>
      <c r="HRJ50" s="3"/>
      <c r="HRK50" s="3"/>
      <c r="HRL50" s="3"/>
      <c r="HRM50" s="3"/>
      <c r="HRN50" s="3"/>
      <c r="HRO50" s="3"/>
      <c r="HRP50" s="3"/>
      <c r="HRQ50" s="3"/>
      <c r="HRR50" s="3"/>
      <c r="HRS50" s="3"/>
      <c r="HRT50" s="3"/>
      <c r="HRU50" s="3"/>
      <c r="HRV50" s="3"/>
      <c r="HRW50" s="3"/>
      <c r="HRX50" s="3"/>
      <c r="HRY50" s="3"/>
      <c r="HRZ50" s="3"/>
      <c r="HSA50" s="3"/>
      <c r="HSB50" s="3"/>
      <c r="HSC50" s="3"/>
      <c r="HSD50" s="3"/>
      <c r="HSE50" s="3"/>
      <c r="HSF50" s="3"/>
      <c r="HSG50" s="3"/>
      <c r="HSH50" s="3"/>
      <c r="HSI50" s="3"/>
      <c r="HSJ50" s="3"/>
      <c r="HSK50" s="3"/>
      <c r="HSL50" s="3"/>
      <c r="HSM50" s="3"/>
      <c r="HSN50" s="3"/>
      <c r="HSO50" s="3"/>
      <c r="HSP50" s="3"/>
      <c r="HSQ50" s="3"/>
      <c r="HSR50" s="3"/>
      <c r="HSS50" s="3"/>
      <c r="HST50" s="3"/>
      <c r="HSU50" s="3"/>
      <c r="HSV50" s="3"/>
      <c r="HSW50" s="3"/>
      <c r="HSX50" s="3"/>
      <c r="HSY50" s="3"/>
      <c r="HSZ50" s="3"/>
      <c r="HTA50" s="3"/>
      <c r="HTB50" s="3"/>
      <c r="HTC50" s="3"/>
      <c r="HTD50" s="3"/>
      <c r="HTE50" s="3"/>
      <c r="HTF50" s="3"/>
      <c r="HTG50" s="3"/>
      <c r="HTH50" s="3"/>
      <c r="HTI50" s="3"/>
      <c r="HTJ50" s="3"/>
      <c r="HTK50" s="3"/>
      <c r="HTL50" s="3"/>
      <c r="HTM50" s="3"/>
      <c r="HTN50" s="3"/>
      <c r="HTO50" s="3"/>
      <c r="HTP50" s="3"/>
      <c r="HTQ50" s="3"/>
      <c r="HTR50" s="3"/>
      <c r="HTS50" s="3"/>
      <c r="HTT50" s="3"/>
      <c r="HTU50" s="3"/>
      <c r="HTV50" s="3"/>
      <c r="HTW50" s="3"/>
      <c r="HTX50" s="3"/>
      <c r="HTY50" s="3"/>
      <c r="HTZ50" s="3"/>
      <c r="HUA50" s="3"/>
      <c r="HUB50" s="3"/>
      <c r="HUC50" s="3"/>
      <c r="HUD50" s="3"/>
      <c r="HUE50" s="3"/>
      <c r="HUF50" s="3"/>
      <c r="HUG50" s="3"/>
      <c r="HUH50" s="3"/>
      <c r="HUI50" s="3"/>
      <c r="HUJ50" s="3"/>
      <c r="HUK50" s="3"/>
      <c r="HUL50" s="3"/>
      <c r="HUM50" s="3"/>
      <c r="HUN50" s="3"/>
      <c r="HUO50" s="3"/>
      <c r="HUP50" s="3"/>
      <c r="HUQ50" s="3"/>
      <c r="HUR50" s="3"/>
      <c r="HUS50" s="3"/>
      <c r="HUT50" s="3"/>
      <c r="HUU50" s="3"/>
      <c r="HUV50" s="3"/>
      <c r="HUW50" s="3"/>
      <c r="HUX50" s="3"/>
      <c r="HUY50" s="3"/>
      <c r="HUZ50" s="3"/>
      <c r="HVA50" s="3"/>
      <c r="HVB50" s="3"/>
      <c r="HVC50" s="3"/>
      <c r="HVD50" s="3"/>
      <c r="HVE50" s="3"/>
      <c r="HVF50" s="3"/>
      <c r="HVG50" s="3"/>
      <c r="HVH50" s="3"/>
      <c r="HVI50" s="3"/>
      <c r="HVJ50" s="3"/>
      <c r="HVK50" s="3"/>
      <c r="HVL50" s="3"/>
      <c r="HVM50" s="3"/>
      <c r="HVN50" s="3"/>
      <c r="HVO50" s="3"/>
      <c r="HVP50" s="3"/>
      <c r="HVQ50" s="3"/>
      <c r="HVR50" s="3"/>
      <c r="HVS50" s="3"/>
      <c r="HVT50" s="3"/>
      <c r="HVU50" s="3"/>
      <c r="HVV50" s="3"/>
      <c r="HVW50" s="3"/>
      <c r="HVX50" s="3"/>
      <c r="HVY50" s="3"/>
      <c r="HVZ50" s="3"/>
      <c r="HWA50" s="3"/>
      <c r="HWB50" s="3"/>
      <c r="HWC50" s="3"/>
      <c r="HWD50" s="3"/>
      <c r="HWE50" s="3"/>
      <c r="HWF50" s="3"/>
      <c r="HWG50" s="3"/>
      <c r="HWH50" s="3"/>
      <c r="HWI50" s="3"/>
      <c r="HWJ50" s="3"/>
      <c r="HWK50" s="3"/>
      <c r="HWL50" s="3"/>
      <c r="HWM50" s="3"/>
      <c r="HWN50" s="3"/>
      <c r="HWO50" s="3"/>
      <c r="HWP50" s="3"/>
      <c r="HWQ50" s="3"/>
      <c r="HWR50" s="3"/>
      <c r="HWS50" s="3"/>
      <c r="HWT50" s="3"/>
      <c r="HWU50" s="3"/>
      <c r="HWV50" s="3"/>
      <c r="HWW50" s="3"/>
      <c r="HWX50" s="3"/>
      <c r="HWY50" s="3"/>
      <c r="HWZ50" s="3"/>
      <c r="HXA50" s="3"/>
      <c r="HXB50" s="3"/>
      <c r="HXC50" s="3"/>
      <c r="HXD50" s="3"/>
      <c r="HXE50" s="3"/>
      <c r="HXF50" s="3"/>
      <c r="HXG50" s="3"/>
      <c r="HXH50" s="3"/>
      <c r="HXI50" s="3"/>
      <c r="HXJ50" s="3"/>
      <c r="HXK50" s="3"/>
      <c r="HXL50" s="3"/>
      <c r="HXM50" s="3"/>
      <c r="HXN50" s="3"/>
      <c r="HXO50" s="3"/>
      <c r="HXP50" s="3"/>
      <c r="HXQ50" s="3"/>
      <c r="HXR50" s="3"/>
      <c r="HXS50" s="3"/>
      <c r="HXT50" s="3"/>
      <c r="HXU50" s="3"/>
      <c r="HXV50" s="3"/>
      <c r="HXW50" s="3"/>
      <c r="HXX50" s="3"/>
      <c r="HXY50" s="3"/>
      <c r="HXZ50" s="3"/>
      <c r="HYA50" s="3"/>
      <c r="HYB50" s="3"/>
      <c r="HYC50" s="3"/>
      <c r="HYD50" s="3"/>
      <c r="HYE50" s="3"/>
      <c r="HYF50" s="3"/>
      <c r="HYG50" s="3"/>
      <c r="HYH50" s="3"/>
      <c r="HYI50" s="3"/>
      <c r="HYJ50" s="3"/>
      <c r="HYK50" s="3"/>
      <c r="HYL50" s="3"/>
      <c r="HYM50" s="3"/>
      <c r="HYN50" s="3"/>
      <c r="HYO50" s="3"/>
      <c r="HYP50" s="3"/>
      <c r="HYQ50" s="3"/>
      <c r="HYR50" s="3"/>
      <c r="HYS50" s="3"/>
      <c r="HYT50" s="3"/>
      <c r="HYU50" s="3"/>
      <c r="HYV50" s="3"/>
      <c r="HYW50" s="3"/>
      <c r="HYX50" s="3"/>
      <c r="HYY50" s="3"/>
      <c r="HYZ50" s="3"/>
      <c r="HZA50" s="3"/>
      <c r="HZB50" s="3"/>
      <c r="HZC50" s="3"/>
      <c r="HZD50" s="3"/>
      <c r="HZE50" s="3"/>
      <c r="HZF50" s="3"/>
      <c r="HZG50" s="3"/>
      <c r="HZH50" s="3"/>
      <c r="HZI50" s="3"/>
      <c r="HZJ50" s="3"/>
      <c r="HZK50" s="3"/>
      <c r="HZL50" s="3"/>
      <c r="HZM50" s="3"/>
      <c r="HZN50" s="3"/>
      <c r="HZO50" s="3"/>
      <c r="HZP50" s="3"/>
      <c r="HZQ50" s="3"/>
      <c r="HZR50" s="3"/>
      <c r="HZS50" s="3"/>
      <c r="HZT50" s="3"/>
      <c r="HZU50" s="3"/>
      <c r="HZV50" s="3"/>
      <c r="HZW50" s="3"/>
      <c r="HZX50" s="3"/>
      <c r="HZY50" s="3"/>
      <c r="HZZ50" s="3"/>
      <c r="IAA50" s="3"/>
      <c r="IAB50" s="3"/>
      <c r="IAC50" s="3"/>
      <c r="IAD50" s="3"/>
      <c r="IAE50" s="3"/>
      <c r="IAF50" s="3"/>
      <c r="IAG50" s="3"/>
      <c r="IAH50" s="3"/>
      <c r="IAI50" s="3"/>
      <c r="IAJ50" s="3"/>
      <c r="IAK50" s="3"/>
      <c r="IAL50" s="3"/>
      <c r="IAM50" s="3"/>
      <c r="IAN50" s="3"/>
      <c r="IAO50" s="3"/>
      <c r="IAP50" s="3"/>
      <c r="IAQ50" s="3"/>
      <c r="IAR50" s="3"/>
      <c r="IAS50" s="3"/>
      <c r="IAT50" s="3"/>
      <c r="IAU50" s="3"/>
      <c r="IAV50" s="3"/>
      <c r="IAW50" s="3"/>
      <c r="IAX50" s="3"/>
      <c r="IAY50" s="3"/>
      <c r="IAZ50" s="3"/>
      <c r="IBA50" s="3"/>
      <c r="IBB50" s="3"/>
      <c r="IBC50" s="3"/>
      <c r="IBD50" s="3"/>
      <c r="IBE50" s="3"/>
      <c r="IBF50" s="3"/>
      <c r="IBG50" s="3"/>
      <c r="IBH50" s="3"/>
      <c r="IBI50" s="3"/>
      <c r="IBJ50" s="3"/>
      <c r="IBK50" s="3"/>
      <c r="IBL50" s="3"/>
      <c r="IBM50" s="3"/>
      <c r="IBN50" s="3"/>
      <c r="IBO50" s="3"/>
      <c r="IBP50" s="3"/>
      <c r="IBQ50" s="3"/>
      <c r="IBR50" s="3"/>
      <c r="IBS50" s="3"/>
      <c r="IBT50" s="3"/>
      <c r="IBU50" s="3"/>
      <c r="IBV50" s="3"/>
      <c r="IBW50" s="3"/>
      <c r="IBX50" s="3"/>
      <c r="IBY50" s="3"/>
      <c r="IBZ50" s="3"/>
      <c r="ICA50" s="3"/>
      <c r="ICB50" s="3"/>
      <c r="ICC50" s="3"/>
      <c r="ICD50" s="3"/>
      <c r="ICE50" s="3"/>
      <c r="ICF50" s="3"/>
      <c r="ICG50" s="3"/>
      <c r="ICH50" s="3"/>
      <c r="ICI50" s="3"/>
      <c r="ICJ50" s="3"/>
      <c r="ICK50" s="3"/>
      <c r="ICL50" s="3"/>
      <c r="ICM50" s="3"/>
      <c r="ICN50" s="3"/>
      <c r="ICO50" s="3"/>
      <c r="ICP50" s="3"/>
      <c r="ICQ50" s="3"/>
      <c r="ICR50" s="3"/>
      <c r="ICS50" s="3"/>
      <c r="ICT50" s="3"/>
      <c r="ICU50" s="3"/>
      <c r="ICV50" s="3"/>
      <c r="ICW50" s="3"/>
      <c r="ICX50" s="3"/>
      <c r="ICY50" s="3"/>
      <c r="ICZ50" s="3"/>
      <c r="IDA50" s="3"/>
      <c r="IDB50" s="3"/>
      <c r="IDC50" s="3"/>
      <c r="IDD50" s="3"/>
      <c r="IDE50" s="3"/>
      <c r="IDF50" s="3"/>
      <c r="IDG50" s="3"/>
      <c r="IDH50" s="3"/>
      <c r="IDI50" s="3"/>
      <c r="IDJ50" s="3"/>
      <c r="IDK50" s="3"/>
      <c r="IDL50" s="3"/>
      <c r="IDM50" s="3"/>
      <c r="IDN50" s="3"/>
      <c r="IDO50" s="3"/>
      <c r="IDP50" s="3"/>
      <c r="IDQ50" s="3"/>
      <c r="IDR50" s="3"/>
      <c r="IDS50" s="3"/>
      <c r="IDT50" s="3"/>
      <c r="IDU50" s="3"/>
      <c r="IDV50" s="3"/>
      <c r="IDW50" s="3"/>
      <c r="IDX50" s="3"/>
      <c r="IDY50" s="3"/>
      <c r="IDZ50" s="3"/>
      <c r="IEA50" s="3"/>
      <c r="IEB50" s="3"/>
      <c r="IEC50" s="3"/>
      <c r="IED50" s="3"/>
      <c r="IEE50" s="3"/>
      <c r="IEF50" s="3"/>
      <c r="IEG50" s="3"/>
      <c r="IEH50" s="3"/>
      <c r="IEI50" s="3"/>
      <c r="IEJ50" s="3"/>
      <c r="IEK50" s="3"/>
      <c r="IEL50" s="3"/>
      <c r="IEM50" s="3"/>
      <c r="IEN50" s="3"/>
      <c r="IEO50" s="3"/>
      <c r="IEP50" s="3"/>
      <c r="IEQ50" s="3"/>
      <c r="IER50" s="3"/>
      <c r="IES50" s="3"/>
      <c r="IET50" s="3"/>
      <c r="IEU50" s="3"/>
      <c r="IEV50" s="3"/>
      <c r="IEW50" s="3"/>
      <c r="IEX50" s="3"/>
      <c r="IEY50" s="3"/>
      <c r="IEZ50" s="3"/>
      <c r="IFA50" s="3"/>
      <c r="IFB50" s="3"/>
      <c r="IFC50" s="3"/>
      <c r="IFD50" s="3"/>
      <c r="IFE50" s="3"/>
      <c r="IFF50" s="3"/>
      <c r="IFG50" s="3"/>
      <c r="IFH50" s="3"/>
      <c r="IFI50" s="3"/>
      <c r="IFJ50" s="3"/>
      <c r="IFK50" s="3"/>
      <c r="IFL50" s="3"/>
      <c r="IFM50" s="3"/>
      <c r="IFN50" s="3"/>
      <c r="IFO50" s="3"/>
      <c r="IFP50" s="3"/>
      <c r="IFQ50" s="3"/>
      <c r="IFR50" s="3"/>
      <c r="IFS50" s="3"/>
      <c r="IFT50" s="3"/>
      <c r="IFU50" s="3"/>
      <c r="IFV50" s="3"/>
      <c r="IFW50" s="3"/>
      <c r="IFX50" s="3"/>
      <c r="IFY50" s="3"/>
      <c r="IFZ50" s="3"/>
      <c r="IGA50" s="3"/>
      <c r="IGB50" s="3"/>
      <c r="IGC50" s="3"/>
      <c r="IGD50" s="3"/>
      <c r="IGE50" s="3"/>
      <c r="IGF50" s="3"/>
      <c r="IGG50" s="3"/>
      <c r="IGH50" s="3"/>
      <c r="IGI50" s="3"/>
      <c r="IGJ50" s="3"/>
      <c r="IGK50" s="3"/>
      <c r="IGL50" s="3"/>
      <c r="IGM50" s="3"/>
      <c r="IGN50" s="3"/>
      <c r="IGO50" s="3"/>
      <c r="IGP50" s="3"/>
      <c r="IGQ50" s="3"/>
      <c r="IGR50" s="3"/>
      <c r="IGS50" s="3"/>
      <c r="IGT50" s="3"/>
      <c r="IGU50" s="3"/>
      <c r="IGV50" s="3"/>
      <c r="IGW50" s="3"/>
      <c r="IGX50" s="3"/>
      <c r="IGY50" s="3"/>
      <c r="IGZ50" s="3"/>
      <c r="IHA50" s="3"/>
      <c r="IHB50" s="3"/>
      <c r="IHC50" s="3"/>
      <c r="IHD50" s="3"/>
      <c r="IHE50" s="3"/>
      <c r="IHF50" s="3"/>
      <c r="IHG50" s="3"/>
      <c r="IHH50" s="3"/>
      <c r="IHI50" s="3"/>
      <c r="IHJ50" s="3"/>
      <c r="IHK50" s="3"/>
      <c r="IHL50" s="3"/>
      <c r="IHM50" s="3"/>
      <c r="IHN50" s="3"/>
      <c r="IHO50" s="3"/>
      <c r="IHP50" s="3"/>
      <c r="IHQ50" s="3"/>
      <c r="IHR50" s="3"/>
      <c r="IHS50" s="3"/>
      <c r="IHT50" s="3"/>
      <c r="IHU50" s="3"/>
      <c r="IHV50" s="3"/>
      <c r="IHW50" s="3"/>
      <c r="IHX50" s="3"/>
      <c r="IHY50" s="3"/>
      <c r="IHZ50" s="3"/>
      <c r="IIA50" s="3"/>
      <c r="IIB50" s="3"/>
      <c r="IIC50" s="3"/>
      <c r="IID50" s="3"/>
      <c r="IIE50" s="3"/>
      <c r="IIF50" s="3"/>
      <c r="IIG50" s="3"/>
      <c r="IIH50" s="3"/>
      <c r="III50" s="3"/>
      <c r="IIJ50" s="3"/>
      <c r="IIK50" s="3"/>
      <c r="IIL50" s="3"/>
      <c r="IIM50" s="3"/>
      <c r="IIN50" s="3"/>
      <c r="IIO50" s="3"/>
      <c r="IIP50" s="3"/>
      <c r="IIQ50" s="3"/>
      <c r="IIR50" s="3"/>
      <c r="IIS50" s="3"/>
      <c r="IIT50" s="3"/>
      <c r="IIU50" s="3"/>
      <c r="IIV50" s="3"/>
      <c r="IIW50" s="3"/>
      <c r="IIX50" s="3"/>
      <c r="IIY50" s="3"/>
      <c r="IIZ50" s="3"/>
      <c r="IJA50" s="3"/>
      <c r="IJB50" s="3"/>
      <c r="IJC50" s="3"/>
      <c r="IJD50" s="3"/>
      <c r="IJE50" s="3"/>
      <c r="IJF50" s="3"/>
      <c r="IJG50" s="3"/>
      <c r="IJH50" s="3"/>
      <c r="IJI50" s="3"/>
      <c r="IJJ50" s="3"/>
      <c r="IJK50" s="3"/>
      <c r="IJL50" s="3"/>
      <c r="IJM50" s="3"/>
      <c r="IJN50" s="3"/>
      <c r="IJO50" s="3"/>
      <c r="IJP50" s="3"/>
      <c r="IJQ50" s="3"/>
      <c r="IJR50" s="3"/>
      <c r="IJS50" s="3"/>
      <c r="IJT50" s="3"/>
      <c r="IJU50" s="3"/>
      <c r="IJV50" s="3"/>
      <c r="IJW50" s="3"/>
      <c r="IJX50" s="3"/>
      <c r="IJY50" s="3"/>
      <c r="IJZ50" s="3"/>
      <c r="IKA50" s="3"/>
      <c r="IKB50" s="3"/>
      <c r="IKC50" s="3"/>
      <c r="IKD50" s="3"/>
      <c r="IKE50" s="3"/>
      <c r="IKF50" s="3"/>
      <c r="IKG50" s="3"/>
      <c r="IKH50" s="3"/>
      <c r="IKI50" s="3"/>
      <c r="IKJ50" s="3"/>
      <c r="IKK50" s="3"/>
      <c r="IKL50" s="3"/>
      <c r="IKM50" s="3"/>
      <c r="IKN50" s="3"/>
      <c r="IKO50" s="3"/>
      <c r="IKP50" s="3"/>
      <c r="IKQ50" s="3"/>
      <c r="IKR50" s="3"/>
      <c r="IKS50" s="3"/>
      <c r="IKT50" s="3"/>
      <c r="IKU50" s="3"/>
      <c r="IKV50" s="3"/>
      <c r="IKW50" s="3"/>
      <c r="IKX50" s="3"/>
      <c r="IKY50" s="3"/>
      <c r="IKZ50" s="3"/>
      <c r="ILA50" s="3"/>
      <c r="ILB50" s="3"/>
      <c r="ILC50" s="3"/>
      <c r="ILD50" s="3"/>
      <c r="ILE50" s="3"/>
      <c r="ILF50" s="3"/>
      <c r="ILG50" s="3"/>
      <c r="ILH50" s="3"/>
      <c r="ILI50" s="3"/>
      <c r="ILJ50" s="3"/>
      <c r="ILK50" s="3"/>
      <c r="ILL50" s="3"/>
      <c r="ILM50" s="3"/>
      <c r="ILN50" s="3"/>
      <c r="ILO50" s="3"/>
      <c r="ILP50" s="3"/>
      <c r="ILQ50" s="3"/>
      <c r="ILR50" s="3"/>
      <c r="ILS50" s="3"/>
      <c r="ILT50" s="3"/>
      <c r="ILU50" s="3"/>
      <c r="ILV50" s="3"/>
      <c r="ILW50" s="3"/>
      <c r="ILX50" s="3"/>
      <c r="ILY50" s="3"/>
      <c r="ILZ50" s="3"/>
      <c r="IMA50" s="3"/>
      <c r="IMB50" s="3"/>
      <c r="IMC50" s="3"/>
      <c r="IMD50" s="3"/>
      <c r="IME50" s="3"/>
      <c r="IMF50" s="3"/>
      <c r="IMG50" s="3"/>
      <c r="IMH50" s="3"/>
      <c r="IMI50" s="3"/>
      <c r="IMJ50" s="3"/>
      <c r="IMK50" s="3"/>
      <c r="IML50" s="3"/>
      <c r="IMM50" s="3"/>
      <c r="IMN50" s="3"/>
      <c r="IMO50" s="3"/>
      <c r="IMP50" s="3"/>
      <c r="IMQ50" s="3"/>
      <c r="IMR50" s="3"/>
      <c r="IMS50" s="3"/>
      <c r="IMT50" s="3"/>
      <c r="IMU50" s="3"/>
      <c r="IMV50" s="3"/>
      <c r="IMW50" s="3"/>
      <c r="IMX50" s="3"/>
      <c r="IMY50" s="3"/>
      <c r="IMZ50" s="3"/>
      <c r="INA50" s="3"/>
      <c r="INB50" s="3"/>
      <c r="INC50" s="3"/>
      <c r="IND50" s="3"/>
      <c r="INE50" s="3"/>
      <c r="INF50" s="3"/>
      <c r="ING50" s="3"/>
      <c r="INH50" s="3"/>
      <c r="INI50" s="3"/>
      <c r="INJ50" s="3"/>
      <c r="INK50" s="3"/>
      <c r="INL50" s="3"/>
      <c r="INM50" s="3"/>
      <c r="INN50" s="3"/>
      <c r="INO50" s="3"/>
      <c r="INP50" s="3"/>
      <c r="INQ50" s="3"/>
      <c r="INR50" s="3"/>
      <c r="INS50" s="3"/>
      <c r="INT50" s="3"/>
      <c r="INU50" s="3"/>
      <c r="INV50" s="3"/>
      <c r="INW50" s="3"/>
      <c r="INX50" s="3"/>
      <c r="INY50" s="3"/>
      <c r="INZ50" s="3"/>
      <c r="IOA50" s="3"/>
      <c r="IOB50" s="3"/>
      <c r="IOC50" s="3"/>
      <c r="IOD50" s="3"/>
      <c r="IOE50" s="3"/>
      <c r="IOF50" s="3"/>
      <c r="IOG50" s="3"/>
      <c r="IOH50" s="3"/>
      <c r="IOI50" s="3"/>
      <c r="IOJ50" s="3"/>
      <c r="IOK50" s="3"/>
      <c r="IOL50" s="3"/>
      <c r="IOM50" s="3"/>
      <c r="ION50" s="3"/>
      <c r="IOO50" s="3"/>
      <c r="IOP50" s="3"/>
      <c r="IOQ50" s="3"/>
      <c r="IOR50" s="3"/>
      <c r="IOS50" s="3"/>
      <c r="IOT50" s="3"/>
      <c r="IOU50" s="3"/>
      <c r="IOV50" s="3"/>
      <c r="IOW50" s="3"/>
      <c r="IOX50" s="3"/>
      <c r="IOY50" s="3"/>
      <c r="IOZ50" s="3"/>
      <c r="IPA50" s="3"/>
      <c r="IPB50" s="3"/>
      <c r="IPC50" s="3"/>
      <c r="IPD50" s="3"/>
      <c r="IPE50" s="3"/>
      <c r="IPF50" s="3"/>
      <c r="IPG50" s="3"/>
      <c r="IPH50" s="3"/>
      <c r="IPI50" s="3"/>
      <c r="IPJ50" s="3"/>
      <c r="IPK50" s="3"/>
      <c r="IPL50" s="3"/>
      <c r="IPM50" s="3"/>
      <c r="IPN50" s="3"/>
      <c r="IPO50" s="3"/>
      <c r="IPP50" s="3"/>
      <c r="IPQ50" s="3"/>
      <c r="IPR50" s="3"/>
      <c r="IPS50" s="3"/>
      <c r="IPT50" s="3"/>
      <c r="IPU50" s="3"/>
      <c r="IPV50" s="3"/>
      <c r="IPW50" s="3"/>
      <c r="IPX50" s="3"/>
      <c r="IPY50" s="3"/>
      <c r="IPZ50" s="3"/>
      <c r="IQA50" s="3"/>
      <c r="IQB50" s="3"/>
      <c r="IQC50" s="3"/>
      <c r="IQD50" s="3"/>
      <c r="IQE50" s="3"/>
      <c r="IQF50" s="3"/>
      <c r="IQG50" s="3"/>
      <c r="IQH50" s="3"/>
      <c r="IQI50" s="3"/>
      <c r="IQJ50" s="3"/>
      <c r="IQK50" s="3"/>
      <c r="IQL50" s="3"/>
      <c r="IQM50" s="3"/>
      <c r="IQN50" s="3"/>
      <c r="IQO50" s="3"/>
      <c r="IQP50" s="3"/>
      <c r="IQQ50" s="3"/>
      <c r="IQR50" s="3"/>
      <c r="IQS50" s="3"/>
      <c r="IQT50" s="3"/>
      <c r="IQU50" s="3"/>
      <c r="IQV50" s="3"/>
      <c r="IQW50" s="3"/>
      <c r="IQX50" s="3"/>
      <c r="IQY50" s="3"/>
      <c r="IQZ50" s="3"/>
      <c r="IRA50" s="3"/>
      <c r="IRB50" s="3"/>
      <c r="IRC50" s="3"/>
      <c r="IRD50" s="3"/>
      <c r="IRE50" s="3"/>
      <c r="IRF50" s="3"/>
      <c r="IRG50" s="3"/>
      <c r="IRH50" s="3"/>
      <c r="IRI50" s="3"/>
      <c r="IRJ50" s="3"/>
      <c r="IRK50" s="3"/>
      <c r="IRL50" s="3"/>
      <c r="IRM50" s="3"/>
      <c r="IRN50" s="3"/>
      <c r="IRO50" s="3"/>
      <c r="IRP50" s="3"/>
      <c r="IRQ50" s="3"/>
      <c r="IRR50" s="3"/>
      <c r="IRS50" s="3"/>
      <c r="IRT50" s="3"/>
      <c r="IRU50" s="3"/>
      <c r="IRV50" s="3"/>
      <c r="IRW50" s="3"/>
      <c r="IRX50" s="3"/>
      <c r="IRY50" s="3"/>
      <c r="IRZ50" s="3"/>
      <c r="ISA50" s="3"/>
      <c r="ISB50" s="3"/>
      <c r="ISC50" s="3"/>
      <c r="ISD50" s="3"/>
      <c r="ISE50" s="3"/>
      <c r="ISF50" s="3"/>
      <c r="ISG50" s="3"/>
      <c r="ISH50" s="3"/>
      <c r="ISI50" s="3"/>
      <c r="ISJ50" s="3"/>
      <c r="ISK50" s="3"/>
      <c r="ISL50" s="3"/>
      <c r="ISM50" s="3"/>
      <c r="ISN50" s="3"/>
      <c r="ISO50" s="3"/>
      <c r="ISP50" s="3"/>
      <c r="ISQ50" s="3"/>
      <c r="ISR50" s="3"/>
      <c r="ISS50" s="3"/>
      <c r="IST50" s="3"/>
      <c r="ISU50" s="3"/>
      <c r="ISV50" s="3"/>
      <c r="ISW50" s="3"/>
      <c r="ISX50" s="3"/>
      <c r="ISY50" s="3"/>
      <c r="ISZ50" s="3"/>
      <c r="ITA50" s="3"/>
      <c r="ITB50" s="3"/>
      <c r="ITC50" s="3"/>
      <c r="ITD50" s="3"/>
      <c r="ITE50" s="3"/>
      <c r="ITF50" s="3"/>
      <c r="ITG50" s="3"/>
      <c r="ITH50" s="3"/>
      <c r="ITI50" s="3"/>
      <c r="ITJ50" s="3"/>
      <c r="ITK50" s="3"/>
      <c r="ITL50" s="3"/>
      <c r="ITM50" s="3"/>
      <c r="ITN50" s="3"/>
      <c r="ITO50" s="3"/>
      <c r="ITP50" s="3"/>
      <c r="ITQ50" s="3"/>
      <c r="ITR50" s="3"/>
      <c r="ITS50" s="3"/>
      <c r="ITT50" s="3"/>
      <c r="ITU50" s="3"/>
      <c r="ITV50" s="3"/>
      <c r="ITW50" s="3"/>
      <c r="ITX50" s="3"/>
      <c r="ITY50" s="3"/>
      <c r="ITZ50" s="3"/>
      <c r="IUA50" s="3"/>
      <c r="IUB50" s="3"/>
      <c r="IUC50" s="3"/>
      <c r="IUD50" s="3"/>
      <c r="IUE50" s="3"/>
      <c r="IUF50" s="3"/>
      <c r="IUG50" s="3"/>
      <c r="IUH50" s="3"/>
      <c r="IUI50" s="3"/>
      <c r="IUJ50" s="3"/>
      <c r="IUK50" s="3"/>
      <c r="IUL50" s="3"/>
      <c r="IUM50" s="3"/>
      <c r="IUN50" s="3"/>
      <c r="IUO50" s="3"/>
      <c r="IUP50" s="3"/>
      <c r="IUQ50" s="3"/>
      <c r="IUR50" s="3"/>
      <c r="IUS50" s="3"/>
      <c r="IUT50" s="3"/>
      <c r="IUU50" s="3"/>
      <c r="IUV50" s="3"/>
      <c r="IUW50" s="3"/>
      <c r="IUX50" s="3"/>
      <c r="IUY50" s="3"/>
      <c r="IUZ50" s="3"/>
      <c r="IVA50" s="3"/>
      <c r="IVB50" s="3"/>
      <c r="IVC50" s="3"/>
      <c r="IVD50" s="3"/>
      <c r="IVE50" s="3"/>
      <c r="IVF50" s="3"/>
      <c r="IVG50" s="3"/>
      <c r="IVH50" s="3"/>
      <c r="IVI50" s="3"/>
      <c r="IVJ50" s="3"/>
      <c r="IVK50" s="3"/>
      <c r="IVL50" s="3"/>
      <c r="IVM50" s="3"/>
      <c r="IVN50" s="3"/>
      <c r="IVO50" s="3"/>
      <c r="IVP50" s="3"/>
      <c r="IVQ50" s="3"/>
      <c r="IVR50" s="3"/>
      <c r="IVS50" s="3"/>
      <c r="IVT50" s="3"/>
      <c r="IVU50" s="3"/>
      <c r="IVV50" s="3"/>
      <c r="IVW50" s="3"/>
      <c r="IVX50" s="3"/>
      <c r="IVY50" s="3"/>
      <c r="IVZ50" s="3"/>
      <c r="IWA50" s="3"/>
      <c r="IWB50" s="3"/>
      <c r="IWC50" s="3"/>
      <c r="IWD50" s="3"/>
      <c r="IWE50" s="3"/>
      <c r="IWF50" s="3"/>
      <c r="IWG50" s="3"/>
      <c r="IWH50" s="3"/>
      <c r="IWI50" s="3"/>
      <c r="IWJ50" s="3"/>
      <c r="IWK50" s="3"/>
      <c r="IWL50" s="3"/>
      <c r="IWM50" s="3"/>
      <c r="IWN50" s="3"/>
      <c r="IWO50" s="3"/>
      <c r="IWP50" s="3"/>
      <c r="IWQ50" s="3"/>
      <c r="IWR50" s="3"/>
      <c r="IWS50" s="3"/>
      <c r="IWT50" s="3"/>
      <c r="IWU50" s="3"/>
      <c r="IWV50" s="3"/>
      <c r="IWW50" s="3"/>
      <c r="IWX50" s="3"/>
      <c r="IWY50" s="3"/>
      <c r="IWZ50" s="3"/>
      <c r="IXA50" s="3"/>
      <c r="IXB50" s="3"/>
      <c r="IXC50" s="3"/>
      <c r="IXD50" s="3"/>
      <c r="IXE50" s="3"/>
      <c r="IXF50" s="3"/>
      <c r="IXG50" s="3"/>
      <c r="IXH50" s="3"/>
      <c r="IXI50" s="3"/>
      <c r="IXJ50" s="3"/>
      <c r="IXK50" s="3"/>
      <c r="IXL50" s="3"/>
      <c r="IXM50" s="3"/>
      <c r="IXN50" s="3"/>
      <c r="IXO50" s="3"/>
      <c r="IXP50" s="3"/>
      <c r="IXQ50" s="3"/>
      <c r="IXR50" s="3"/>
      <c r="IXS50" s="3"/>
      <c r="IXT50" s="3"/>
      <c r="IXU50" s="3"/>
      <c r="IXV50" s="3"/>
      <c r="IXW50" s="3"/>
      <c r="IXX50" s="3"/>
      <c r="IXY50" s="3"/>
      <c r="IXZ50" s="3"/>
      <c r="IYA50" s="3"/>
      <c r="IYB50" s="3"/>
      <c r="IYC50" s="3"/>
      <c r="IYD50" s="3"/>
      <c r="IYE50" s="3"/>
      <c r="IYF50" s="3"/>
      <c r="IYG50" s="3"/>
      <c r="IYH50" s="3"/>
      <c r="IYI50" s="3"/>
      <c r="IYJ50" s="3"/>
      <c r="IYK50" s="3"/>
      <c r="IYL50" s="3"/>
      <c r="IYM50" s="3"/>
      <c r="IYN50" s="3"/>
      <c r="IYO50" s="3"/>
      <c r="IYP50" s="3"/>
      <c r="IYQ50" s="3"/>
      <c r="IYR50" s="3"/>
      <c r="IYS50" s="3"/>
      <c r="IYT50" s="3"/>
      <c r="IYU50" s="3"/>
      <c r="IYV50" s="3"/>
      <c r="IYW50" s="3"/>
      <c r="IYX50" s="3"/>
      <c r="IYY50" s="3"/>
      <c r="IYZ50" s="3"/>
      <c r="IZA50" s="3"/>
      <c r="IZB50" s="3"/>
      <c r="IZC50" s="3"/>
      <c r="IZD50" s="3"/>
      <c r="IZE50" s="3"/>
      <c r="IZF50" s="3"/>
      <c r="IZG50" s="3"/>
      <c r="IZH50" s="3"/>
      <c r="IZI50" s="3"/>
      <c r="IZJ50" s="3"/>
      <c r="IZK50" s="3"/>
      <c r="IZL50" s="3"/>
      <c r="IZM50" s="3"/>
      <c r="IZN50" s="3"/>
      <c r="IZO50" s="3"/>
      <c r="IZP50" s="3"/>
      <c r="IZQ50" s="3"/>
      <c r="IZR50" s="3"/>
      <c r="IZS50" s="3"/>
      <c r="IZT50" s="3"/>
      <c r="IZU50" s="3"/>
      <c r="IZV50" s="3"/>
      <c r="IZW50" s="3"/>
      <c r="IZX50" s="3"/>
      <c r="IZY50" s="3"/>
      <c r="IZZ50" s="3"/>
      <c r="JAA50" s="3"/>
      <c r="JAB50" s="3"/>
      <c r="JAC50" s="3"/>
      <c r="JAD50" s="3"/>
      <c r="JAE50" s="3"/>
      <c r="JAF50" s="3"/>
      <c r="JAG50" s="3"/>
      <c r="JAH50" s="3"/>
      <c r="JAI50" s="3"/>
      <c r="JAJ50" s="3"/>
      <c r="JAK50" s="3"/>
      <c r="JAL50" s="3"/>
      <c r="JAM50" s="3"/>
      <c r="JAN50" s="3"/>
      <c r="JAO50" s="3"/>
      <c r="JAP50" s="3"/>
      <c r="JAQ50" s="3"/>
      <c r="JAR50" s="3"/>
      <c r="JAS50" s="3"/>
      <c r="JAT50" s="3"/>
      <c r="JAU50" s="3"/>
      <c r="JAV50" s="3"/>
      <c r="JAW50" s="3"/>
      <c r="JAX50" s="3"/>
      <c r="JAY50" s="3"/>
      <c r="JAZ50" s="3"/>
      <c r="JBA50" s="3"/>
      <c r="JBB50" s="3"/>
      <c r="JBC50" s="3"/>
      <c r="JBD50" s="3"/>
      <c r="JBE50" s="3"/>
      <c r="JBF50" s="3"/>
      <c r="JBG50" s="3"/>
      <c r="JBH50" s="3"/>
      <c r="JBI50" s="3"/>
      <c r="JBJ50" s="3"/>
      <c r="JBK50" s="3"/>
      <c r="JBL50" s="3"/>
      <c r="JBM50" s="3"/>
      <c r="JBN50" s="3"/>
      <c r="JBO50" s="3"/>
      <c r="JBP50" s="3"/>
      <c r="JBQ50" s="3"/>
      <c r="JBR50" s="3"/>
      <c r="JBS50" s="3"/>
      <c r="JBT50" s="3"/>
      <c r="JBU50" s="3"/>
      <c r="JBV50" s="3"/>
      <c r="JBW50" s="3"/>
      <c r="JBX50" s="3"/>
      <c r="JBY50" s="3"/>
      <c r="JBZ50" s="3"/>
      <c r="JCA50" s="3"/>
      <c r="JCB50" s="3"/>
      <c r="JCC50" s="3"/>
      <c r="JCD50" s="3"/>
      <c r="JCE50" s="3"/>
      <c r="JCF50" s="3"/>
      <c r="JCG50" s="3"/>
      <c r="JCH50" s="3"/>
      <c r="JCI50" s="3"/>
      <c r="JCJ50" s="3"/>
      <c r="JCK50" s="3"/>
      <c r="JCL50" s="3"/>
      <c r="JCM50" s="3"/>
      <c r="JCN50" s="3"/>
      <c r="JCO50" s="3"/>
      <c r="JCP50" s="3"/>
      <c r="JCQ50" s="3"/>
      <c r="JCR50" s="3"/>
      <c r="JCS50" s="3"/>
      <c r="JCT50" s="3"/>
      <c r="JCU50" s="3"/>
      <c r="JCV50" s="3"/>
      <c r="JCW50" s="3"/>
      <c r="JCX50" s="3"/>
      <c r="JCY50" s="3"/>
      <c r="JCZ50" s="3"/>
      <c r="JDA50" s="3"/>
      <c r="JDB50" s="3"/>
      <c r="JDC50" s="3"/>
      <c r="JDD50" s="3"/>
      <c r="JDE50" s="3"/>
      <c r="JDF50" s="3"/>
      <c r="JDG50" s="3"/>
      <c r="JDH50" s="3"/>
      <c r="JDI50" s="3"/>
      <c r="JDJ50" s="3"/>
      <c r="JDK50" s="3"/>
      <c r="JDL50" s="3"/>
      <c r="JDM50" s="3"/>
      <c r="JDN50" s="3"/>
      <c r="JDO50" s="3"/>
      <c r="JDP50" s="3"/>
      <c r="JDQ50" s="3"/>
      <c r="JDR50" s="3"/>
      <c r="JDS50" s="3"/>
      <c r="JDT50" s="3"/>
      <c r="JDU50" s="3"/>
      <c r="JDV50" s="3"/>
      <c r="JDW50" s="3"/>
      <c r="JDX50" s="3"/>
      <c r="JDY50" s="3"/>
      <c r="JDZ50" s="3"/>
      <c r="JEA50" s="3"/>
      <c r="JEB50" s="3"/>
      <c r="JEC50" s="3"/>
      <c r="JED50" s="3"/>
      <c r="JEE50" s="3"/>
      <c r="JEF50" s="3"/>
      <c r="JEG50" s="3"/>
      <c r="JEH50" s="3"/>
      <c r="JEI50" s="3"/>
      <c r="JEJ50" s="3"/>
      <c r="JEK50" s="3"/>
      <c r="JEL50" s="3"/>
      <c r="JEM50" s="3"/>
      <c r="JEN50" s="3"/>
      <c r="JEO50" s="3"/>
      <c r="JEP50" s="3"/>
      <c r="JEQ50" s="3"/>
      <c r="JER50" s="3"/>
      <c r="JES50" s="3"/>
      <c r="JET50" s="3"/>
      <c r="JEU50" s="3"/>
      <c r="JEV50" s="3"/>
      <c r="JEW50" s="3"/>
      <c r="JEX50" s="3"/>
      <c r="JEY50" s="3"/>
      <c r="JEZ50" s="3"/>
      <c r="JFA50" s="3"/>
      <c r="JFB50" s="3"/>
      <c r="JFC50" s="3"/>
      <c r="JFD50" s="3"/>
      <c r="JFE50" s="3"/>
      <c r="JFF50" s="3"/>
      <c r="JFG50" s="3"/>
      <c r="JFH50" s="3"/>
      <c r="JFI50" s="3"/>
      <c r="JFJ50" s="3"/>
      <c r="JFK50" s="3"/>
      <c r="JFL50" s="3"/>
      <c r="JFM50" s="3"/>
      <c r="JFN50" s="3"/>
      <c r="JFO50" s="3"/>
      <c r="JFP50" s="3"/>
      <c r="JFQ50" s="3"/>
      <c r="JFR50" s="3"/>
      <c r="JFS50" s="3"/>
      <c r="JFT50" s="3"/>
      <c r="JFU50" s="3"/>
      <c r="JFV50" s="3"/>
      <c r="JFW50" s="3"/>
      <c r="JFX50" s="3"/>
      <c r="JFY50" s="3"/>
      <c r="JFZ50" s="3"/>
      <c r="JGA50" s="3"/>
      <c r="JGB50" s="3"/>
      <c r="JGC50" s="3"/>
      <c r="JGD50" s="3"/>
      <c r="JGE50" s="3"/>
      <c r="JGF50" s="3"/>
      <c r="JGG50" s="3"/>
      <c r="JGH50" s="3"/>
      <c r="JGI50" s="3"/>
      <c r="JGJ50" s="3"/>
      <c r="JGK50" s="3"/>
      <c r="JGL50" s="3"/>
      <c r="JGM50" s="3"/>
      <c r="JGN50" s="3"/>
      <c r="JGO50" s="3"/>
      <c r="JGP50" s="3"/>
      <c r="JGQ50" s="3"/>
      <c r="JGR50" s="3"/>
      <c r="JGS50" s="3"/>
      <c r="JGT50" s="3"/>
      <c r="JGU50" s="3"/>
      <c r="JGV50" s="3"/>
      <c r="JGW50" s="3"/>
      <c r="JGX50" s="3"/>
      <c r="JGY50" s="3"/>
      <c r="JGZ50" s="3"/>
      <c r="JHA50" s="3"/>
      <c r="JHB50" s="3"/>
      <c r="JHC50" s="3"/>
      <c r="JHD50" s="3"/>
      <c r="JHE50" s="3"/>
      <c r="JHF50" s="3"/>
      <c r="JHG50" s="3"/>
      <c r="JHH50" s="3"/>
      <c r="JHI50" s="3"/>
      <c r="JHJ50" s="3"/>
      <c r="JHK50" s="3"/>
      <c r="JHL50" s="3"/>
      <c r="JHM50" s="3"/>
      <c r="JHN50" s="3"/>
      <c r="JHO50" s="3"/>
      <c r="JHP50" s="3"/>
      <c r="JHQ50" s="3"/>
      <c r="JHR50" s="3"/>
      <c r="JHS50" s="3"/>
      <c r="JHT50" s="3"/>
      <c r="JHU50" s="3"/>
      <c r="JHV50" s="3"/>
      <c r="JHW50" s="3"/>
      <c r="JHX50" s="3"/>
      <c r="JHY50" s="3"/>
      <c r="JHZ50" s="3"/>
      <c r="JIA50" s="3"/>
      <c r="JIB50" s="3"/>
      <c r="JIC50" s="3"/>
      <c r="JID50" s="3"/>
      <c r="JIE50" s="3"/>
      <c r="JIF50" s="3"/>
      <c r="JIG50" s="3"/>
      <c r="JIH50" s="3"/>
      <c r="JII50" s="3"/>
      <c r="JIJ50" s="3"/>
      <c r="JIK50" s="3"/>
      <c r="JIL50" s="3"/>
      <c r="JIM50" s="3"/>
      <c r="JIN50" s="3"/>
      <c r="JIO50" s="3"/>
      <c r="JIP50" s="3"/>
      <c r="JIQ50" s="3"/>
      <c r="JIR50" s="3"/>
      <c r="JIS50" s="3"/>
      <c r="JIT50" s="3"/>
      <c r="JIU50" s="3"/>
      <c r="JIV50" s="3"/>
      <c r="JIW50" s="3"/>
      <c r="JIX50" s="3"/>
      <c r="JIY50" s="3"/>
      <c r="JIZ50" s="3"/>
      <c r="JJA50" s="3"/>
      <c r="JJB50" s="3"/>
      <c r="JJC50" s="3"/>
      <c r="JJD50" s="3"/>
      <c r="JJE50" s="3"/>
      <c r="JJF50" s="3"/>
      <c r="JJG50" s="3"/>
      <c r="JJH50" s="3"/>
      <c r="JJI50" s="3"/>
      <c r="JJJ50" s="3"/>
      <c r="JJK50" s="3"/>
      <c r="JJL50" s="3"/>
      <c r="JJM50" s="3"/>
      <c r="JJN50" s="3"/>
      <c r="JJO50" s="3"/>
      <c r="JJP50" s="3"/>
      <c r="JJQ50" s="3"/>
      <c r="JJR50" s="3"/>
      <c r="JJS50" s="3"/>
      <c r="JJT50" s="3"/>
      <c r="JJU50" s="3"/>
      <c r="JJV50" s="3"/>
      <c r="JJW50" s="3"/>
      <c r="JJX50" s="3"/>
      <c r="JJY50" s="3"/>
      <c r="JJZ50" s="3"/>
      <c r="JKA50" s="3"/>
      <c r="JKB50" s="3"/>
      <c r="JKC50" s="3"/>
      <c r="JKD50" s="3"/>
      <c r="JKE50" s="3"/>
      <c r="JKF50" s="3"/>
      <c r="JKG50" s="3"/>
      <c r="JKH50" s="3"/>
      <c r="JKI50" s="3"/>
      <c r="JKJ50" s="3"/>
      <c r="JKK50" s="3"/>
      <c r="JKL50" s="3"/>
      <c r="JKM50" s="3"/>
      <c r="JKN50" s="3"/>
      <c r="JKO50" s="3"/>
      <c r="JKP50" s="3"/>
      <c r="JKQ50" s="3"/>
      <c r="JKR50" s="3"/>
      <c r="JKS50" s="3"/>
      <c r="JKT50" s="3"/>
      <c r="JKU50" s="3"/>
      <c r="JKV50" s="3"/>
      <c r="JKW50" s="3"/>
      <c r="JKX50" s="3"/>
      <c r="JKY50" s="3"/>
      <c r="JKZ50" s="3"/>
      <c r="JLA50" s="3"/>
      <c r="JLB50" s="3"/>
      <c r="JLC50" s="3"/>
      <c r="JLD50" s="3"/>
      <c r="JLE50" s="3"/>
      <c r="JLF50" s="3"/>
      <c r="JLG50" s="3"/>
      <c r="JLH50" s="3"/>
      <c r="JLI50" s="3"/>
      <c r="JLJ50" s="3"/>
      <c r="JLK50" s="3"/>
      <c r="JLL50" s="3"/>
      <c r="JLM50" s="3"/>
      <c r="JLN50" s="3"/>
      <c r="JLO50" s="3"/>
      <c r="JLP50" s="3"/>
      <c r="JLQ50" s="3"/>
      <c r="JLR50" s="3"/>
      <c r="JLS50" s="3"/>
      <c r="JLT50" s="3"/>
      <c r="JLU50" s="3"/>
      <c r="JLV50" s="3"/>
      <c r="JLW50" s="3"/>
      <c r="JLX50" s="3"/>
      <c r="JLY50" s="3"/>
      <c r="JLZ50" s="3"/>
      <c r="JMA50" s="3"/>
      <c r="JMB50" s="3"/>
      <c r="JMC50" s="3"/>
      <c r="JMD50" s="3"/>
      <c r="JME50" s="3"/>
      <c r="JMF50" s="3"/>
      <c r="JMG50" s="3"/>
      <c r="JMH50" s="3"/>
      <c r="JMI50" s="3"/>
      <c r="JMJ50" s="3"/>
      <c r="JMK50" s="3"/>
      <c r="JML50" s="3"/>
      <c r="JMM50" s="3"/>
      <c r="JMN50" s="3"/>
      <c r="JMO50" s="3"/>
      <c r="JMP50" s="3"/>
      <c r="JMQ50" s="3"/>
      <c r="JMR50" s="3"/>
      <c r="JMS50" s="3"/>
      <c r="JMT50" s="3"/>
      <c r="JMU50" s="3"/>
      <c r="JMV50" s="3"/>
      <c r="JMW50" s="3"/>
      <c r="JMX50" s="3"/>
      <c r="JMY50" s="3"/>
      <c r="JMZ50" s="3"/>
      <c r="JNA50" s="3"/>
      <c r="JNB50" s="3"/>
      <c r="JNC50" s="3"/>
      <c r="JND50" s="3"/>
      <c r="JNE50" s="3"/>
      <c r="JNF50" s="3"/>
      <c r="JNG50" s="3"/>
      <c r="JNH50" s="3"/>
      <c r="JNI50" s="3"/>
      <c r="JNJ50" s="3"/>
      <c r="JNK50" s="3"/>
      <c r="JNL50" s="3"/>
      <c r="JNM50" s="3"/>
      <c r="JNN50" s="3"/>
      <c r="JNO50" s="3"/>
      <c r="JNP50" s="3"/>
      <c r="JNQ50" s="3"/>
      <c r="JNR50" s="3"/>
      <c r="JNS50" s="3"/>
      <c r="JNT50" s="3"/>
      <c r="JNU50" s="3"/>
      <c r="JNV50" s="3"/>
      <c r="JNW50" s="3"/>
      <c r="JNX50" s="3"/>
      <c r="JNY50" s="3"/>
      <c r="JNZ50" s="3"/>
      <c r="JOA50" s="3"/>
      <c r="JOB50" s="3"/>
      <c r="JOC50" s="3"/>
      <c r="JOD50" s="3"/>
      <c r="JOE50" s="3"/>
      <c r="JOF50" s="3"/>
      <c r="JOG50" s="3"/>
      <c r="JOH50" s="3"/>
      <c r="JOI50" s="3"/>
      <c r="JOJ50" s="3"/>
      <c r="JOK50" s="3"/>
      <c r="JOL50" s="3"/>
      <c r="JOM50" s="3"/>
      <c r="JON50" s="3"/>
      <c r="JOO50" s="3"/>
      <c r="JOP50" s="3"/>
      <c r="JOQ50" s="3"/>
      <c r="JOR50" s="3"/>
      <c r="JOS50" s="3"/>
      <c r="JOT50" s="3"/>
      <c r="JOU50" s="3"/>
      <c r="JOV50" s="3"/>
      <c r="JOW50" s="3"/>
      <c r="JOX50" s="3"/>
      <c r="JOY50" s="3"/>
      <c r="JOZ50" s="3"/>
      <c r="JPA50" s="3"/>
      <c r="JPB50" s="3"/>
      <c r="JPC50" s="3"/>
      <c r="JPD50" s="3"/>
      <c r="JPE50" s="3"/>
      <c r="JPF50" s="3"/>
      <c r="JPG50" s="3"/>
      <c r="JPH50" s="3"/>
      <c r="JPI50" s="3"/>
      <c r="JPJ50" s="3"/>
      <c r="JPK50" s="3"/>
      <c r="JPL50" s="3"/>
      <c r="JPM50" s="3"/>
      <c r="JPN50" s="3"/>
      <c r="JPO50" s="3"/>
      <c r="JPP50" s="3"/>
      <c r="JPQ50" s="3"/>
      <c r="JPR50" s="3"/>
      <c r="JPS50" s="3"/>
      <c r="JPT50" s="3"/>
      <c r="JPU50" s="3"/>
      <c r="JPV50" s="3"/>
      <c r="JPW50" s="3"/>
      <c r="JPX50" s="3"/>
      <c r="JPY50" s="3"/>
      <c r="JPZ50" s="3"/>
      <c r="JQA50" s="3"/>
      <c r="JQB50" s="3"/>
      <c r="JQC50" s="3"/>
      <c r="JQD50" s="3"/>
      <c r="JQE50" s="3"/>
      <c r="JQF50" s="3"/>
      <c r="JQG50" s="3"/>
      <c r="JQH50" s="3"/>
      <c r="JQI50" s="3"/>
      <c r="JQJ50" s="3"/>
      <c r="JQK50" s="3"/>
      <c r="JQL50" s="3"/>
      <c r="JQM50" s="3"/>
      <c r="JQN50" s="3"/>
      <c r="JQO50" s="3"/>
      <c r="JQP50" s="3"/>
      <c r="JQQ50" s="3"/>
      <c r="JQR50" s="3"/>
      <c r="JQS50" s="3"/>
      <c r="JQT50" s="3"/>
      <c r="JQU50" s="3"/>
      <c r="JQV50" s="3"/>
      <c r="JQW50" s="3"/>
      <c r="JQX50" s="3"/>
      <c r="JQY50" s="3"/>
      <c r="JQZ50" s="3"/>
      <c r="JRA50" s="3"/>
      <c r="JRB50" s="3"/>
      <c r="JRC50" s="3"/>
      <c r="JRD50" s="3"/>
      <c r="JRE50" s="3"/>
      <c r="JRF50" s="3"/>
      <c r="JRG50" s="3"/>
      <c r="JRH50" s="3"/>
      <c r="JRI50" s="3"/>
      <c r="JRJ50" s="3"/>
      <c r="JRK50" s="3"/>
      <c r="JRL50" s="3"/>
      <c r="JRM50" s="3"/>
      <c r="JRN50" s="3"/>
      <c r="JRO50" s="3"/>
      <c r="JRP50" s="3"/>
      <c r="JRQ50" s="3"/>
      <c r="JRR50" s="3"/>
      <c r="JRS50" s="3"/>
      <c r="JRT50" s="3"/>
      <c r="JRU50" s="3"/>
      <c r="JRV50" s="3"/>
      <c r="JRW50" s="3"/>
      <c r="JRX50" s="3"/>
      <c r="JRY50" s="3"/>
      <c r="JRZ50" s="3"/>
      <c r="JSA50" s="3"/>
      <c r="JSB50" s="3"/>
      <c r="JSC50" s="3"/>
      <c r="JSD50" s="3"/>
      <c r="JSE50" s="3"/>
      <c r="JSF50" s="3"/>
      <c r="JSG50" s="3"/>
      <c r="JSH50" s="3"/>
      <c r="JSI50" s="3"/>
      <c r="JSJ50" s="3"/>
      <c r="JSK50" s="3"/>
      <c r="JSL50" s="3"/>
      <c r="JSM50" s="3"/>
      <c r="JSN50" s="3"/>
      <c r="JSO50" s="3"/>
      <c r="JSP50" s="3"/>
      <c r="JSQ50" s="3"/>
      <c r="JSR50" s="3"/>
      <c r="JSS50" s="3"/>
      <c r="JST50" s="3"/>
      <c r="JSU50" s="3"/>
      <c r="JSV50" s="3"/>
      <c r="JSW50" s="3"/>
      <c r="JSX50" s="3"/>
      <c r="JSY50" s="3"/>
      <c r="JSZ50" s="3"/>
      <c r="JTA50" s="3"/>
      <c r="JTB50" s="3"/>
      <c r="JTC50" s="3"/>
      <c r="JTD50" s="3"/>
      <c r="JTE50" s="3"/>
      <c r="JTF50" s="3"/>
      <c r="JTG50" s="3"/>
      <c r="JTH50" s="3"/>
      <c r="JTI50" s="3"/>
      <c r="JTJ50" s="3"/>
      <c r="JTK50" s="3"/>
      <c r="JTL50" s="3"/>
      <c r="JTM50" s="3"/>
      <c r="JTN50" s="3"/>
      <c r="JTO50" s="3"/>
      <c r="JTP50" s="3"/>
      <c r="JTQ50" s="3"/>
      <c r="JTR50" s="3"/>
      <c r="JTS50" s="3"/>
      <c r="JTT50" s="3"/>
      <c r="JTU50" s="3"/>
      <c r="JTV50" s="3"/>
      <c r="JTW50" s="3"/>
      <c r="JTX50" s="3"/>
      <c r="JTY50" s="3"/>
      <c r="JTZ50" s="3"/>
      <c r="JUA50" s="3"/>
      <c r="JUB50" s="3"/>
      <c r="JUC50" s="3"/>
      <c r="JUD50" s="3"/>
      <c r="JUE50" s="3"/>
      <c r="JUF50" s="3"/>
      <c r="JUG50" s="3"/>
      <c r="JUH50" s="3"/>
      <c r="JUI50" s="3"/>
      <c r="JUJ50" s="3"/>
      <c r="JUK50" s="3"/>
      <c r="JUL50" s="3"/>
      <c r="JUM50" s="3"/>
      <c r="JUN50" s="3"/>
      <c r="JUO50" s="3"/>
      <c r="JUP50" s="3"/>
      <c r="JUQ50" s="3"/>
      <c r="JUR50" s="3"/>
      <c r="JUS50" s="3"/>
      <c r="JUT50" s="3"/>
      <c r="JUU50" s="3"/>
      <c r="JUV50" s="3"/>
      <c r="JUW50" s="3"/>
      <c r="JUX50" s="3"/>
      <c r="JUY50" s="3"/>
      <c r="JUZ50" s="3"/>
      <c r="JVA50" s="3"/>
      <c r="JVB50" s="3"/>
      <c r="JVC50" s="3"/>
      <c r="JVD50" s="3"/>
      <c r="JVE50" s="3"/>
      <c r="JVF50" s="3"/>
      <c r="JVG50" s="3"/>
      <c r="JVH50" s="3"/>
      <c r="JVI50" s="3"/>
      <c r="JVJ50" s="3"/>
      <c r="JVK50" s="3"/>
      <c r="JVL50" s="3"/>
      <c r="JVM50" s="3"/>
      <c r="JVN50" s="3"/>
      <c r="JVO50" s="3"/>
      <c r="JVP50" s="3"/>
      <c r="JVQ50" s="3"/>
      <c r="JVR50" s="3"/>
      <c r="JVS50" s="3"/>
      <c r="JVT50" s="3"/>
      <c r="JVU50" s="3"/>
      <c r="JVV50" s="3"/>
      <c r="JVW50" s="3"/>
      <c r="JVX50" s="3"/>
      <c r="JVY50" s="3"/>
      <c r="JVZ50" s="3"/>
      <c r="JWA50" s="3"/>
      <c r="JWB50" s="3"/>
      <c r="JWC50" s="3"/>
      <c r="JWD50" s="3"/>
      <c r="JWE50" s="3"/>
      <c r="JWF50" s="3"/>
      <c r="JWG50" s="3"/>
      <c r="JWH50" s="3"/>
      <c r="JWI50" s="3"/>
      <c r="JWJ50" s="3"/>
      <c r="JWK50" s="3"/>
      <c r="JWL50" s="3"/>
      <c r="JWM50" s="3"/>
      <c r="JWN50" s="3"/>
      <c r="JWO50" s="3"/>
      <c r="JWP50" s="3"/>
      <c r="JWQ50" s="3"/>
      <c r="JWR50" s="3"/>
      <c r="JWS50" s="3"/>
      <c r="JWT50" s="3"/>
      <c r="JWU50" s="3"/>
      <c r="JWV50" s="3"/>
      <c r="JWW50" s="3"/>
      <c r="JWX50" s="3"/>
      <c r="JWY50" s="3"/>
      <c r="JWZ50" s="3"/>
      <c r="JXA50" s="3"/>
      <c r="JXB50" s="3"/>
      <c r="JXC50" s="3"/>
      <c r="JXD50" s="3"/>
      <c r="JXE50" s="3"/>
      <c r="JXF50" s="3"/>
      <c r="JXG50" s="3"/>
      <c r="JXH50" s="3"/>
      <c r="JXI50" s="3"/>
      <c r="JXJ50" s="3"/>
      <c r="JXK50" s="3"/>
      <c r="JXL50" s="3"/>
      <c r="JXM50" s="3"/>
      <c r="JXN50" s="3"/>
      <c r="JXO50" s="3"/>
      <c r="JXP50" s="3"/>
      <c r="JXQ50" s="3"/>
      <c r="JXR50" s="3"/>
      <c r="JXS50" s="3"/>
      <c r="JXT50" s="3"/>
      <c r="JXU50" s="3"/>
      <c r="JXV50" s="3"/>
      <c r="JXW50" s="3"/>
      <c r="JXX50" s="3"/>
      <c r="JXY50" s="3"/>
      <c r="JXZ50" s="3"/>
      <c r="JYA50" s="3"/>
      <c r="JYB50" s="3"/>
      <c r="JYC50" s="3"/>
      <c r="JYD50" s="3"/>
      <c r="JYE50" s="3"/>
      <c r="JYF50" s="3"/>
      <c r="JYG50" s="3"/>
      <c r="JYH50" s="3"/>
      <c r="JYI50" s="3"/>
      <c r="JYJ50" s="3"/>
      <c r="JYK50" s="3"/>
      <c r="JYL50" s="3"/>
      <c r="JYM50" s="3"/>
      <c r="JYN50" s="3"/>
      <c r="JYO50" s="3"/>
      <c r="JYP50" s="3"/>
      <c r="JYQ50" s="3"/>
      <c r="JYR50" s="3"/>
      <c r="JYS50" s="3"/>
      <c r="JYT50" s="3"/>
      <c r="JYU50" s="3"/>
      <c r="JYV50" s="3"/>
      <c r="JYW50" s="3"/>
      <c r="JYX50" s="3"/>
      <c r="JYY50" s="3"/>
      <c r="JYZ50" s="3"/>
      <c r="JZA50" s="3"/>
      <c r="JZB50" s="3"/>
      <c r="JZC50" s="3"/>
      <c r="JZD50" s="3"/>
      <c r="JZE50" s="3"/>
      <c r="JZF50" s="3"/>
      <c r="JZG50" s="3"/>
      <c r="JZH50" s="3"/>
      <c r="JZI50" s="3"/>
      <c r="JZJ50" s="3"/>
      <c r="JZK50" s="3"/>
      <c r="JZL50" s="3"/>
      <c r="JZM50" s="3"/>
      <c r="JZN50" s="3"/>
      <c r="JZO50" s="3"/>
      <c r="JZP50" s="3"/>
      <c r="JZQ50" s="3"/>
      <c r="JZR50" s="3"/>
      <c r="JZS50" s="3"/>
      <c r="JZT50" s="3"/>
      <c r="JZU50" s="3"/>
      <c r="JZV50" s="3"/>
      <c r="JZW50" s="3"/>
      <c r="JZX50" s="3"/>
      <c r="JZY50" s="3"/>
      <c r="JZZ50" s="3"/>
      <c r="KAA50" s="3"/>
      <c r="KAB50" s="3"/>
      <c r="KAC50" s="3"/>
      <c r="KAD50" s="3"/>
      <c r="KAE50" s="3"/>
      <c r="KAF50" s="3"/>
      <c r="KAG50" s="3"/>
      <c r="KAH50" s="3"/>
      <c r="KAI50" s="3"/>
      <c r="KAJ50" s="3"/>
      <c r="KAK50" s="3"/>
      <c r="KAL50" s="3"/>
      <c r="KAM50" s="3"/>
      <c r="KAN50" s="3"/>
      <c r="KAO50" s="3"/>
      <c r="KAP50" s="3"/>
      <c r="KAQ50" s="3"/>
      <c r="KAR50" s="3"/>
      <c r="KAS50" s="3"/>
      <c r="KAT50" s="3"/>
      <c r="KAU50" s="3"/>
      <c r="KAV50" s="3"/>
      <c r="KAW50" s="3"/>
      <c r="KAX50" s="3"/>
      <c r="KAY50" s="3"/>
      <c r="KAZ50" s="3"/>
      <c r="KBA50" s="3"/>
      <c r="KBB50" s="3"/>
      <c r="KBC50" s="3"/>
      <c r="KBD50" s="3"/>
      <c r="KBE50" s="3"/>
      <c r="KBF50" s="3"/>
      <c r="KBG50" s="3"/>
      <c r="KBH50" s="3"/>
      <c r="KBI50" s="3"/>
      <c r="KBJ50" s="3"/>
      <c r="KBK50" s="3"/>
      <c r="KBL50" s="3"/>
      <c r="KBM50" s="3"/>
      <c r="KBN50" s="3"/>
      <c r="KBO50" s="3"/>
      <c r="KBP50" s="3"/>
      <c r="KBQ50" s="3"/>
      <c r="KBR50" s="3"/>
      <c r="KBS50" s="3"/>
      <c r="KBT50" s="3"/>
      <c r="KBU50" s="3"/>
      <c r="KBV50" s="3"/>
      <c r="KBW50" s="3"/>
      <c r="KBX50" s="3"/>
      <c r="KBY50" s="3"/>
      <c r="KBZ50" s="3"/>
      <c r="KCA50" s="3"/>
      <c r="KCB50" s="3"/>
      <c r="KCC50" s="3"/>
      <c r="KCD50" s="3"/>
      <c r="KCE50" s="3"/>
      <c r="KCF50" s="3"/>
      <c r="KCG50" s="3"/>
      <c r="KCH50" s="3"/>
      <c r="KCI50" s="3"/>
      <c r="KCJ50" s="3"/>
      <c r="KCK50" s="3"/>
      <c r="KCL50" s="3"/>
      <c r="KCM50" s="3"/>
      <c r="KCN50" s="3"/>
      <c r="KCO50" s="3"/>
      <c r="KCP50" s="3"/>
      <c r="KCQ50" s="3"/>
      <c r="KCR50" s="3"/>
      <c r="KCS50" s="3"/>
      <c r="KCT50" s="3"/>
      <c r="KCU50" s="3"/>
      <c r="KCV50" s="3"/>
      <c r="KCW50" s="3"/>
      <c r="KCX50" s="3"/>
      <c r="KCY50" s="3"/>
      <c r="KCZ50" s="3"/>
      <c r="KDA50" s="3"/>
      <c r="KDB50" s="3"/>
      <c r="KDC50" s="3"/>
      <c r="KDD50" s="3"/>
      <c r="KDE50" s="3"/>
      <c r="KDF50" s="3"/>
      <c r="KDG50" s="3"/>
      <c r="KDH50" s="3"/>
      <c r="KDI50" s="3"/>
      <c r="KDJ50" s="3"/>
      <c r="KDK50" s="3"/>
      <c r="KDL50" s="3"/>
      <c r="KDM50" s="3"/>
      <c r="KDN50" s="3"/>
      <c r="KDO50" s="3"/>
      <c r="KDP50" s="3"/>
      <c r="KDQ50" s="3"/>
      <c r="KDR50" s="3"/>
      <c r="KDS50" s="3"/>
      <c r="KDT50" s="3"/>
      <c r="KDU50" s="3"/>
      <c r="KDV50" s="3"/>
      <c r="KDW50" s="3"/>
      <c r="KDX50" s="3"/>
      <c r="KDY50" s="3"/>
      <c r="KDZ50" s="3"/>
      <c r="KEA50" s="3"/>
      <c r="KEB50" s="3"/>
      <c r="KEC50" s="3"/>
      <c r="KED50" s="3"/>
      <c r="KEE50" s="3"/>
      <c r="KEF50" s="3"/>
      <c r="KEG50" s="3"/>
      <c r="KEH50" s="3"/>
      <c r="KEI50" s="3"/>
      <c r="KEJ50" s="3"/>
      <c r="KEK50" s="3"/>
      <c r="KEL50" s="3"/>
      <c r="KEM50" s="3"/>
      <c r="KEN50" s="3"/>
      <c r="KEO50" s="3"/>
      <c r="KEP50" s="3"/>
      <c r="KEQ50" s="3"/>
      <c r="KER50" s="3"/>
      <c r="KES50" s="3"/>
      <c r="KET50" s="3"/>
      <c r="KEU50" s="3"/>
      <c r="KEV50" s="3"/>
      <c r="KEW50" s="3"/>
      <c r="KEX50" s="3"/>
      <c r="KEY50" s="3"/>
      <c r="KEZ50" s="3"/>
      <c r="KFA50" s="3"/>
      <c r="KFB50" s="3"/>
      <c r="KFC50" s="3"/>
      <c r="KFD50" s="3"/>
      <c r="KFE50" s="3"/>
      <c r="KFF50" s="3"/>
      <c r="KFG50" s="3"/>
      <c r="KFH50" s="3"/>
      <c r="KFI50" s="3"/>
      <c r="KFJ50" s="3"/>
      <c r="KFK50" s="3"/>
      <c r="KFL50" s="3"/>
      <c r="KFM50" s="3"/>
      <c r="KFN50" s="3"/>
      <c r="KFO50" s="3"/>
      <c r="KFP50" s="3"/>
      <c r="KFQ50" s="3"/>
      <c r="KFR50" s="3"/>
      <c r="KFS50" s="3"/>
      <c r="KFT50" s="3"/>
      <c r="KFU50" s="3"/>
      <c r="KFV50" s="3"/>
      <c r="KFW50" s="3"/>
      <c r="KFX50" s="3"/>
      <c r="KFY50" s="3"/>
      <c r="KFZ50" s="3"/>
      <c r="KGA50" s="3"/>
      <c r="KGB50" s="3"/>
      <c r="KGC50" s="3"/>
      <c r="KGD50" s="3"/>
      <c r="KGE50" s="3"/>
      <c r="KGF50" s="3"/>
      <c r="KGG50" s="3"/>
      <c r="KGH50" s="3"/>
      <c r="KGI50" s="3"/>
      <c r="KGJ50" s="3"/>
      <c r="KGK50" s="3"/>
      <c r="KGL50" s="3"/>
      <c r="KGM50" s="3"/>
      <c r="KGN50" s="3"/>
      <c r="KGO50" s="3"/>
      <c r="KGP50" s="3"/>
      <c r="KGQ50" s="3"/>
      <c r="KGR50" s="3"/>
      <c r="KGS50" s="3"/>
      <c r="KGT50" s="3"/>
      <c r="KGU50" s="3"/>
      <c r="KGV50" s="3"/>
      <c r="KGW50" s="3"/>
      <c r="KGX50" s="3"/>
      <c r="KGY50" s="3"/>
      <c r="KGZ50" s="3"/>
      <c r="KHA50" s="3"/>
      <c r="KHB50" s="3"/>
      <c r="KHC50" s="3"/>
      <c r="KHD50" s="3"/>
      <c r="KHE50" s="3"/>
      <c r="KHF50" s="3"/>
      <c r="KHG50" s="3"/>
      <c r="KHH50" s="3"/>
      <c r="KHI50" s="3"/>
      <c r="KHJ50" s="3"/>
      <c r="KHK50" s="3"/>
      <c r="KHL50" s="3"/>
      <c r="KHM50" s="3"/>
      <c r="KHN50" s="3"/>
      <c r="KHO50" s="3"/>
      <c r="KHP50" s="3"/>
      <c r="KHQ50" s="3"/>
      <c r="KHR50" s="3"/>
      <c r="KHS50" s="3"/>
      <c r="KHT50" s="3"/>
      <c r="KHU50" s="3"/>
      <c r="KHV50" s="3"/>
      <c r="KHW50" s="3"/>
      <c r="KHX50" s="3"/>
      <c r="KHY50" s="3"/>
      <c r="KHZ50" s="3"/>
      <c r="KIA50" s="3"/>
      <c r="KIB50" s="3"/>
      <c r="KIC50" s="3"/>
      <c r="KID50" s="3"/>
      <c r="KIE50" s="3"/>
      <c r="KIF50" s="3"/>
      <c r="KIG50" s="3"/>
      <c r="KIH50" s="3"/>
      <c r="KII50" s="3"/>
      <c r="KIJ50" s="3"/>
      <c r="KIK50" s="3"/>
      <c r="KIL50" s="3"/>
      <c r="KIM50" s="3"/>
      <c r="KIN50" s="3"/>
      <c r="KIO50" s="3"/>
      <c r="KIP50" s="3"/>
      <c r="KIQ50" s="3"/>
      <c r="KIR50" s="3"/>
      <c r="KIS50" s="3"/>
      <c r="KIT50" s="3"/>
      <c r="KIU50" s="3"/>
      <c r="KIV50" s="3"/>
      <c r="KIW50" s="3"/>
      <c r="KIX50" s="3"/>
      <c r="KIY50" s="3"/>
      <c r="KIZ50" s="3"/>
      <c r="KJA50" s="3"/>
      <c r="KJB50" s="3"/>
      <c r="KJC50" s="3"/>
      <c r="KJD50" s="3"/>
      <c r="KJE50" s="3"/>
      <c r="KJF50" s="3"/>
      <c r="KJG50" s="3"/>
      <c r="KJH50" s="3"/>
      <c r="KJI50" s="3"/>
      <c r="KJJ50" s="3"/>
      <c r="KJK50" s="3"/>
      <c r="KJL50" s="3"/>
      <c r="KJM50" s="3"/>
      <c r="KJN50" s="3"/>
      <c r="KJO50" s="3"/>
      <c r="KJP50" s="3"/>
      <c r="KJQ50" s="3"/>
      <c r="KJR50" s="3"/>
      <c r="KJS50" s="3"/>
      <c r="KJT50" s="3"/>
      <c r="KJU50" s="3"/>
      <c r="KJV50" s="3"/>
      <c r="KJW50" s="3"/>
      <c r="KJX50" s="3"/>
      <c r="KJY50" s="3"/>
      <c r="KJZ50" s="3"/>
      <c r="KKA50" s="3"/>
      <c r="KKB50" s="3"/>
      <c r="KKC50" s="3"/>
      <c r="KKD50" s="3"/>
      <c r="KKE50" s="3"/>
      <c r="KKF50" s="3"/>
      <c r="KKG50" s="3"/>
      <c r="KKH50" s="3"/>
      <c r="KKI50" s="3"/>
      <c r="KKJ50" s="3"/>
      <c r="KKK50" s="3"/>
      <c r="KKL50" s="3"/>
      <c r="KKM50" s="3"/>
      <c r="KKN50" s="3"/>
      <c r="KKO50" s="3"/>
      <c r="KKP50" s="3"/>
      <c r="KKQ50" s="3"/>
      <c r="KKR50" s="3"/>
      <c r="KKS50" s="3"/>
      <c r="KKT50" s="3"/>
      <c r="KKU50" s="3"/>
      <c r="KKV50" s="3"/>
      <c r="KKW50" s="3"/>
      <c r="KKX50" s="3"/>
      <c r="KKY50" s="3"/>
      <c r="KKZ50" s="3"/>
      <c r="KLA50" s="3"/>
      <c r="KLB50" s="3"/>
      <c r="KLC50" s="3"/>
      <c r="KLD50" s="3"/>
      <c r="KLE50" s="3"/>
      <c r="KLF50" s="3"/>
      <c r="KLG50" s="3"/>
      <c r="KLH50" s="3"/>
      <c r="KLI50" s="3"/>
      <c r="KLJ50" s="3"/>
      <c r="KLK50" s="3"/>
      <c r="KLL50" s="3"/>
      <c r="KLM50" s="3"/>
      <c r="KLN50" s="3"/>
      <c r="KLO50" s="3"/>
      <c r="KLP50" s="3"/>
      <c r="KLQ50" s="3"/>
      <c r="KLR50" s="3"/>
      <c r="KLS50" s="3"/>
      <c r="KLT50" s="3"/>
      <c r="KLU50" s="3"/>
      <c r="KLV50" s="3"/>
      <c r="KLW50" s="3"/>
      <c r="KLX50" s="3"/>
      <c r="KLY50" s="3"/>
      <c r="KLZ50" s="3"/>
      <c r="KMA50" s="3"/>
      <c r="KMB50" s="3"/>
      <c r="KMC50" s="3"/>
      <c r="KMD50" s="3"/>
      <c r="KME50" s="3"/>
      <c r="KMF50" s="3"/>
      <c r="KMG50" s="3"/>
      <c r="KMH50" s="3"/>
      <c r="KMI50" s="3"/>
      <c r="KMJ50" s="3"/>
      <c r="KMK50" s="3"/>
      <c r="KML50" s="3"/>
      <c r="KMM50" s="3"/>
      <c r="KMN50" s="3"/>
      <c r="KMO50" s="3"/>
      <c r="KMP50" s="3"/>
      <c r="KMQ50" s="3"/>
      <c r="KMR50" s="3"/>
      <c r="KMS50" s="3"/>
      <c r="KMT50" s="3"/>
      <c r="KMU50" s="3"/>
      <c r="KMV50" s="3"/>
      <c r="KMW50" s="3"/>
      <c r="KMX50" s="3"/>
      <c r="KMY50" s="3"/>
      <c r="KMZ50" s="3"/>
      <c r="KNA50" s="3"/>
      <c r="KNB50" s="3"/>
      <c r="KNC50" s="3"/>
      <c r="KND50" s="3"/>
      <c r="KNE50" s="3"/>
      <c r="KNF50" s="3"/>
      <c r="KNG50" s="3"/>
      <c r="KNH50" s="3"/>
      <c r="KNI50" s="3"/>
      <c r="KNJ50" s="3"/>
      <c r="KNK50" s="3"/>
      <c r="KNL50" s="3"/>
      <c r="KNM50" s="3"/>
      <c r="KNN50" s="3"/>
      <c r="KNO50" s="3"/>
      <c r="KNP50" s="3"/>
      <c r="KNQ50" s="3"/>
      <c r="KNR50" s="3"/>
      <c r="KNS50" s="3"/>
      <c r="KNT50" s="3"/>
      <c r="KNU50" s="3"/>
      <c r="KNV50" s="3"/>
      <c r="KNW50" s="3"/>
      <c r="KNX50" s="3"/>
      <c r="KNY50" s="3"/>
      <c r="KNZ50" s="3"/>
      <c r="KOA50" s="3"/>
      <c r="KOB50" s="3"/>
      <c r="KOC50" s="3"/>
      <c r="KOD50" s="3"/>
      <c r="KOE50" s="3"/>
      <c r="KOF50" s="3"/>
      <c r="KOG50" s="3"/>
      <c r="KOH50" s="3"/>
      <c r="KOI50" s="3"/>
      <c r="KOJ50" s="3"/>
      <c r="KOK50" s="3"/>
      <c r="KOL50" s="3"/>
      <c r="KOM50" s="3"/>
      <c r="KON50" s="3"/>
      <c r="KOO50" s="3"/>
      <c r="KOP50" s="3"/>
      <c r="KOQ50" s="3"/>
      <c r="KOR50" s="3"/>
      <c r="KOS50" s="3"/>
      <c r="KOT50" s="3"/>
      <c r="KOU50" s="3"/>
      <c r="KOV50" s="3"/>
      <c r="KOW50" s="3"/>
      <c r="KOX50" s="3"/>
      <c r="KOY50" s="3"/>
      <c r="KOZ50" s="3"/>
      <c r="KPA50" s="3"/>
      <c r="KPB50" s="3"/>
      <c r="KPC50" s="3"/>
      <c r="KPD50" s="3"/>
      <c r="KPE50" s="3"/>
      <c r="KPF50" s="3"/>
      <c r="KPG50" s="3"/>
      <c r="KPH50" s="3"/>
      <c r="KPI50" s="3"/>
      <c r="KPJ50" s="3"/>
      <c r="KPK50" s="3"/>
      <c r="KPL50" s="3"/>
      <c r="KPM50" s="3"/>
      <c r="KPN50" s="3"/>
      <c r="KPO50" s="3"/>
      <c r="KPP50" s="3"/>
      <c r="KPQ50" s="3"/>
      <c r="KPR50" s="3"/>
      <c r="KPS50" s="3"/>
      <c r="KPT50" s="3"/>
      <c r="KPU50" s="3"/>
      <c r="KPV50" s="3"/>
      <c r="KPW50" s="3"/>
      <c r="KPX50" s="3"/>
      <c r="KPY50" s="3"/>
      <c r="KPZ50" s="3"/>
      <c r="KQA50" s="3"/>
      <c r="KQB50" s="3"/>
      <c r="KQC50" s="3"/>
      <c r="KQD50" s="3"/>
      <c r="KQE50" s="3"/>
      <c r="KQF50" s="3"/>
      <c r="KQG50" s="3"/>
      <c r="KQH50" s="3"/>
      <c r="KQI50" s="3"/>
      <c r="KQJ50" s="3"/>
      <c r="KQK50" s="3"/>
      <c r="KQL50" s="3"/>
      <c r="KQM50" s="3"/>
      <c r="KQN50" s="3"/>
      <c r="KQO50" s="3"/>
      <c r="KQP50" s="3"/>
      <c r="KQQ50" s="3"/>
      <c r="KQR50" s="3"/>
      <c r="KQS50" s="3"/>
      <c r="KQT50" s="3"/>
      <c r="KQU50" s="3"/>
      <c r="KQV50" s="3"/>
      <c r="KQW50" s="3"/>
      <c r="KQX50" s="3"/>
      <c r="KQY50" s="3"/>
      <c r="KQZ50" s="3"/>
      <c r="KRA50" s="3"/>
      <c r="KRB50" s="3"/>
      <c r="KRC50" s="3"/>
      <c r="KRD50" s="3"/>
      <c r="KRE50" s="3"/>
      <c r="KRF50" s="3"/>
      <c r="KRG50" s="3"/>
      <c r="KRH50" s="3"/>
      <c r="KRI50" s="3"/>
      <c r="KRJ50" s="3"/>
      <c r="KRK50" s="3"/>
      <c r="KRL50" s="3"/>
      <c r="KRM50" s="3"/>
      <c r="KRN50" s="3"/>
      <c r="KRO50" s="3"/>
      <c r="KRP50" s="3"/>
      <c r="KRQ50" s="3"/>
      <c r="KRR50" s="3"/>
      <c r="KRS50" s="3"/>
      <c r="KRT50" s="3"/>
      <c r="KRU50" s="3"/>
      <c r="KRV50" s="3"/>
      <c r="KRW50" s="3"/>
      <c r="KRX50" s="3"/>
      <c r="KRY50" s="3"/>
      <c r="KRZ50" s="3"/>
      <c r="KSA50" s="3"/>
      <c r="KSB50" s="3"/>
      <c r="KSC50" s="3"/>
      <c r="KSD50" s="3"/>
      <c r="KSE50" s="3"/>
      <c r="KSF50" s="3"/>
      <c r="KSG50" s="3"/>
      <c r="KSH50" s="3"/>
      <c r="KSI50" s="3"/>
      <c r="KSJ50" s="3"/>
      <c r="KSK50" s="3"/>
      <c r="KSL50" s="3"/>
      <c r="KSM50" s="3"/>
      <c r="KSN50" s="3"/>
      <c r="KSO50" s="3"/>
      <c r="KSP50" s="3"/>
      <c r="KSQ50" s="3"/>
      <c r="KSR50" s="3"/>
      <c r="KSS50" s="3"/>
      <c r="KST50" s="3"/>
      <c r="KSU50" s="3"/>
      <c r="KSV50" s="3"/>
      <c r="KSW50" s="3"/>
      <c r="KSX50" s="3"/>
      <c r="KSY50" s="3"/>
      <c r="KSZ50" s="3"/>
      <c r="KTA50" s="3"/>
      <c r="KTB50" s="3"/>
      <c r="KTC50" s="3"/>
      <c r="KTD50" s="3"/>
      <c r="KTE50" s="3"/>
      <c r="KTF50" s="3"/>
      <c r="KTG50" s="3"/>
      <c r="KTH50" s="3"/>
      <c r="KTI50" s="3"/>
      <c r="KTJ50" s="3"/>
      <c r="KTK50" s="3"/>
      <c r="KTL50" s="3"/>
      <c r="KTM50" s="3"/>
      <c r="KTN50" s="3"/>
      <c r="KTO50" s="3"/>
      <c r="KTP50" s="3"/>
      <c r="KTQ50" s="3"/>
      <c r="KTR50" s="3"/>
      <c r="KTS50" s="3"/>
      <c r="KTT50" s="3"/>
      <c r="KTU50" s="3"/>
      <c r="KTV50" s="3"/>
      <c r="KTW50" s="3"/>
      <c r="KTX50" s="3"/>
      <c r="KTY50" s="3"/>
      <c r="KTZ50" s="3"/>
      <c r="KUA50" s="3"/>
      <c r="KUB50" s="3"/>
      <c r="KUC50" s="3"/>
      <c r="KUD50" s="3"/>
      <c r="KUE50" s="3"/>
      <c r="KUF50" s="3"/>
      <c r="KUG50" s="3"/>
      <c r="KUH50" s="3"/>
      <c r="KUI50" s="3"/>
      <c r="KUJ50" s="3"/>
      <c r="KUK50" s="3"/>
      <c r="KUL50" s="3"/>
      <c r="KUM50" s="3"/>
      <c r="KUN50" s="3"/>
      <c r="KUO50" s="3"/>
      <c r="KUP50" s="3"/>
      <c r="KUQ50" s="3"/>
      <c r="KUR50" s="3"/>
      <c r="KUS50" s="3"/>
      <c r="KUT50" s="3"/>
      <c r="KUU50" s="3"/>
      <c r="KUV50" s="3"/>
      <c r="KUW50" s="3"/>
      <c r="KUX50" s="3"/>
      <c r="KUY50" s="3"/>
      <c r="KUZ50" s="3"/>
      <c r="KVA50" s="3"/>
      <c r="KVB50" s="3"/>
      <c r="KVC50" s="3"/>
      <c r="KVD50" s="3"/>
      <c r="KVE50" s="3"/>
      <c r="KVF50" s="3"/>
      <c r="KVG50" s="3"/>
      <c r="KVH50" s="3"/>
      <c r="KVI50" s="3"/>
      <c r="KVJ50" s="3"/>
      <c r="KVK50" s="3"/>
      <c r="KVL50" s="3"/>
      <c r="KVM50" s="3"/>
      <c r="KVN50" s="3"/>
      <c r="KVO50" s="3"/>
      <c r="KVP50" s="3"/>
      <c r="KVQ50" s="3"/>
      <c r="KVR50" s="3"/>
      <c r="KVS50" s="3"/>
      <c r="KVT50" s="3"/>
      <c r="KVU50" s="3"/>
      <c r="KVV50" s="3"/>
      <c r="KVW50" s="3"/>
      <c r="KVX50" s="3"/>
      <c r="KVY50" s="3"/>
      <c r="KVZ50" s="3"/>
      <c r="KWA50" s="3"/>
      <c r="KWB50" s="3"/>
      <c r="KWC50" s="3"/>
      <c r="KWD50" s="3"/>
      <c r="KWE50" s="3"/>
      <c r="KWF50" s="3"/>
      <c r="KWG50" s="3"/>
      <c r="KWH50" s="3"/>
      <c r="KWI50" s="3"/>
      <c r="KWJ50" s="3"/>
      <c r="KWK50" s="3"/>
      <c r="KWL50" s="3"/>
      <c r="KWM50" s="3"/>
      <c r="KWN50" s="3"/>
      <c r="KWO50" s="3"/>
      <c r="KWP50" s="3"/>
      <c r="KWQ50" s="3"/>
      <c r="KWR50" s="3"/>
      <c r="KWS50" s="3"/>
      <c r="KWT50" s="3"/>
      <c r="KWU50" s="3"/>
      <c r="KWV50" s="3"/>
      <c r="KWW50" s="3"/>
      <c r="KWX50" s="3"/>
      <c r="KWY50" s="3"/>
      <c r="KWZ50" s="3"/>
      <c r="KXA50" s="3"/>
      <c r="KXB50" s="3"/>
      <c r="KXC50" s="3"/>
      <c r="KXD50" s="3"/>
      <c r="KXE50" s="3"/>
      <c r="KXF50" s="3"/>
      <c r="KXG50" s="3"/>
      <c r="KXH50" s="3"/>
      <c r="KXI50" s="3"/>
      <c r="KXJ50" s="3"/>
      <c r="KXK50" s="3"/>
      <c r="KXL50" s="3"/>
      <c r="KXM50" s="3"/>
      <c r="KXN50" s="3"/>
      <c r="KXO50" s="3"/>
      <c r="KXP50" s="3"/>
      <c r="KXQ50" s="3"/>
      <c r="KXR50" s="3"/>
      <c r="KXS50" s="3"/>
      <c r="KXT50" s="3"/>
      <c r="KXU50" s="3"/>
      <c r="KXV50" s="3"/>
      <c r="KXW50" s="3"/>
      <c r="KXX50" s="3"/>
      <c r="KXY50" s="3"/>
      <c r="KXZ50" s="3"/>
      <c r="KYA50" s="3"/>
      <c r="KYB50" s="3"/>
      <c r="KYC50" s="3"/>
      <c r="KYD50" s="3"/>
      <c r="KYE50" s="3"/>
      <c r="KYF50" s="3"/>
      <c r="KYG50" s="3"/>
      <c r="KYH50" s="3"/>
      <c r="KYI50" s="3"/>
      <c r="KYJ50" s="3"/>
      <c r="KYK50" s="3"/>
      <c r="KYL50" s="3"/>
      <c r="KYM50" s="3"/>
      <c r="KYN50" s="3"/>
      <c r="KYO50" s="3"/>
      <c r="KYP50" s="3"/>
      <c r="KYQ50" s="3"/>
      <c r="KYR50" s="3"/>
      <c r="KYS50" s="3"/>
      <c r="KYT50" s="3"/>
      <c r="KYU50" s="3"/>
      <c r="KYV50" s="3"/>
      <c r="KYW50" s="3"/>
      <c r="KYX50" s="3"/>
      <c r="KYY50" s="3"/>
      <c r="KYZ50" s="3"/>
      <c r="KZA50" s="3"/>
      <c r="KZB50" s="3"/>
      <c r="KZC50" s="3"/>
      <c r="KZD50" s="3"/>
      <c r="KZE50" s="3"/>
      <c r="KZF50" s="3"/>
      <c r="KZG50" s="3"/>
      <c r="KZH50" s="3"/>
      <c r="KZI50" s="3"/>
      <c r="KZJ50" s="3"/>
      <c r="KZK50" s="3"/>
      <c r="KZL50" s="3"/>
      <c r="KZM50" s="3"/>
      <c r="KZN50" s="3"/>
      <c r="KZO50" s="3"/>
      <c r="KZP50" s="3"/>
      <c r="KZQ50" s="3"/>
      <c r="KZR50" s="3"/>
      <c r="KZS50" s="3"/>
      <c r="KZT50" s="3"/>
      <c r="KZU50" s="3"/>
      <c r="KZV50" s="3"/>
      <c r="KZW50" s="3"/>
      <c r="KZX50" s="3"/>
      <c r="KZY50" s="3"/>
      <c r="KZZ50" s="3"/>
      <c r="LAA50" s="3"/>
      <c r="LAB50" s="3"/>
      <c r="LAC50" s="3"/>
      <c r="LAD50" s="3"/>
      <c r="LAE50" s="3"/>
      <c r="LAF50" s="3"/>
      <c r="LAG50" s="3"/>
      <c r="LAH50" s="3"/>
      <c r="LAI50" s="3"/>
      <c r="LAJ50" s="3"/>
      <c r="LAK50" s="3"/>
      <c r="LAL50" s="3"/>
      <c r="LAM50" s="3"/>
      <c r="LAN50" s="3"/>
      <c r="LAO50" s="3"/>
      <c r="LAP50" s="3"/>
      <c r="LAQ50" s="3"/>
      <c r="LAR50" s="3"/>
      <c r="LAS50" s="3"/>
      <c r="LAT50" s="3"/>
      <c r="LAU50" s="3"/>
      <c r="LAV50" s="3"/>
      <c r="LAW50" s="3"/>
      <c r="LAX50" s="3"/>
      <c r="LAY50" s="3"/>
      <c r="LAZ50" s="3"/>
      <c r="LBA50" s="3"/>
      <c r="LBB50" s="3"/>
      <c r="LBC50" s="3"/>
      <c r="LBD50" s="3"/>
      <c r="LBE50" s="3"/>
      <c r="LBF50" s="3"/>
      <c r="LBG50" s="3"/>
      <c r="LBH50" s="3"/>
      <c r="LBI50" s="3"/>
      <c r="LBJ50" s="3"/>
      <c r="LBK50" s="3"/>
      <c r="LBL50" s="3"/>
      <c r="LBM50" s="3"/>
      <c r="LBN50" s="3"/>
      <c r="LBO50" s="3"/>
      <c r="LBP50" s="3"/>
      <c r="LBQ50" s="3"/>
      <c r="LBR50" s="3"/>
      <c r="LBS50" s="3"/>
      <c r="LBT50" s="3"/>
      <c r="LBU50" s="3"/>
      <c r="LBV50" s="3"/>
      <c r="LBW50" s="3"/>
      <c r="LBX50" s="3"/>
      <c r="LBY50" s="3"/>
      <c r="LBZ50" s="3"/>
      <c r="LCA50" s="3"/>
      <c r="LCB50" s="3"/>
      <c r="LCC50" s="3"/>
      <c r="LCD50" s="3"/>
      <c r="LCE50" s="3"/>
      <c r="LCF50" s="3"/>
      <c r="LCG50" s="3"/>
      <c r="LCH50" s="3"/>
      <c r="LCI50" s="3"/>
      <c r="LCJ50" s="3"/>
      <c r="LCK50" s="3"/>
      <c r="LCL50" s="3"/>
      <c r="LCM50" s="3"/>
      <c r="LCN50" s="3"/>
      <c r="LCO50" s="3"/>
      <c r="LCP50" s="3"/>
      <c r="LCQ50" s="3"/>
      <c r="LCR50" s="3"/>
      <c r="LCS50" s="3"/>
      <c r="LCT50" s="3"/>
      <c r="LCU50" s="3"/>
      <c r="LCV50" s="3"/>
      <c r="LCW50" s="3"/>
      <c r="LCX50" s="3"/>
      <c r="LCY50" s="3"/>
      <c r="LCZ50" s="3"/>
      <c r="LDA50" s="3"/>
      <c r="LDB50" s="3"/>
      <c r="LDC50" s="3"/>
      <c r="LDD50" s="3"/>
      <c r="LDE50" s="3"/>
      <c r="LDF50" s="3"/>
      <c r="LDG50" s="3"/>
      <c r="LDH50" s="3"/>
      <c r="LDI50" s="3"/>
      <c r="LDJ50" s="3"/>
      <c r="LDK50" s="3"/>
      <c r="LDL50" s="3"/>
      <c r="LDM50" s="3"/>
      <c r="LDN50" s="3"/>
      <c r="LDO50" s="3"/>
      <c r="LDP50" s="3"/>
      <c r="LDQ50" s="3"/>
      <c r="LDR50" s="3"/>
      <c r="LDS50" s="3"/>
      <c r="LDT50" s="3"/>
      <c r="LDU50" s="3"/>
      <c r="LDV50" s="3"/>
      <c r="LDW50" s="3"/>
      <c r="LDX50" s="3"/>
      <c r="LDY50" s="3"/>
      <c r="LDZ50" s="3"/>
      <c r="LEA50" s="3"/>
      <c r="LEB50" s="3"/>
      <c r="LEC50" s="3"/>
      <c r="LED50" s="3"/>
      <c r="LEE50" s="3"/>
      <c r="LEF50" s="3"/>
      <c r="LEG50" s="3"/>
      <c r="LEH50" s="3"/>
      <c r="LEI50" s="3"/>
      <c r="LEJ50" s="3"/>
      <c r="LEK50" s="3"/>
      <c r="LEL50" s="3"/>
      <c r="LEM50" s="3"/>
      <c r="LEN50" s="3"/>
      <c r="LEO50" s="3"/>
      <c r="LEP50" s="3"/>
      <c r="LEQ50" s="3"/>
      <c r="LER50" s="3"/>
      <c r="LES50" s="3"/>
      <c r="LET50" s="3"/>
      <c r="LEU50" s="3"/>
      <c r="LEV50" s="3"/>
      <c r="LEW50" s="3"/>
      <c r="LEX50" s="3"/>
      <c r="LEY50" s="3"/>
      <c r="LEZ50" s="3"/>
      <c r="LFA50" s="3"/>
      <c r="LFB50" s="3"/>
      <c r="LFC50" s="3"/>
      <c r="LFD50" s="3"/>
      <c r="LFE50" s="3"/>
      <c r="LFF50" s="3"/>
      <c r="LFG50" s="3"/>
      <c r="LFH50" s="3"/>
      <c r="LFI50" s="3"/>
      <c r="LFJ50" s="3"/>
      <c r="LFK50" s="3"/>
      <c r="LFL50" s="3"/>
      <c r="LFM50" s="3"/>
      <c r="LFN50" s="3"/>
      <c r="LFO50" s="3"/>
      <c r="LFP50" s="3"/>
      <c r="LFQ50" s="3"/>
      <c r="LFR50" s="3"/>
      <c r="LFS50" s="3"/>
      <c r="LFT50" s="3"/>
      <c r="LFU50" s="3"/>
      <c r="LFV50" s="3"/>
      <c r="LFW50" s="3"/>
      <c r="LFX50" s="3"/>
      <c r="LFY50" s="3"/>
      <c r="LFZ50" s="3"/>
      <c r="LGA50" s="3"/>
      <c r="LGB50" s="3"/>
      <c r="LGC50" s="3"/>
      <c r="LGD50" s="3"/>
      <c r="LGE50" s="3"/>
      <c r="LGF50" s="3"/>
      <c r="LGG50" s="3"/>
      <c r="LGH50" s="3"/>
      <c r="LGI50" s="3"/>
      <c r="LGJ50" s="3"/>
      <c r="LGK50" s="3"/>
      <c r="LGL50" s="3"/>
      <c r="LGM50" s="3"/>
      <c r="LGN50" s="3"/>
      <c r="LGO50" s="3"/>
      <c r="LGP50" s="3"/>
      <c r="LGQ50" s="3"/>
      <c r="LGR50" s="3"/>
      <c r="LGS50" s="3"/>
      <c r="LGT50" s="3"/>
      <c r="LGU50" s="3"/>
      <c r="LGV50" s="3"/>
      <c r="LGW50" s="3"/>
      <c r="LGX50" s="3"/>
      <c r="LGY50" s="3"/>
      <c r="LGZ50" s="3"/>
      <c r="LHA50" s="3"/>
      <c r="LHB50" s="3"/>
      <c r="LHC50" s="3"/>
      <c r="LHD50" s="3"/>
      <c r="LHE50" s="3"/>
      <c r="LHF50" s="3"/>
      <c r="LHG50" s="3"/>
      <c r="LHH50" s="3"/>
      <c r="LHI50" s="3"/>
      <c r="LHJ50" s="3"/>
      <c r="LHK50" s="3"/>
      <c r="LHL50" s="3"/>
      <c r="LHM50" s="3"/>
      <c r="LHN50" s="3"/>
      <c r="LHO50" s="3"/>
      <c r="LHP50" s="3"/>
      <c r="LHQ50" s="3"/>
      <c r="LHR50" s="3"/>
      <c r="LHS50" s="3"/>
      <c r="LHT50" s="3"/>
      <c r="LHU50" s="3"/>
      <c r="LHV50" s="3"/>
      <c r="LHW50" s="3"/>
      <c r="LHX50" s="3"/>
      <c r="LHY50" s="3"/>
      <c r="LHZ50" s="3"/>
      <c r="LIA50" s="3"/>
      <c r="LIB50" s="3"/>
      <c r="LIC50" s="3"/>
      <c r="LID50" s="3"/>
      <c r="LIE50" s="3"/>
      <c r="LIF50" s="3"/>
      <c r="LIG50" s="3"/>
      <c r="LIH50" s="3"/>
      <c r="LII50" s="3"/>
      <c r="LIJ50" s="3"/>
      <c r="LIK50" s="3"/>
      <c r="LIL50" s="3"/>
      <c r="LIM50" s="3"/>
      <c r="LIN50" s="3"/>
      <c r="LIO50" s="3"/>
      <c r="LIP50" s="3"/>
      <c r="LIQ50" s="3"/>
      <c r="LIR50" s="3"/>
      <c r="LIS50" s="3"/>
      <c r="LIT50" s="3"/>
      <c r="LIU50" s="3"/>
      <c r="LIV50" s="3"/>
      <c r="LIW50" s="3"/>
      <c r="LIX50" s="3"/>
      <c r="LIY50" s="3"/>
      <c r="LIZ50" s="3"/>
      <c r="LJA50" s="3"/>
      <c r="LJB50" s="3"/>
      <c r="LJC50" s="3"/>
      <c r="LJD50" s="3"/>
      <c r="LJE50" s="3"/>
      <c r="LJF50" s="3"/>
      <c r="LJG50" s="3"/>
      <c r="LJH50" s="3"/>
      <c r="LJI50" s="3"/>
      <c r="LJJ50" s="3"/>
      <c r="LJK50" s="3"/>
      <c r="LJL50" s="3"/>
      <c r="LJM50" s="3"/>
      <c r="LJN50" s="3"/>
      <c r="LJO50" s="3"/>
      <c r="LJP50" s="3"/>
      <c r="LJQ50" s="3"/>
      <c r="LJR50" s="3"/>
      <c r="LJS50" s="3"/>
      <c r="LJT50" s="3"/>
      <c r="LJU50" s="3"/>
      <c r="LJV50" s="3"/>
      <c r="LJW50" s="3"/>
      <c r="LJX50" s="3"/>
      <c r="LJY50" s="3"/>
      <c r="LJZ50" s="3"/>
      <c r="LKA50" s="3"/>
      <c r="LKB50" s="3"/>
      <c r="LKC50" s="3"/>
      <c r="LKD50" s="3"/>
      <c r="LKE50" s="3"/>
      <c r="LKF50" s="3"/>
      <c r="LKG50" s="3"/>
      <c r="LKH50" s="3"/>
      <c r="LKI50" s="3"/>
      <c r="LKJ50" s="3"/>
      <c r="LKK50" s="3"/>
      <c r="LKL50" s="3"/>
      <c r="LKM50" s="3"/>
      <c r="LKN50" s="3"/>
      <c r="LKO50" s="3"/>
      <c r="LKP50" s="3"/>
      <c r="LKQ50" s="3"/>
      <c r="LKR50" s="3"/>
      <c r="LKS50" s="3"/>
      <c r="LKT50" s="3"/>
      <c r="LKU50" s="3"/>
      <c r="LKV50" s="3"/>
      <c r="LKW50" s="3"/>
      <c r="LKX50" s="3"/>
      <c r="LKY50" s="3"/>
      <c r="LKZ50" s="3"/>
      <c r="LLA50" s="3"/>
      <c r="LLB50" s="3"/>
      <c r="LLC50" s="3"/>
      <c r="LLD50" s="3"/>
      <c r="LLE50" s="3"/>
      <c r="LLF50" s="3"/>
      <c r="LLG50" s="3"/>
      <c r="LLH50" s="3"/>
      <c r="LLI50" s="3"/>
      <c r="LLJ50" s="3"/>
      <c r="LLK50" s="3"/>
      <c r="LLL50" s="3"/>
      <c r="LLM50" s="3"/>
      <c r="LLN50" s="3"/>
      <c r="LLO50" s="3"/>
      <c r="LLP50" s="3"/>
      <c r="LLQ50" s="3"/>
      <c r="LLR50" s="3"/>
      <c r="LLS50" s="3"/>
      <c r="LLT50" s="3"/>
      <c r="LLU50" s="3"/>
      <c r="LLV50" s="3"/>
      <c r="LLW50" s="3"/>
      <c r="LLX50" s="3"/>
      <c r="LLY50" s="3"/>
      <c r="LLZ50" s="3"/>
      <c r="LMA50" s="3"/>
      <c r="LMB50" s="3"/>
      <c r="LMC50" s="3"/>
      <c r="LMD50" s="3"/>
      <c r="LME50" s="3"/>
      <c r="LMF50" s="3"/>
      <c r="LMG50" s="3"/>
      <c r="LMH50" s="3"/>
      <c r="LMI50" s="3"/>
      <c r="LMJ50" s="3"/>
      <c r="LMK50" s="3"/>
      <c r="LML50" s="3"/>
      <c r="LMM50" s="3"/>
      <c r="LMN50" s="3"/>
      <c r="LMO50" s="3"/>
      <c r="LMP50" s="3"/>
      <c r="LMQ50" s="3"/>
      <c r="LMR50" s="3"/>
      <c r="LMS50" s="3"/>
      <c r="LMT50" s="3"/>
      <c r="LMU50" s="3"/>
      <c r="LMV50" s="3"/>
      <c r="LMW50" s="3"/>
      <c r="LMX50" s="3"/>
      <c r="LMY50" s="3"/>
      <c r="LMZ50" s="3"/>
      <c r="LNA50" s="3"/>
      <c r="LNB50" s="3"/>
      <c r="LNC50" s="3"/>
      <c r="LND50" s="3"/>
      <c r="LNE50" s="3"/>
      <c r="LNF50" s="3"/>
      <c r="LNG50" s="3"/>
      <c r="LNH50" s="3"/>
      <c r="LNI50" s="3"/>
      <c r="LNJ50" s="3"/>
      <c r="LNK50" s="3"/>
      <c r="LNL50" s="3"/>
      <c r="LNM50" s="3"/>
      <c r="LNN50" s="3"/>
      <c r="LNO50" s="3"/>
      <c r="LNP50" s="3"/>
      <c r="LNQ50" s="3"/>
      <c r="LNR50" s="3"/>
      <c r="LNS50" s="3"/>
      <c r="LNT50" s="3"/>
      <c r="LNU50" s="3"/>
      <c r="LNV50" s="3"/>
      <c r="LNW50" s="3"/>
      <c r="LNX50" s="3"/>
      <c r="LNY50" s="3"/>
      <c r="LNZ50" s="3"/>
      <c r="LOA50" s="3"/>
      <c r="LOB50" s="3"/>
      <c r="LOC50" s="3"/>
      <c r="LOD50" s="3"/>
      <c r="LOE50" s="3"/>
      <c r="LOF50" s="3"/>
      <c r="LOG50" s="3"/>
      <c r="LOH50" s="3"/>
      <c r="LOI50" s="3"/>
      <c r="LOJ50" s="3"/>
      <c r="LOK50" s="3"/>
      <c r="LOL50" s="3"/>
      <c r="LOM50" s="3"/>
      <c r="LON50" s="3"/>
      <c r="LOO50" s="3"/>
      <c r="LOP50" s="3"/>
      <c r="LOQ50" s="3"/>
      <c r="LOR50" s="3"/>
      <c r="LOS50" s="3"/>
      <c r="LOT50" s="3"/>
      <c r="LOU50" s="3"/>
      <c r="LOV50" s="3"/>
      <c r="LOW50" s="3"/>
      <c r="LOX50" s="3"/>
      <c r="LOY50" s="3"/>
      <c r="LOZ50" s="3"/>
      <c r="LPA50" s="3"/>
      <c r="LPB50" s="3"/>
      <c r="LPC50" s="3"/>
      <c r="LPD50" s="3"/>
      <c r="LPE50" s="3"/>
      <c r="LPF50" s="3"/>
      <c r="LPG50" s="3"/>
      <c r="LPH50" s="3"/>
      <c r="LPI50" s="3"/>
      <c r="LPJ50" s="3"/>
      <c r="LPK50" s="3"/>
      <c r="LPL50" s="3"/>
      <c r="LPM50" s="3"/>
      <c r="LPN50" s="3"/>
      <c r="LPO50" s="3"/>
      <c r="LPP50" s="3"/>
      <c r="LPQ50" s="3"/>
      <c r="LPR50" s="3"/>
      <c r="LPS50" s="3"/>
      <c r="LPT50" s="3"/>
      <c r="LPU50" s="3"/>
      <c r="LPV50" s="3"/>
      <c r="LPW50" s="3"/>
      <c r="LPX50" s="3"/>
      <c r="LPY50" s="3"/>
      <c r="LPZ50" s="3"/>
      <c r="LQA50" s="3"/>
      <c r="LQB50" s="3"/>
      <c r="LQC50" s="3"/>
      <c r="LQD50" s="3"/>
      <c r="LQE50" s="3"/>
      <c r="LQF50" s="3"/>
      <c r="LQG50" s="3"/>
      <c r="LQH50" s="3"/>
      <c r="LQI50" s="3"/>
      <c r="LQJ50" s="3"/>
      <c r="LQK50" s="3"/>
      <c r="LQL50" s="3"/>
      <c r="LQM50" s="3"/>
      <c r="LQN50" s="3"/>
      <c r="LQO50" s="3"/>
      <c r="LQP50" s="3"/>
      <c r="LQQ50" s="3"/>
      <c r="LQR50" s="3"/>
      <c r="LQS50" s="3"/>
      <c r="LQT50" s="3"/>
      <c r="LQU50" s="3"/>
      <c r="LQV50" s="3"/>
      <c r="LQW50" s="3"/>
      <c r="LQX50" s="3"/>
      <c r="LQY50" s="3"/>
      <c r="LQZ50" s="3"/>
      <c r="LRA50" s="3"/>
      <c r="LRB50" s="3"/>
      <c r="LRC50" s="3"/>
      <c r="LRD50" s="3"/>
      <c r="LRE50" s="3"/>
      <c r="LRF50" s="3"/>
      <c r="LRG50" s="3"/>
      <c r="LRH50" s="3"/>
      <c r="LRI50" s="3"/>
      <c r="LRJ50" s="3"/>
      <c r="LRK50" s="3"/>
      <c r="LRL50" s="3"/>
      <c r="LRM50" s="3"/>
      <c r="LRN50" s="3"/>
      <c r="LRO50" s="3"/>
      <c r="LRP50" s="3"/>
      <c r="LRQ50" s="3"/>
      <c r="LRR50" s="3"/>
      <c r="LRS50" s="3"/>
      <c r="LRT50" s="3"/>
      <c r="LRU50" s="3"/>
      <c r="LRV50" s="3"/>
      <c r="LRW50" s="3"/>
      <c r="LRX50" s="3"/>
      <c r="LRY50" s="3"/>
      <c r="LRZ50" s="3"/>
      <c r="LSA50" s="3"/>
      <c r="LSB50" s="3"/>
      <c r="LSC50" s="3"/>
      <c r="LSD50" s="3"/>
      <c r="LSE50" s="3"/>
      <c r="LSF50" s="3"/>
      <c r="LSG50" s="3"/>
      <c r="LSH50" s="3"/>
      <c r="LSI50" s="3"/>
      <c r="LSJ50" s="3"/>
      <c r="LSK50" s="3"/>
      <c r="LSL50" s="3"/>
      <c r="LSM50" s="3"/>
      <c r="LSN50" s="3"/>
      <c r="LSO50" s="3"/>
      <c r="LSP50" s="3"/>
      <c r="LSQ50" s="3"/>
      <c r="LSR50" s="3"/>
      <c r="LSS50" s="3"/>
      <c r="LST50" s="3"/>
      <c r="LSU50" s="3"/>
      <c r="LSV50" s="3"/>
      <c r="LSW50" s="3"/>
      <c r="LSX50" s="3"/>
      <c r="LSY50" s="3"/>
      <c r="LSZ50" s="3"/>
      <c r="LTA50" s="3"/>
      <c r="LTB50" s="3"/>
      <c r="LTC50" s="3"/>
      <c r="LTD50" s="3"/>
      <c r="LTE50" s="3"/>
      <c r="LTF50" s="3"/>
      <c r="LTG50" s="3"/>
      <c r="LTH50" s="3"/>
      <c r="LTI50" s="3"/>
      <c r="LTJ50" s="3"/>
      <c r="LTK50" s="3"/>
      <c r="LTL50" s="3"/>
      <c r="LTM50" s="3"/>
      <c r="LTN50" s="3"/>
      <c r="LTO50" s="3"/>
      <c r="LTP50" s="3"/>
      <c r="LTQ50" s="3"/>
      <c r="LTR50" s="3"/>
      <c r="LTS50" s="3"/>
      <c r="LTT50" s="3"/>
      <c r="LTU50" s="3"/>
      <c r="LTV50" s="3"/>
      <c r="LTW50" s="3"/>
      <c r="LTX50" s="3"/>
      <c r="LTY50" s="3"/>
      <c r="LTZ50" s="3"/>
      <c r="LUA50" s="3"/>
      <c r="LUB50" s="3"/>
      <c r="LUC50" s="3"/>
      <c r="LUD50" s="3"/>
      <c r="LUE50" s="3"/>
      <c r="LUF50" s="3"/>
      <c r="LUG50" s="3"/>
      <c r="LUH50" s="3"/>
      <c r="LUI50" s="3"/>
      <c r="LUJ50" s="3"/>
      <c r="LUK50" s="3"/>
      <c r="LUL50" s="3"/>
      <c r="LUM50" s="3"/>
      <c r="LUN50" s="3"/>
      <c r="LUO50" s="3"/>
      <c r="LUP50" s="3"/>
      <c r="LUQ50" s="3"/>
      <c r="LUR50" s="3"/>
      <c r="LUS50" s="3"/>
      <c r="LUT50" s="3"/>
      <c r="LUU50" s="3"/>
      <c r="LUV50" s="3"/>
      <c r="LUW50" s="3"/>
      <c r="LUX50" s="3"/>
      <c r="LUY50" s="3"/>
      <c r="LUZ50" s="3"/>
      <c r="LVA50" s="3"/>
      <c r="LVB50" s="3"/>
      <c r="LVC50" s="3"/>
      <c r="LVD50" s="3"/>
      <c r="LVE50" s="3"/>
      <c r="LVF50" s="3"/>
      <c r="LVG50" s="3"/>
      <c r="LVH50" s="3"/>
      <c r="LVI50" s="3"/>
      <c r="LVJ50" s="3"/>
      <c r="LVK50" s="3"/>
      <c r="LVL50" s="3"/>
      <c r="LVM50" s="3"/>
      <c r="LVN50" s="3"/>
      <c r="LVO50" s="3"/>
      <c r="LVP50" s="3"/>
      <c r="LVQ50" s="3"/>
      <c r="LVR50" s="3"/>
      <c r="LVS50" s="3"/>
      <c r="LVT50" s="3"/>
      <c r="LVU50" s="3"/>
      <c r="LVV50" s="3"/>
      <c r="LVW50" s="3"/>
      <c r="LVX50" s="3"/>
      <c r="LVY50" s="3"/>
      <c r="LVZ50" s="3"/>
      <c r="LWA50" s="3"/>
      <c r="LWB50" s="3"/>
      <c r="LWC50" s="3"/>
      <c r="LWD50" s="3"/>
      <c r="LWE50" s="3"/>
      <c r="LWF50" s="3"/>
      <c r="LWG50" s="3"/>
      <c r="LWH50" s="3"/>
      <c r="LWI50" s="3"/>
      <c r="LWJ50" s="3"/>
      <c r="LWK50" s="3"/>
      <c r="LWL50" s="3"/>
      <c r="LWM50" s="3"/>
      <c r="LWN50" s="3"/>
      <c r="LWO50" s="3"/>
      <c r="LWP50" s="3"/>
      <c r="LWQ50" s="3"/>
      <c r="LWR50" s="3"/>
      <c r="LWS50" s="3"/>
      <c r="LWT50" s="3"/>
      <c r="LWU50" s="3"/>
      <c r="LWV50" s="3"/>
      <c r="LWW50" s="3"/>
      <c r="LWX50" s="3"/>
      <c r="LWY50" s="3"/>
      <c r="LWZ50" s="3"/>
      <c r="LXA50" s="3"/>
      <c r="LXB50" s="3"/>
      <c r="LXC50" s="3"/>
      <c r="LXD50" s="3"/>
      <c r="LXE50" s="3"/>
      <c r="LXF50" s="3"/>
      <c r="LXG50" s="3"/>
      <c r="LXH50" s="3"/>
      <c r="LXI50" s="3"/>
      <c r="LXJ50" s="3"/>
      <c r="LXK50" s="3"/>
      <c r="LXL50" s="3"/>
      <c r="LXM50" s="3"/>
      <c r="LXN50" s="3"/>
      <c r="LXO50" s="3"/>
      <c r="LXP50" s="3"/>
      <c r="LXQ50" s="3"/>
      <c r="LXR50" s="3"/>
      <c r="LXS50" s="3"/>
      <c r="LXT50" s="3"/>
      <c r="LXU50" s="3"/>
      <c r="LXV50" s="3"/>
      <c r="LXW50" s="3"/>
      <c r="LXX50" s="3"/>
      <c r="LXY50" s="3"/>
      <c r="LXZ50" s="3"/>
      <c r="LYA50" s="3"/>
      <c r="LYB50" s="3"/>
      <c r="LYC50" s="3"/>
      <c r="LYD50" s="3"/>
      <c r="LYE50" s="3"/>
      <c r="LYF50" s="3"/>
      <c r="LYG50" s="3"/>
      <c r="LYH50" s="3"/>
      <c r="LYI50" s="3"/>
      <c r="LYJ50" s="3"/>
      <c r="LYK50" s="3"/>
      <c r="LYL50" s="3"/>
      <c r="LYM50" s="3"/>
      <c r="LYN50" s="3"/>
      <c r="LYO50" s="3"/>
      <c r="LYP50" s="3"/>
      <c r="LYQ50" s="3"/>
      <c r="LYR50" s="3"/>
      <c r="LYS50" s="3"/>
      <c r="LYT50" s="3"/>
      <c r="LYU50" s="3"/>
      <c r="LYV50" s="3"/>
      <c r="LYW50" s="3"/>
      <c r="LYX50" s="3"/>
      <c r="LYY50" s="3"/>
      <c r="LYZ50" s="3"/>
      <c r="LZA50" s="3"/>
      <c r="LZB50" s="3"/>
      <c r="LZC50" s="3"/>
      <c r="LZD50" s="3"/>
      <c r="LZE50" s="3"/>
      <c r="LZF50" s="3"/>
      <c r="LZG50" s="3"/>
      <c r="LZH50" s="3"/>
      <c r="LZI50" s="3"/>
      <c r="LZJ50" s="3"/>
      <c r="LZK50" s="3"/>
      <c r="LZL50" s="3"/>
      <c r="LZM50" s="3"/>
      <c r="LZN50" s="3"/>
      <c r="LZO50" s="3"/>
      <c r="LZP50" s="3"/>
      <c r="LZQ50" s="3"/>
      <c r="LZR50" s="3"/>
      <c r="LZS50" s="3"/>
      <c r="LZT50" s="3"/>
      <c r="LZU50" s="3"/>
      <c r="LZV50" s="3"/>
      <c r="LZW50" s="3"/>
      <c r="LZX50" s="3"/>
      <c r="LZY50" s="3"/>
      <c r="LZZ50" s="3"/>
      <c r="MAA50" s="3"/>
      <c r="MAB50" s="3"/>
      <c r="MAC50" s="3"/>
      <c r="MAD50" s="3"/>
      <c r="MAE50" s="3"/>
      <c r="MAF50" s="3"/>
      <c r="MAG50" s="3"/>
      <c r="MAH50" s="3"/>
      <c r="MAI50" s="3"/>
      <c r="MAJ50" s="3"/>
      <c r="MAK50" s="3"/>
      <c r="MAL50" s="3"/>
      <c r="MAM50" s="3"/>
      <c r="MAN50" s="3"/>
      <c r="MAO50" s="3"/>
      <c r="MAP50" s="3"/>
      <c r="MAQ50" s="3"/>
      <c r="MAR50" s="3"/>
      <c r="MAS50" s="3"/>
      <c r="MAT50" s="3"/>
      <c r="MAU50" s="3"/>
      <c r="MAV50" s="3"/>
      <c r="MAW50" s="3"/>
      <c r="MAX50" s="3"/>
      <c r="MAY50" s="3"/>
      <c r="MAZ50" s="3"/>
      <c r="MBA50" s="3"/>
      <c r="MBB50" s="3"/>
      <c r="MBC50" s="3"/>
      <c r="MBD50" s="3"/>
      <c r="MBE50" s="3"/>
      <c r="MBF50" s="3"/>
      <c r="MBG50" s="3"/>
      <c r="MBH50" s="3"/>
      <c r="MBI50" s="3"/>
      <c r="MBJ50" s="3"/>
      <c r="MBK50" s="3"/>
      <c r="MBL50" s="3"/>
      <c r="MBM50" s="3"/>
      <c r="MBN50" s="3"/>
      <c r="MBO50" s="3"/>
      <c r="MBP50" s="3"/>
      <c r="MBQ50" s="3"/>
      <c r="MBR50" s="3"/>
      <c r="MBS50" s="3"/>
      <c r="MBT50" s="3"/>
      <c r="MBU50" s="3"/>
      <c r="MBV50" s="3"/>
      <c r="MBW50" s="3"/>
      <c r="MBX50" s="3"/>
      <c r="MBY50" s="3"/>
      <c r="MBZ50" s="3"/>
      <c r="MCA50" s="3"/>
      <c r="MCB50" s="3"/>
      <c r="MCC50" s="3"/>
      <c r="MCD50" s="3"/>
      <c r="MCE50" s="3"/>
      <c r="MCF50" s="3"/>
      <c r="MCG50" s="3"/>
      <c r="MCH50" s="3"/>
      <c r="MCI50" s="3"/>
      <c r="MCJ50" s="3"/>
      <c r="MCK50" s="3"/>
      <c r="MCL50" s="3"/>
      <c r="MCM50" s="3"/>
      <c r="MCN50" s="3"/>
      <c r="MCO50" s="3"/>
      <c r="MCP50" s="3"/>
      <c r="MCQ50" s="3"/>
      <c r="MCR50" s="3"/>
      <c r="MCS50" s="3"/>
      <c r="MCT50" s="3"/>
      <c r="MCU50" s="3"/>
      <c r="MCV50" s="3"/>
      <c r="MCW50" s="3"/>
      <c r="MCX50" s="3"/>
      <c r="MCY50" s="3"/>
      <c r="MCZ50" s="3"/>
      <c r="MDA50" s="3"/>
      <c r="MDB50" s="3"/>
      <c r="MDC50" s="3"/>
      <c r="MDD50" s="3"/>
      <c r="MDE50" s="3"/>
      <c r="MDF50" s="3"/>
      <c r="MDG50" s="3"/>
      <c r="MDH50" s="3"/>
      <c r="MDI50" s="3"/>
      <c r="MDJ50" s="3"/>
      <c r="MDK50" s="3"/>
      <c r="MDL50" s="3"/>
      <c r="MDM50" s="3"/>
      <c r="MDN50" s="3"/>
      <c r="MDO50" s="3"/>
      <c r="MDP50" s="3"/>
      <c r="MDQ50" s="3"/>
      <c r="MDR50" s="3"/>
      <c r="MDS50" s="3"/>
      <c r="MDT50" s="3"/>
      <c r="MDU50" s="3"/>
      <c r="MDV50" s="3"/>
      <c r="MDW50" s="3"/>
      <c r="MDX50" s="3"/>
      <c r="MDY50" s="3"/>
      <c r="MDZ50" s="3"/>
      <c r="MEA50" s="3"/>
      <c r="MEB50" s="3"/>
      <c r="MEC50" s="3"/>
      <c r="MED50" s="3"/>
      <c r="MEE50" s="3"/>
      <c r="MEF50" s="3"/>
      <c r="MEG50" s="3"/>
      <c r="MEH50" s="3"/>
      <c r="MEI50" s="3"/>
      <c r="MEJ50" s="3"/>
      <c r="MEK50" s="3"/>
      <c r="MEL50" s="3"/>
      <c r="MEM50" s="3"/>
      <c r="MEN50" s="3"/>
      <c r="MEO50" s="3"/>
      <c r="MEP50" s="3"/>
      <c r="MEQ50" s="3"/>
      <c r="MER50" s="3"/>
      <c r="MES50" s="3"/>
      <c r="MET50" s="3"/>
      <c r="MEU50" s="3"/>
      <c r="MEV50" s="3"/>
      <c r="MEW50" s="3"/>
      <c r="MEX50" s="3"/>
      <c r="MEY50" s="3"/>
      <c r="MEZ50" s="3"/>
      <c r="MFA50" s="3"/>
      <c r="MFB50" s="3"/>
      <c r="MFC50" s="3"/>
      <c r="MFD50" s="3"/>
      <c r="MFE50" s="3"/>
      <c r="MFF50" s="3"/>
      <c r="MFG50" s="3"/>
      <c r="MFH50" s="3"/>
      <c r="MFI50" s="3"/>
      <c r="MFJ50" s="3"/>
      <c r="MFK50" s="3"/>
      <c r="MFL50" s="3"/>
      <c r="MFM50" s="3"/>
      <c r="MFN50" s="3"/>
      <c r="MFO50" s="3"/>
      <c r="MFP50" s="3"/>
      <c r="MFQ50" s="3"/>
      <c r="MFR50" s="3"/>
      <c r="MFS50" s="3"/>
      <c r="MFT50" s="3"/>
      <c r="MFU50" s="3"/>
      <c r="MFV50" s="3"/>
      <c r="MFW50" s="3"/>
      <c r="MFX50" s="3"/>
      <c r="MFY50" s="3"/>
      <c r="MFZ50" s="3"/>
      <c r="MGA50" s="3"/>
      <c r="MGB50" s="3"/>
      <c r="MGC50" s="3"/>
      <c r="MGD50" s="3"/>
      <c r="MGE50" s="3"/>
      <c r="MGF50" s="3"/>
      <c r="MGG50" s="3"/>
      <c r="MGH50" s="3"/>
      <c r="MGI50" s="3"/>
      <c r="MGJ50" s="3"/>
      <c r="MGK50" s="3"/>
      <c r="MGL50" s="3"/>
      <c r="MGM50" s="3"/>
      <c r="MGN50" s="3"/>
      <c r="MGO50" s="3"/>
      <c r="MGP50" s="3"/>
      <c r="MGQ50" s="3"/>
      <c r="MGR50" s="3"/>
      <c r="MGS50" s="3"/>
      <c r="MGT50" s="3"/>
      <c r="MGU50" s="3"/>
      <c r="MGV50" s="3"/>
      <c r="MGW50" s="3"/>
      <c r="MGX50" s="3"/>
      <c r="MGY50" s="3"/>
      <c r="MGZ50" s="3"/>
      <c r="MHA50" s="3"/>
      <c r="MHB50" s="3"/>
      <c r="MHC50" s="3"/>
      <c r="MHD50" s="3"/>
      <c r="MHE50" s="3"/>
      <c r="MHF50" s="3"/>
      <c r="MHG50" s="3"/>
      <c r="MHH50" s="3"/>
      <c r="MHI50" s="3"/>
      <c r="MHJ50" s="3"/>
      <c r="MHK50" s="3"/>
      <c r="MHL50" s="3"/>
      <c r="MHM50" s="3"/>
      <c r="MHN50" s="3"/>
      <c r="MHO50" s="3"/>
      <c r="MHP50" s="3"/>
      <c r="MHQ50" s="3"/>
      <c r="MHR50" s="3"/>
      <c r="MHS50" s="3"/>
      <c r="MHT50" s="3"/>
      <c r="MHU50" s="3"/>
      <c r="MHV50" s="3"/>
      <c r="MHW50" s="3"/>
      <c r="MHX50" s="3"/>
      <c r="MHY50" s="3"/>
      <c r="MHZ50" s="3"/>
      <c r="MIA50" s="3"/>
      <c r="MIB50" s="3"/>
      <c r="MIC50" s="3"/>
      <c r="MID50" s="3"/>
      <c r="MIE50" s="3"/>
      <c r="MIF50" s="3"/>
      <c r="MIG50" s="3"/>
      <c r="MIH50" s="3"/>
      <c r="MII50" s="3"/>
      <c r="MIJ50" s="3"/>
      <c r="MIK50" s="3"/>
      <c r="MIL50" s="3"/>
      <c r="MIM50" s="3"/>
      <c r="MIN50" s="3"/>
      <c r="MIO50" s="3"/>
      <c r="MIP50" s="3"/>
      <c r="MIQ50" s="3"/>
      <c r="MIR50" s="3"/>
      <c r="MIS50" s="3"/>
      <c r="MIT50" s="3"/>
      <c r="MIU50" s="3"/>
      <c r="MIV50" s="3"/>
      <c r="MIW50" s="3"/>
      <c r="MIX50" s="3"/>
      <c r="MIY50" s="3"/>
      <c r="MIZ50" s="3"/>
      <c r="MJA50" s="3"/>
      <c r="MJB50" s="3"/>
      <c r="MJC50" s="3"/>
      <c r="MJD50" s="3"/>
      <c r="MJE50" s="3"/>
      <c r="MJF50" s="3"/>
      <c r="MJG50" s="3"/>
      <c r="MJH50" s="3"/>
      <c r="MJI50" s="3"/>
      <c r="MJJ50" s="3"/>
      <c r="MJK50" s="3"/>
      <c r="MJL50" s="3"/>
      <c r="MJM50" s="3"/>
      <c r="MJN50" s="3"/>
      <c r="MJO50" s="3"/>
      <c r="MJP50" s="3"/>
      <c r="MJQ50" s="3"/>
      <c r="MJR50" s="3"/>
      <c r="MJS50" s="3"/>
      <c r="MJT50" s="3"/>
      <c r="MJU50" s="3"/>
      <c r="MJV50" s="3"/>
      <c r="MJW50" s="3"/>
      <c r="MJX50" s="3"/>
      <c r="MJY50" s="3"/>
      <c r="MJZ50" s="3"/>
      <c r="MKA50" s="3"/>
      <c r="MKB50" s="3"/>
      <c r="MKC50" s="3"/>
      <c r="MKD50" s="3"/>
      <c r="MKE50" s="3"/>
      <c r="MKF50" s="3"/>
      <c r="MKG50" s="3"/>
      <c r="MKH50" s="3"/>
      <c r="MKI50" s="3"/>
      <c r="MKJ50" s="3"/>
      <c r="MKK50" s="3"/>
      <c r="MKL50" s="3"/>
      <c r="MKM50" s="3"/>
      <c r="MKN50" s="3"/>
      <c r="MKO50" s="3"/>
      <c r="MKP50" s="3"/>
      <c r="MKQ50" s="3"/>
      <c r="MKR50" s="3"/>
      <c r="MKS50" s="3"/>
      <c r="MKT50" s="3"/>
      <c r="MKU50" s="3"/>
      <c r="MKV50" s="3"/>
      <c r="MKW50" s="3"/>
      <c r="MKX50" s="3"/>
      <c r="MKY50" s="3"/>
      <c r="MKZ50" s="3"/>
      <c r="MLA50" s="3"/>
      <c r="MLB50" s="3"/>
      <c r="MLC50" s="3"/>
      <c r="MLD50" s="3"/>
      <c r="MLE50" s="3"/>
      <c r="MLF50" s="3"/>
      <c r="MLG50" s="3"/>
      <c r="MLH50" s="3"/>
      <c r="MLI50" s="3"/>
      <c r="MLJ50" s="3"/>
      <c r="MLK50" s="3"/>
      <c r="MLL50" s="3"/>
      <c r="MLM50" s="3"/>
      <c r="MLN50" s="3"/>
      <c r="MLO50" s="3"/>
      <c r="MLP50" s="3"/>
      <c r="MLQ50" s="3"/>
      <c r="MLR50" s="3"/>
      <c r="MLS50" s="3"/>
      <c r="MLT50" s="3"/>
      <c r="MLU50" s="3"/>
      <c r="MLV50" s="3"/>
      <c r="MLW50" s="3"/>
      <c r="MLX50" s="3"/>
      <c r="MLY50" s="3"/>
      <c r="MLZ50" s="3"/>
      <c r="MMA50" s="3"/>
      <c r="MMB50" s="3"/>
      <c r="MMC50" s="3"/>
      <c r="MMD50" s="3"/>
      <c r="MME50" s="3"/>
      <c r="MMF50" s="3"/>
      <c r="MMG50" s="3"/>
      <c r="MMH50" s="3"/>
      <c r="MMI50" s="3"/>
      <c r="MMJ50" s="3"/>
      <c r="MMK50" s="3"/>
      <c r="MML50" s="3"/>
      <c r="MMM50" s="3"/>
      <c r="MMN50" s="3"/>
      <c r="MMO50" s="3"/>
      <c r="MMP50" s="3"/>
      <c r="MMQ50" s="3"/>
      <c r="MMR50" s="3"/>
      <c r="MMS50" s="3"/>
      <c r="MMT50" s="3"/>
      <c r="MMU50" s="3"/>
      <c r="MMV50" s="3"/>
      <c r="MMW50" s="3"/>
      <c r="MMX50" s="3"/>
      <c r="MMY50" s="3"/>
      <c r="MMZ50" s="3"/>
      <c r="MNA50" s="3"/>
      <c r="MNB50" s="3"/>
      <c r="MNC50" s="3"/>
      <c r="MND50" s="3"/>
      <c r="MNE50" s="3"/>
      <c r="MNF50" s="3"/>
      <c r="MNG50" s="3"/>
      <c r="MNH50" s="3"/>
      <c r="MNI50" s="3"/>
      <c r="MNJ50" s="3"/>
      <c r="MNK50" s="3"/>
      <c r="MNL50" s="3"/>
      <c r="MNM50" s="3"/>
      <c r="MNN50" s="3"/>
      <c r="MNO50" s="3"/>
      <c r="MNP50" s="3"/>
      <c r="MNQ50" s="3"/>
      <c r="MNR50" s="3"/>
      <c r="MNS50" s="3"/>
      <c r="MNT50" s="3"/>
      <c r="MNU50" s="3"/>
      <c r="MNV50" s="3"/>
      <c r="MNW50" s="3"/>
      <c r="MNX50" s="3"/>
      <c r="MNY50" s="3"/>
      <c r="MNZ50" s="3"/>
      <c r="MOA50" s="3"/>
      <c r="MOB50" s="3"/>
      <c r="MOC50" s="3"/>
      <c r="MOD50" s="3"/>
      <c r="MOE50" s="3"/>
      <c r="MOF50" s="3"/>
      <c r="MOG50" s="3"/>
      <c r="MOH50" s="3"/>
      <c r="MOI50" s="3"/>
      <c r="MOJ50" s="3"/>
      <c r="MOK50" s="3"/>
      <c r="MOL50" s="3"/>
      <c r="MOM50" s="3"/>
      <c r="MON50" s="3"/>
      <c r="MOO50" s="3"/>
      <c r="MOP50" s="3"/>
      <c r="MOQ50" s="3"/>
      <c r="MOR50" s="3"/>
      <c r="MOS50" s="3"/>
      <c r="MOT50" s="3"/>
      <c r="MOU50" s="3"/>
      <c r="MOV50" s="3"/>
      <c r="MOW50" s="3"/>
      <c r="MOX50" s="3"/>
      <c r="MOY50" s="3"/>
      <c r="MOZ50" s="3"/>
      <c r="MPA50" s="3"/>
      <c r="MPB50" s="3"/>
      <c r="MPC50" s="3"/>
      <c r="MPD50" s="3"/>
      <c r="MPE50" s="3"/>
      <c r="MPF50" s="3"/>
      <c r="MPG50" s="3"/>
      <c r="MPH50" s="3"/>
      <c r="MPI50" s="3"/>
      <c r="MPJ50" s="3"/>
      <c r="MPK50" s="3"/>
      <c r="MPL50" s="3"/>
      <c r="MPM50" s="3"/>
      <c r="MPN50" s="3"/>
      <c r="MPO50" s="3"/>
      <c r="MPP50" s="3"/>
      <c r="MPQ50" s="3"/>
      <c r="MPR50" s="3"/>
      <c r="MPS50" s="3"/>
      <c r="MPT50" s="3"/>
      <c r="MPU50" s="3"/>
      <c r="MPV50" s="3"/>
      <c r="MPW50" s="3"/>
      <c r="MPX50" s="3"/>
      <c r="MPY50" s="3"/>
      <c r="MPZ50" s="3"/>
      <c r="MQA50" s="3"/>
      <c r="MQB50" s="3"/>
      <c r="MQC50" s="3"/>
      <c r="MQD50" s="3"/>
      <c r="MQE50" s="3"/>
      <c r="MQF50" s="3"/>
      <c r="MQG50" s="3"/>
      <c r="MQH50" s="3"/>
      <c r="MQI50" s="3"/>
      <c r="MQJ50" s="3"/>
      <c r="MQK50" s="3"/>
      <c r="MQL50" s="3"/>
      <c r="MQM50" s="3"/>
      <c r="MQN50" s="3"/>
      <c r="MQO50" s="3"/>
      <c r="MQP50" s="3"/>
      <c r="MQQ50" s="3"/>
      <c r="MQR50" s="3"/>
      <c r="MQS50" s="3"/>
      <c r="MQT50" s="3"/>
      <c r="MQU50" s="3"/>
      <c r="MQV50" s="3"/>
      <c r="MQW50" s="3"/>
      <c r="MQX50" s="3"/>
      <c r="MQY50" s="3"/>
      <c r="MQZ50" s="3"/>
      <c r="MRA50" s="3"/>
      <c r="MRB50" s="3"/>
      <c r="MRC50" s="3"/>
      <c r="MRD50" s="3"/>
      <c r="MRE50" s="3"/>
      <c r="MRF50" s="3"/>
      <c r="MRG50" s="3"/>
      <c r="MRH50" s="3"/>
      <c r="MRI50" s="3"/>
      <c r="MRJ50" s="3"/>
      <c r="MRK50" s="3"/>
      <c r="MRL50" s="3"/>
      <c r="MRM50" s="3"/>
      <c r="MRN50" s="3"/>
      <c r="MRO50" s="3"/>
      <c r="MRP50" s="3"/>
      <c r="MRQ50" s="3"/>
      <c r="MRR50" s="3"/>
      <c r="MRS50" s="3"/>
      <c r="MRT50" s="3"/>
      <c r="MRU50" s="3"/>
      <c r="MRV50" s="3"/>
      <c r="MRW50" s="3"/>
      <c r="MRX50" s="3"/>
      <c r="MRY50" s="3"/>
      <c r="MRZ50" s="3"/>
      <c r="MSA50" s="3"/>
      <c r="MSB50" s="3"/>
      <c r="MSC50" s="3"/>
      <c r="MSD50" s="3"/>
      <c r="MSE50" s="3"/>
      <c r="MSF50" s="3"/>
      <c r="MSG50" s="3"/>
      <c r="MSH50" s="3"/>
      <c r="MSI50" s="3"/>
      <c r="MSJ50" s="3"/>
      <c r="MSK50" s="3"/>
      <c r="MSL50" s="3"/>
      <c r="MSM50" s="3"/>
      <c r="MSN50" s="3"/>
      <c r="MSO50" s="3"/>
      <c r="MSP50" s="3"/>
      <c r="MSQ50" s="3"/>
      <c r="MSR50" s="3"/>
      <c r="MSS50" s="3"/>
      <c r="MST50" s="3"/>
      <c r="MSU50" s="3"/>
      <c r="MSV50" s="3"/>
      <c r="MSW50" s="3"/>
      <c r="MSX50" s="3"/>
      <c r="MSY50" s="3"/>
      <c r="MSZ50" s="3"/>
      <c r="MTA50" s="3"/>
      <c r="MTB50" s="3"/>
      <c r="MTC50" s="3"/>
      <c r="MTD50" s="3"/>
      <c r="MTE50" s="3"/>
      <c r="MTF50" s="3"/>
      <c r="MTG50" s="3"/>
      <c r="MTH50" s="3"/>
      <c r="MTI50" s="3"/>
      <c r="MTJ50" s="3"/>
      <c r="MTK50" s="3"/>
      <c r="MTL50" s="3"/>
      <c r="MTM50" s="3"/>
      <c r="MTN50" s="3"/>
      <c r="MTO50" s="3"/>
      <c r="MTP50" s="3"/>
      <c r="MTQ50" s="3"/>
      <c r="MTR50" s="3"/>
      <c r="MTS50" s="3"/>
      <c r="MTT50" s="3"/>
      <c r="MTU50" s="3"/>
      <c r="MTV50" s="3"/>
      <c r="MTW50" s="3"/>
      <c r="MTX50" s="3"/>
      <c r="MTY50" s="3"/>
      <c r="MTZ50" s="3"/>
      <c r="MUA50" s="3"/>
      <c r="MUB50" s="3"/>
      <c r="MUC50" s="3"/>
      <c r="MUD50" s="3"/>
      <c r="MUE50" s="3"/>
      <c r="MUF50" s="3"/>
      <c r="MUG50" s="3"/>
      <c r="MUH50" s="3"/>
      <c r="MUI50" s="3"/>
      <c r="MUJ50" s="3"/>
      <c r="MUK50" s="3"/>
      <c r="MUL50" s="3"/>
      <c r="MUM50" s="3"/>
      <c r="MUN50" s="3"/>
      <c r="MUO50" s="3"/>
      <c r="MUP50" s="3"/>
      <c r="MUQ50" s="3"/>
      <c r="MUR50" s="3"/>
      <c r="MUS50" s="3"/>
      <c r="MUT50" s="3"/>
      <c r="MUU50" s="3"/>
      <c r="MUV50" s="3"/>
      <c r="MUW50" s="3"/>
      <c r="MUX50" s="3"/>
      <c r="MUY50" s="3"/>
      <c r="MUZ50" s="3"/>
      <c r="MVA50" s="3"/>
      <c r="MVB50" s="3"/>
      <c r="MVC50" s="3"/>
      <c r="MVD50" s="3"/>
      <c r="MVE50" s="3"/>
      <c r="MVF50" s="3"/>
      <c r="MVG50" s="3"/>
      <c r="MVH50" s="3"/>
      <c r="MVI50" s="3"/>
      <c r="MVJ50" s="3"/>
      <c r="MVK50" s="3"/>
      <c r="MVL50" s="3"/>
      <c r="MVM50" s="3"/>
      <c r="MVN50" s="3"/>
      <c r="MVO50" s="3"/>
      <c r="MVP50" s="3"/>
      <c r="MVQ50" s="3"/>
      <c r="MVR50" s="3"/>
      <c r="MVS50" s="3"/>
      <c r="MVT50" s="3"/>
      <c r="MVU50" s="3"/>
      <c r="MVV50" s="3"/>
      <c r="MVW50" s="3"/>
      <c r="MVX50" s="3"/>
      <c r="MVY50" s="3"/>
      <c r="MVZ50" s="3"/>
      <c r="MWA50" s="3"/>
      <c r="MWB50" s="3"/>
      <c r="MWC50" s="3"/>
      <c r="MWD50" s="3"/>
      <c r="MWE50" s="3"/>
      <c r="MWF50" s="3"/>
      <c r="MWG50" s="3"/>
      <c r="MWH50" s="3"/>
      <c r="MWI50" s="3"/>
      <c r="MWJ50" s="3"/>
      <c r="MWK50" s="3"/>
      <c r="MWL50" s="3"/>
      <c r="MWM50" s="3"/>
      <c r="MWN50" s="3"/>
      <c r="MWO50" s="3"/>
      <c r="MWP50" s="3"/>
      <c r="MWQ50" s="3"/>
      <c r="MWR50" s="3"/>
      <c r="MWS50" s="3"/>
      <c r="MWT50" s="3"/>
      <c r="MWU50" s="3"/>
      <c r="MWV50" s="3"/>
      <c r="MWW50" s="3"/>
      <c r="MWX50" s="3"/>
      <c r="MWY50" s="3"/>
      <c r="MWZ50" s="3"/>
      <c r="MXA50" s="3"/>
      <c r="MXB50" s="3"/>
      <c r="MXC50" s="3"/>
      <c r="MXD50" s="3"/>
      <c r="MXE50" s="3"/>
      <c r="MXF50" s="3"/>
      <c r="MXG50" s="3"/>
      <c r="MXH50" s="3"/>
      <c r="MXI50" s="3"/>
      <c r="MXJ50" s="3"/>
      <c r="MXK50" s="3"/>
      <c r="MXL50" s="3"/>
      <c r="MXM50" s="3"/>
      <c r="MXN50" s="3"/>
      <c r="MXO50" s="3"/>
      <c r="MXP50" s="3"/>
      <c r="MXQ50" s="3"/>
      <c r="MXR50" s="3"/>
      <c r="MXS50" s="3"/>
      <c r="MXT50" s="3"/>
      <c r="MXU50" s="3"/>
      <c r="MXV50" s="3"/>
      <c r="MXW50" s="3"/>
      <c r="MXX50" s="3"/>
      <c r="MXY50" s="3"/>
      <c r="MXZ50" s="3"/>
      <c r="MYA50" s="3"/>
      <c r="MYB50" s="3"/>
      <c r="MYC50" s="3"/>
      <c r="MYD50" s="3"/>
      <c r="MYE50" s="3"/>
      <c r="MYF50" s="3"/>
      <c r="MYG50" s="3"/>
      <c r="MYH50" s="3"/>
      <c r="MYI50" s="3"/>
      <c r="MYJ50" s="3"/>
      <c r="MYK50" s="3"/>
      <c r="MYL50" s="3"/>
      <c r="MYM50" s="3"/>
      <c r="MYN50" s="3"/>
      <c r="MYO50" s="3"/>
      <c r="MYP50" s="3"/>
      <c r="MYQ50" s="3"/>
      <c r="MYR50" s="3"/>
      <c r="MYS50" s="3"/>
      <c r="MYT50" s="3"/>
      <c r="MYU50" s="3"/>
      <c r="MYV50" s="3"/>
      <c r="MYW50" s="3"/>
      <c r="MYX50" s="3"/>
      <c r="MYY50" s="3"/>
      <c r="MYZ50" s="3"/>
      <c r="MZA50" s="3"/>
      <c r="MZB50" s="3"/>
      <c r="MZC50" s="3"/>
      <c r="MZD50" s="3"/>
      <c r="MZE50" s="3"/>
      <c r="MZF50" s="3"/>
      <c r="MZG50" s="3"/>
      <c r="MZH50" s="3"/>
      <c r="MZI50" s="3"/>
      <c r="MZJ50" s="3"/>
      <c r="MZK50" s="3"/>
      <c r="MZL50" s="3"/>
      <c r="MZM50" s="3"/>
      <c r="MZN50" s="3"/>
      <c r="MZO50" s="3"/>
      <c r="MZP50" s="3"/>
      <c r="MZQ50" s="3"/>
      <c r="MZR50" s="3"/>
      <c r="MZS50" s="3"/>
      <c r="MZT50" s="3"/>
      <c r="MZU50" s="3"/>
      <c r="MZV50" s="3"/>
      <c r="MZW50" s="3"/>
      <c r="MZX50" s="3"/>
      <c r="MZY50" s="3"/>
      <c r="MZZ50" s="3"/>
      <c r="NAA50" s="3"/>
      <c r="NAB50" s="3"/>
      <c r="NAC50" s="3"/>
      <c r="NAD50" s="3"/>
      <c r="NAE50" s="3"/>
      <c r="NAF50" s="3"/>
      <c r="NAG50" s="3"/>
      <c r="NAH50" s="3"/>
      <c r="NAI50" s="3"/>
      <c r="NAJ50" s="3"/>
      <c r="NAK50" s="3"/>
      <c r="NAL50" s="3"/>
      <c r="NAM50" s="3"/>
      <c r="NAN50" s="3"/>
      <c r="NAO50" s="3"/>
      <c r="NAP50" s="3"/>
      <c r="NAQ50" s="3"/>
      <c r="NAR50" s="3"/>
      <c r="NAS50" s="3"/>
      <c r="NAT50" s="3"/>
      <c r="NAU50" s="3"/>
      <c r="NAV50" s="3"/>
      <c r="NAW50" s="3"/>
      <c r="NAX50" s="3"/>
      <c r="NAY50" s="3"/>
      <c r="NAZ50" s="3"/>
      <c r="NBA50" s="3"/>
      <c r="NBB50" s="3"/>
      <c r="NBC50" s="3"/>
      <c r="NBD50" s="3"/>
      <c r="NBE50" s="3"/>
      <c r="NBF50" s="3"/>
      <c r="NBG50" s="3"/>
      <c r="NBH50" s="3"/>
      <c r="NBI50" s="3"/>
      <c r="NBJ50" s="3"/>
      <c r="NBK50" s="3"/>
      <c r="NBL50" s="3"/>
      <c r="NBM50" s="3"/>
      <c r="NBN50" s="3"/>
      <c r="NBO50" s="3"/>
      <c r="NBP50" s="3"/>
      <c r="NBQ50" s="3"/>
      <c r="NBR50" s="3"/>
      <c r="NBS50" s="3"/>
      <c r="NBT50" s="3"/>
      <c r="NBU50" s="3"/>
      <c r="NBV50" s="3"/>
      <c r="NBW50" s="3"/>
      <c r="NBX50" s="3"/>
      <c r="NBY50" s="3"/>
      <c r="NBZ50" s="3"/>
      <c r="NCA50" s="3"/>
      <c r="NCB50" s="3"/>
      <c r="NCC50" s="3"/>
      <c r="NCD50" s="3"/>
      <c r="NCE50" s="3"/>
      <c r="NCF50" s="3"/>
      <c r="NCG50" s="3"/>
      <c r="NCH50" s="3"/>
      <c r="NCI50" s="3"/>
      <c r="NCJ50" s="3"/>
      <c r="NCK50" s="3"/>
      <c r="NCL50" s="3"/>
      <c r="NCM50" s="3"/>
      <c r="NCN50" s="3"/>
      <c r="NCO50" s="3"/>
      <c r="NCP50" s="3"/>
      <c r="NCQ50" s="3"/>
      <c r="NCR50" s="3"/>
      <c r="NCS50" s="3"/>
      <c r="NCT50" s="3"/>
      <c r="NCU50" s="3"/>
      <c r="NCV50" s="3"/>
      <c r="NCW50" s="3"/>
      <c r="NCX50" s="3"/>
      <c r="NCY50" s="3"/>
      <c r="NCZ50" s="3"/>
      <c r="NDA50" s="3"/>
      <c r="NDB50" s="3"/>
      <c r="NDC50" s="3"/>
      <c r="NDD50" s="3"/>
      <c r="NDE50" s="3"/>
      <c r="NDF50" s="3"/>
      <c r="NDG50" s="3"/>
      <c r="NDH50" s="3"/>
      <c r="NDI50" s="3"/>
      <c r="NDJ50" s="3"/>
      <c r="NDK50" s="3"/>
      <c r="NDL50" s="3"/>
      <c r="NDM50" s="3"/>
      <c r="NDN50" s="3"/>
      <c r="NDO50" s="3"/>
      <c r="NDP50" s="3"/>
      <c r="NDQ50" s="3"/>
      <c r="NDR50" s="3"/>
      <c r="NDS50" s="3"/>
      <c r="NDT50" s="3"/>
      <c r="NDU50" s="3"/>
      <c r="NDV50" s="3"/>
      <c r="NDW50" s="3"/>
      <c r="NDX50" s="3"/>
      <c r="NDY50" s="3"/>
      <c r="NDZ50" s="3"/>
      <c r="NEA50" s="3"/>
      <c r="NEB50" s="3"/>
      <c r="NEC50" s="3"/>
      <c r="NED50" s="3"/>
      <c r="NEE50" s="3"/>
      <c r="NEF50" s="3"/>
      <c r="NEG50" s="3"/>
      <c r="NEH50" s="3"/>
      <c r="NEI50" s="3"/>
      <c r="NEJ50" s="3"/>
      <c r="NEK50" s="3"/>
      <c r="NEL50" s="3"/>
      <c r="NEM50" s="3"/>
      <c r="NEN50" s="3"/>
      <c r="NEO50" s="3"/>
      <c r="NEP50" s="3"/>
      <c r="NEQ50" s="3"/>
      <c r="NER50" s="3"/>
      <c r="NES50" s="3"/>
      <c r="NET50" s="3"/>
      <c r="NEU50" s="3"/>
      <c r="NEV50" s="3"/>
      <c r="NEW50" s="3"/>
      <c r="NEX50" s="3"/>
      <c r="NEY50" s="3"/>
      <c r="NEZ50" s="3"/>
      <c r="NFA50" s="3"/>
      <c r="NFB50" s="3"/>
      <c r="NFC50" s="3"/>
      <c r="NFD50" s="3"/>
      <c r="NFE50" s="3"/>
      <c r="NFF50" s="3"/>
      <c r="NFG50" s="3"/>
      <c r="NFH50" s="3"/>
      <c r="NFI50" s="3"/>
      <c r="NFJ50" s="3"/>
      <c r="NFK50" s="3"/>
      <c r="NFL50" s="3"/>
      <c r="NFM50" s="3"/>
      <c r="NFN50" s="3"/>
      <c r="NFO50" s="3"/>
      <c r="NFP50" s="3"/>
      <c r="NFQ50" s="3"/>
      <c r="NFR50" s="3"/>
      <c r="NFS50" s="3"/>
      <c r="NFT50" s="3"/>
      <c r="NFU50" s="3"/>
      <c r="NFV50" s="3"/>
      <c r="NFW50" s="3"/>
      <c r="NFX50" s="3"/>
      <c r="NFY50" s="3"/>
      <c r="NFZ50" s="3"/>
      <c r="NGA50" s="3"/>
      <c r="NGB50" s="3"/>
      <c r="NGC50" s="3"/>
      <c r="NGD50" s="3"/>
      <c r="NGE50" s="3"/>
      <c r="NGF50" s="3"/>
      <c r="NGG50" s="3"/>
      <c r="NGH50" s="3"/>
      <c r="NGI50" s="3"/>
      <c r="NGJ50" s="3"/>
      <c r="NGK50" s="3"/>
      <c r="NGL50" s="3"/>
      <c r="NGM50" s="3"/>
      <c r="NGN50" s="3"/>
      <c r="NGO50" s="3"/>
      <c r="NGP50" s="3"/>
      <c r="NGQ50" s="3"/>
      <c r="NGR50" s="3"/>
      <c r="NGS50" s="3"/>
      <c r="NGT50" s="3"/>
      <c r="NGU50" s="3"/>
      <c r="NGV50" s="3"/>
      <c r="NGW50" s="3"/>
      <c r="NGX50" s="3"/>
      <c r="NGY50" s="3"/>
      <c r="NGZ50" s="3"/>
      <c r="NHA50" s="3"/>
      <c r="NHB50" s="3"/>
      <c r="NHC50" s="3"/>
      <c r="NHD50" s="3"/>
      <c r="NHE50" s="3"/>
      <c r="NHF50" s="3"/>
      <c r="NHG50" s="3"/>
      <c r="NHH50" s="3"/>
      <c r="NHI50" s="3"/>
      <c r="NHJ50" s="3"/>
      <c r="NHK50" s="3"/>
      <c r="NHL50" s="3"/>
      <c r="NHM50" s="3"/>
      <c r="NHN50" s="3"/>
      <c r="NHO50" s="3"/>
      <c r="NHP50" s="3"/>
      <c r="NHQ50" s="3"/>
      <c r="NHR50" s="3"/>
      <c r="NHS50" s="3"/>
      <c r="NHT50" s="3"/>
      <c r="NHU50" s="3"/>
      <c r="NHV50" s="3"/>
      <c r="NHW50" s="3"/>
      <c r="NHX50" s="3"/>
      <c r="NHY50" s="3"/>
      <c r="NHZ50" s="3"/>
      <c r="NIA50" s="3"/>
      <c r="NIB50" s="3"/>
      <c r="NIC50" s="3"/>
      <c r="NID50" s="3"/>
      <c r="NIE50" s="3"/>
      <c r="NIF50" s="3"/>
      <c r="NIG50" s="3"/>
      <c r="NIH50" s="3"/>
      <c r="NII50" s="3"/>
      <c r="NIJ50" s="3"/>
      <c r="NIK50" s="3"/>
      <c r="NIL50" s="3"/>
      <c r="NIM50" s="3"/>
      <c r="NIN50" s="3"/>
      <c r="NIO50" s="3"/>
      <c r="NIP50" s="3"/>
      <c r="NIQ50" s="3"/>
      <c r="NIR50" s="3"/>
      <c r="NIS50" s="3"/>
      <c r="NIT50" s="3"/>
      <c r="NIU50" s="3"/>
      <c r="NIV50" s="3"/>
      <c r="NIW50" s="3"/>
      <c r="NIX50" s="3"/>
      <c r="NIY50" s="3"/>
      <c r="NIZ50" s="3"/>
      <c r="NJA50" s="3"/>
      <c r="NJB50" s="3"/>
      <c r="NJC50" s="3"/>
      <c r="NJD50" s="3"/>
      <c r="NJE50" s="3"/>
      <c r="NJF50" s="3"/>
      <c r="NJG50" s="3"/>
      <c r="NJH50" s="3"/>
      <c r="NJI50" s="3"/>
      <c r="NJJ50" s="3"/>
      <c r="NJK50" s="3"/>
      <c r="NJL50" s="3"/>
      <c r="NJM50" s="3"/>
      <c r="NJN50" s="3"/>
      <c r="NJO50" s="3"/>
      <c r="NJP50" s="3"/>
      <c r="NJQ50" s="3"/>
      <c r="NJR50" s="3"/>
      <c r="NJS50" s="3"/>
      <c r="NJT50" s="3"/>
      <c r="NJU50" s="3"/>
      <c r="NJV50" s="3"/>
      <c r="NJW50" s="3"/>
      <c r="NJX50" s="3"/>
      <c r="NJY50" s="3"/>
      <c r="NJZ50" s="3"/>
      <c r="NKA50" s="3"/>
      <c r="NKB50" s="3"/>
      <c r="NKC50" s="3"/>
      <c r="NKD50" s="3"/>
      <c r="NKE50" s="3"/>
      <c r="NKF50" s="3"/>
      <c r="NKG50" s="3"/>
      <c r="NKH50" s="3"/>
      <c r="NKI50" s="3"/>
      <c r="NKJ50" s="3"/>
      <c r="NKK50" s="3"/>
      <c r="NKL50" s="3"/>
      <c r="NKM50" s="3"/>
      <c r="NKN50" s="3"/>
      <c r="NKO50" s="3"/>
      <c r="NKP50" s="3"/>
      <c r="NKQ50" s="3"/>
      <c r="NKR50" s="3"/>
      <c r="NKS50" s="3"/>
      <c r="NKT50" s="3"/>
      <c r="NKU50" s="3"/>
      <c r="NKV50" s="3"/>
      <c r="NKW50" s="3"/>
      <c r="NKX50" s="3"/>
      <c r="NKY50" s="3"/>
      <c r="NKZ50" s="3"/>
      <c r="NLA50" s="3"/>
      <c r="NLB50" s="3"/>
      <c r="NLC50" s="3"/>
      <c r="NLD50" s="3"/>
      <c r="NLE50" s="3"/>
      <c r="NLF50" s="3"/>
      <c r="NLG50" s="3"/>
      <c r="NLH50" s="3"/>
      <c r="NLI50" s="3"/>
      <c r="NLJ50" s="3"/>
      <c r="NLK50" s="3"/>
      <c r="NLL50" s="3"/>
      <c r="NLM50" s="3"/>
      <c r="NLN50" s="3"/>
      <c r="NLO50" s="3"/>
      <c r="NLP50" s="3"/>
      <c r="NLQ50" s="3"/>
      <c r="NLR50" s="3"/>
      <c r="NLS50" s="3"/>
      <c r="NLT50" s="3"/>
      <c r="NLU50" s="3"/>
      <c r="NLV50" s="3"/>
      <c r="NLW50" s="3"/>
      <c r="NLX50" s="3"/>
      <c r="NLY50" s="3"/>
      <c r="NLZ50" s="3"/>
      <c r="NMA50" s="3"/>
      <c r="NMB50" s="3"/>
      <c r="NMC50" s="3"/>
      <c r="NMD50" s="3"/>
      <c r="NME50" s="3"/>
      <c r="NMF50" s="3"/>
      <c r="NMG50" s="3"/>
      <c r="NMH50" s="3"/>
      <c r="NMI50" s="3"/>
      <c r="NMJ50" s="3"/>
      <c r="NMK50" s="3"/>
      <c r="NML50" s="3"/>
      <c r="NMM50" s="3"/>
      <c r="NMN50" s="3"/>
      <c r="NMO50" s="3"/>
      <c r="NMP50" s="3"/>
      <c r="NMQ50" s="3"/>
      <c r="NMR50" s="3"/>
      <c r="NMS50" s="3"/>
      <c r="NMT50" s="3"/>
      <c r="NMU50" s="3"/>
      <c r="NMV50" s="3"/>
      <c r="NMW50" s="3"/>
      <c r="NMX50" s="3"/>
      <c r="NMY50" s="3"/>
      <c r="NMZ50" s="3"/>
      <c r="NNA50" s="3"/>
      <c r="NNB50" s="3"/>
      <c r="NNC50" s="3"/>
      <c r="NND50" s="3"/>
      <c r="NNE50" s="3"/>
      <c r="NNF50" s="3"/>
      <c r="NNG50" s="3"/>
      <c r="NNH50" s="3"/>
      <c r="NNI50" s="3"/>
      <c r="NNJ50" s="3"/>
      <c r="NNK50" s="3"/>
      <c r="NNL50" s="3"/>
      <c r="NNM50" s="3"/>
      <c r="NNN50" s="3"/>
      <c r="NNO50" s="3"/>
      <c r="NNP50" s="3"/>
      <c r="NNQ50" s="3"/>
      <c r="NNR50" s="3"/>
      <c r="NNS50" s="3"/>
      <c r="NNT50" s="3"/>
      <c r="NNU50" s="3"/>
      <c r="NNV50" s="3"/>
      <c r="NNW50" s="3"/>
      <c r="NNX50" s="3"/>
      <c r="NNY50" s="3"/>
      <c r="NNZ50" s="3"/>
      <c r="NOA50" s="3"/>
      <c r="NOB50" s="3"/>
      <c r="NOC50" s="3"/>
      <c r="NOD50" s="3"/>
      <c r="NOE50" s="3"/>
      <c r="NOF50" s="3"/>
      <c r="NOG50" s="3"/>
      <c r="NOH50" s="3"/>
      <c r="NOI50" s="3"/>
      <c r="NOJ50" s="3"/>
      <c r="NOK50" s="3"/>
      <c r="NOL50" s="3"/>
      <c r="NOM50" s="3"/>
      <c r="NON50" s="3"/>
      <c r="NOO50" s="3"/>
      <c r="NOP50" s="3"/>
      <c r="NOQ50" s="3"/>
      <c r="NOR50" s="3"/>
      <c r="NOS50" s="3"/>
      <c r="NOT50" s="3"/>
      <c r="NOU50" s="3"/>
      <c r="NOV50" s="3"/>
      <c r="NOW50" s="3"/>
      <c r="NOX50" s="3"/>
      <c r="NOY50" s="3"/>
      <c r="NOZ50" s="3"/>
      <c r="NPA50" s="3"/>
      <c r="NPB50" s="3"/>
      <c r="NPC50" s="3"/>
      <c r="NPD50" s="3"/>
      <c r="NPE50" s="3"/>
      <c r="NPF50" s="3"/>
      <c r="NPG50" s="3"/>
      <c r="NPH50" s="3"/>
      <c r="NPI50" s="3"/>
      <c r="NPJ50" s="3"/>
      <c r="NPK50" s="3"/>
      <c r="NPL50" s="3"/>
      <c r="NPM50" s="3"/>
      <c r="NPN50" s="3"/>
      <c r="NPO50" s="3"/>
      <c r="NPP50" s="3"/>
      <c r="NPQ50" s="3"/>
      <c r="NPR50" s="3"/>
      <c r="NPS50" s="3"/>
      <c r="NPT50" s="3"/>
      <c r="NPU50" s="3"/>
      <c r="NPV50" s="3"/>
      <c r="NPW50" s="3"/>
      <c r="NPX50" s="3"/>
      <c r="NPY50" s="3"/>
      <c r="NPZ50" s="3"/>
      <c r="NQA50" s="3"/>
      <c r="NQB50" s="3"/>
      <c r="NQC50" s="3"/>
      <c r="NQD50" s="3"/>
      <c r="NQE50" s="3"/>
      <c r="NQF50" s="3"/>
      <c r="NQG50" s="3"/>
      <c r="NQH50" s="3"/>
      <c r="NQI50" s="3"/>
      <c r="NQJ50" s="3"/>
      <c r="NQK50" s="3"/>
      <c r="NQL50" s="3"/>
      <c r="NQM50" s="3"/>
      <c r="NQN50" s="3"/>
      <c r="NQO50" s="3"/>
      <c r="NQP50" s="3"/>
      <c r="NQQ50" s="3"/>
      <c r="NQR50" s="3"/>
      <c r="NQS50" s="3"/>
      <c r="NQT50" s="3"/>
      <c r="NQU50" s="3"/>
      <c r="NQV50" s="3"/>
      <c r="NQW50" s="3"/>
      <c r="NQX50" s="3"/>
      <c r="NQY50" s="3"/>
      <c r="NQZ50" s="3"/>
      <c r="NRA50" s="3"/>
      <c r="NRB50" s="3"/>
      <c r="NRC50" s="3"/>
      <c r="NRD50" s="3"/>
      <c r="NRE50" s="3"/>
      <c r="NRF50" s="3"/>
      <c r="NRG50" s="3"/>
      <c r="NRH50" s="3"/>
      <c r="NRI50" s="3"/>
      <c r="NRJ50" s="3"/>
      <c r="NRK50" s="3"/>
      <c r="NRL50" s="3"/>
      <c r="NRM50" s="3"/>
      <c r="NRN50" s="3"/>
      <c r="NRO50" s="3"/>
      <c r="NRP50" s="3"/>
      <c r="NRQ50" s="3"/>
      <c r="NRR50" s="3"/>
      <c r="NRS50" s="3"/>
      <c r="NRT50" s="3"/>
      <c r="NRU50" s="3"/>
      <c r="NRV50" s="3"/>
      <c r="NRW50" s="3"/>
      <c r="NRX50" s="3"/>
      <c r="NRY50" s="3"/>
      <c r="NRZ50" s="3"/>
      <c r="NSA50" s="3"/>
      <c r="NSB50" s="3"/>
      <c r="NSC50" s="3"/>
      <c r="NSD50" s="3"/>
      <c r="NSE50" s="3"/>
      <c r="NSF50" s="3"/>
      <c r="NSG50" s="3"/>
      <c r="NSH50" s="3"/>
      <c r="NSI50" s="3"/>
      <c r="NSJ50" s="3"/>
      <c r="NSK50" s="3"/>
      <c r="NSL50" s="3"/>
      <c r="NSM50" s="3"/>
      <c r="NSN50" s="3"/>
      <c r="NSO50" s="3"/>
      <c r="NSP50" s="3"/>
      <c r="NSQ50" s="3"/>
      <c r="NSR50" s="3"/>
      <c r="NSS50" s="3"/>
      <c r="NST50" s="3"/>
      <c r="NSU50" s="3"/>
      <c r="NSV50" s="3"/>
      <c r="NSW50" s="3"/>
      <c r="NSX50" s="3"/>
      <c r="NSY50" s="3"/>
      <c r="NSZ50" s="3"/>
      <c r="NTA50" s="3"/>
      <c r="NTB50" s="3"/>
      <c r="NTC50" s="3"/>
      <c r="NTD50" s="3"/>
      <c r="NTE50" s="3"/>
      <c r="NTF50" s="3"/>
      <c r="NTG50" s="3"/>
      <c r="NTH50" s="3"/>
      <c r="NTI50" s="3"/>
      <c r="NTJ50" s="3"/>
      <c r="NTK50" s="3"/>
      <c r="NTL50" s="3"/>
      <c r="NTM50" s="3"/>
      <c r="NTN50" s="3"/>
      <c r="NTO50" s="3"/>
      <c r="NTP50" s="3"/>
      <c r="NTQ50" s="3"/>
      <c r="NTR50" s="3"/>
      <c r="NTS50" s="3"/>
      <c r="NTT50" s="3"/>
      <c r="NTU50" s="3"/>
      <c r="NTV50" s="3"/>
      <c r="NTW50" s="3"/>
      <c r="NTX50" s="3"/>
      <c r="NTY50" s="3"/>
      <c r="NTZ50" s="3"/>
      <c r="NUA50" s="3"/>
      <c r="NUB50" s="3"/>
      <c r="NUC50" s="3"/>
      <c r="NUD50" s="3"/>
      <c r="NUE50" s="3"/>
      <c r="NUF50" s="3"/>
      <c r="NUG50" s="3"/>
      <c r="NUH50" s="3"/>
      <c r="NUI50" s="3"/>
      <c r="NUJ50" s="3"/>
      <c r="NUK50" s="3"/>
      <c r="NUL50" s="3"/>
      <c r="NUM50" s="3"/>
      <c r="NUN50" s="3"/>
      <c r="NUO50" s="3"/>
      <c r="NUP50" s="3"/>
      <c r="NUQ50" s="3"/>
      <c r="NUR50" s="3"/>
      <c r="NUS50" s="3"/>
      <c r="NUT50" s="3"/>
      <c r="NUU50" s="3"/>
      <c r="NUV50" s="3"/>
      <c r="NUW50" s="3"/>
      <c r="NUX50" s="3"/>
      <c r="NUY50" s="3"/>
      <c r="NUZ50" s="3"/>
      <c r="NVA50" s="3"/>
      <c r="NVB50" s="3"/>
      <c r="NVC50" s="3"/>
      <c r="NVD50" s="3"/>
      <c r="NVE50" s="3"/>
      <c r="NVF50" s="3"/>
      <c r="NVG50" s="3"/>
      <c r="NVH50" s="3"/>
      <c r="NVI50" s="3"/>
      <c r="NVJ50" s="3"/>
      <c r="NVK50" s="3"/>
      <c r="NVL50" s="3"/>
      <c r="NVM50" s="3"/>
      <c r="NVN50" s="3"/>
      <c r="NVO50" s="3"/>
      <c r="NVP50" s="3"/>
      <c r="NVQ50" s="3"/>
      <c r="NVR50" s="3"/>
      <c r="NVS50" s="3"/>
      <c r="NVT50" s="3"/>
      <c r="NVU50" s="3"/>
      <c r="NVV50" s="3"/>
      <c r="NVW50" s="3"/>
      <c r="NVX50" s="3"/>
      <c r="NVY50" s="3"/>
      <c r="NVZ50" s="3"/>
      <c r="NWA50" s="3"/>
      <c r="NWB50" s="3"/>
      <c r="NWC50" s="3"/>
      <c r="NWD50" s="3"/>
      <c r="NWE50" s="3"/>
      <c r="NWF50" s="3"/>
      <c r="NWG50" s="3"/>
      <c r="NWH50" s="3"/>
      <c r="NWI50" s="3"/>
      <c r="NWJ50" s="3"/>
      <c r="NWK50" s="3"/>
      <c r="NWL50" s="3"/>
      <c r="NWM50" s="3"/>
      <c r="NWN50" s="3"/>
      <c r="NWO50" s="3"/>
      <c r="NWP50" s="3"/>
      <c r="NWQ50" s="3"/>
      <c r="NWR50" s="3"/>
      <c r="NWS50" s="3"/>
      <c r="NWT50" s="3"/>
      <c r="NWU50" s="3"/>
      <c r="NWV50" s="3"/>
      <c r="NWW50" s="3"/>
      <c r="NWX50" s="3"/>
      <c r="NWY50" s="3"/>
      <c r="NWZ50" s="3"/>
      <c r="NXA50" s="3"/>
      <c r="NXB50" s="3"/>
      <c r="NXC50" s="3"/>
      <c r="NXD50" s="3"/>
      <c r="NXE50" s="3"/>
      <c r="NXF50" s="3"/>
      <c r="NXG50" s="3"/>
      <c r="NXH50" s="3"/>
      <c r="NXI50" s="3"/>
      <c r="NXJ50" s="3"/>
      <c r="NXK50" s="3"/>
      <c r="NXL50" s="3"/>
      <c r="NXM50" s="3"/>
      <c r="NXN50" s="3"/>
      <c r="NXO50" s="3"/>
      <c r="NXP50" s="3"/>
      <c r="NXQ50" s="3"/>
      <c r="NXR50" s="3"/>
      <c r="NXS50" s="3"/>
      <c r="NXT50" s="3"/>
      <c r="NXU50" s="3"/>
      <c r="NXV50" s="3"/>
      <c r="NXW50" s="3"/>
      <c r="NXX50" s="3"/>
      <c r="NXY50" s="3"/>
      <c r="NXZ50" s="3"/>
      <c r="NYA50" s="3"/>
      <c r="NYB50" s="3"/>
      <c r="NYC50" s="3"/>
      <c r="NYD50" s="3"/>
      <c r="NYE50" s="3"/>
      <c r="NYF50" s="3"/>
      <c r="NYG50" s="3"/>
      <c r="NYH50" s="3"/>
      <c r="NYI50" s="3"/>
      <c r="NYJ50" s="3"/>
      <c r="NYK50" s="3"/>
      <c r="NYL50" s="3"/>
      <c r="NYM50" s="3"/>
      <c r="NYN50" s="3"/>
      <c r="NYO50" s="3"/>
      <c r="NYP50" s="3"/>
      <c r="NYQ50" s="3"/>
      <c r="NYR50" s="3"/>
      <c r="NYS50" s="3"/>
      <c r="NYT50" s="3"/>
      <c r="NYU50" s="3"/>
      <c r="NYV50" s="3"/>
      <c r="NYW50" s="3"/>
      <c r="NYX50" s="3"/>
      <c r="NYY50" s="3"/>
      <c r="NYZ50" s="3"/>
      <c r="NZA50" s="3"/>
      <c r="NZB50" s="3"/>
      <c r="NZC50" s="3"/>
      <c r="NZD50" s="3"/>
      <c r="NZE50" s="3"/>
      <c r="NZF50" s="3"/>
      <c r="NZG50" s="3"/>
      <c r="NZH50" s="3"/>
      <c r="NZI50" s="3"/>
      <c r="NZJ50" s="3"/>
      <c r="NZK50" s="3"/>
      <c r="NZL50" s="3"/>
      <c r="NZM50" s="3"/>
      <c r="NZN50" s="3"/>
      <c r="NZO50" s="3"/>
      <c r="NZP50" s="3"/>
      <c r="NZQ50" s="3"/>
      <c r="NZR50" s="3"/>
      <c r="NZS50" s="3"/>
      <c r="NZT50" s="3"/>
      <c r="NZU50" s="3"/>
      <c r="NZV50" s="3"/>
      <c r="NZW50" s="3"/>
      <c r="NZX50" s="3"/>
      <c r="NZY50" s="3"/>
      <c r="NZZ50" s="3"/>
      <c r="OAA50" s="3"/>
      <c r="OAB50" s="3"/>
      <c r="OAC50" s="3"/>
      <c r="OAD50" s="3"/>
      <c r="OAE50" s="3"/>
      <c r="OAF50" s="3"/>
      <c r="OAG50" s="3"/>
      <c r="OAH50" s="3"/>
      <c r="OAI50" s="3"/>
      <c r="OAJ50" s="3"/>
      <c r="OAK50" s="3"/>
      <c r="OAL50" s="3"/>
      <c r="OAM50" s="3"/>
      <c r="OAN50" s="3"/>
      <c r="OAO50" s="3"/>
      <c r="OAP50" s="3"/>
      <c r="OAQ50" s="3"/>
      <c r="OAR50" s="3"/>
      <c r="OAS50" s="3"/>
      <c r="OAT50" s="3"/>
      <c r="OAU50" s="3"/>
      <c r="OAV50" s="3"/>
      <c r="OAW50" s="3"/>
      <c r="OAX50" s="3"/>
      <c r="OAY50" s="3"/>
      <c r="OAZ50" s="3"/>
      <c r="OBA50" s="3"/>
      <c r="OBB50" s="3"/>
      <c r="OBC50" s="3"/>
      <c r="OBD50" s="3"/>
      <c r="OBE50" s="3"/>
      <c r="OBF50" s="3"/>
      <c r="OBG50" s="3"/>
      <c r="OBH50" s="3"/>
      <c r="OBI50" s="3"/>
      <c r="OBJ50" s="3"/>
      <c r="OBK50" s="3"/>
      <c r="OBL50" s="3"/>
      <c r="OBM50" s="3"/>
      <c r="OBN50" s="3"/>
      <c r="OBO50" s="3"/>
      <c r="OBP50" s="3"/>
      <c r="OBQ50" s="3"/>
      <c r="OBR50" s="3"/>
      <c r="OBS50" s="3"/>
      <c r="OBT50" s="3"/>
      <c r="OBU50" s="3"/>
      <c r="OBV50" s="3"/>
      <c r="OBW50" s="3"/>
      <c r="OBX50" s="3"/>
      <c r="OBY50" s="3"/>
      <c r="OBZ50" s="3"/>
      <c r="OCA50" s="3"/>
      <c r="OCB50" s="3"/>
      <c r="OCC50" s="3"/>
      <c r="OCD50" s="3"/>
      <c r="OCE50" s="3"/>
      <c r="OCF50" s="3"/>
      <c r="OCG50" s="3"/>
      <c r="OCH50" s="3"/>
      <c r="OCI50" s="3"/>
      <c r="OCJ50" s="3"/>
      <c r="OCK50" s="3"/>
      <c r="OCL50" s="3"/>
      <c r="OCM50" s="3"/>
      <c r="OCN50" s="3"/>
      <c r="OCO50" s="3"/>
      <c r="OCP50" s="3"/>
      <c r="OCQ50" s="3"/>
      <c r="OCR50" s="3"/>
      <c r="OCS50" s="3"/>
      <c r="OCT50" s="3"/>
      <c r="OCU50" s="3"/>
      <c r="OCV50" s="3"/>
      <c r="OCW50" s="3"/>
      <c r="OCX50" s="3"/>
      <c r="OCY50" s="3"/>
      <c r="OCZ50" s="3"/>
      <c r="ODA50" s="3"/>
      <c r="ODB50" s="3"/>
      <c r="ODC50" s="3"/>
      <c r="ODD50" s="3"/>
      <c r="ODE50" s="3"/>
      <c r="ODF50" s="3"/>
      <c r="ODG50" s="3"/>
      <c r="ODH50" s="3"/>
      <c r="ODI50" s="3"/>
      <c r="ODJ50" s="3"/>
      <c r="ODK50" s="3"/>
      <c r="ODL50" s="3"/>
      <c r="ODM50" s="3"/>
      <c r="ODN50" s="3"/>
      <c r="ODO50" s="3"/>
      <c r="ODP50" s="3"/>
      <c r="ODQ50" s="3"/>
      <c r="ODR50" s="3"/>
      <c r="ODS50" s="3"/>
      <c r="ODT50" s="3"/>
      <c r="ODU50" s="3"/>
      <c r="ODV50" s="3"/>
      <c r="ODW50" s="3"/>
      <c r="ODX50" s="3"/>
      <c r="ODY50" s="3"/>
      <c r="ODZ50" s="3"/>
      <c r="OEA50" s="3"/>
      <c r="OEB50" s="3"/>
      <c r="OEC50" s="3"/>
      <c r="OED50" s="3"/>
      <c r="OEE50" s="3"/>
      <c r="OEF50" s="3"/>
      <c r="OEG50" s="3"/>
      <c r="OEH50" s="3"/>
      <c r="OEI50" s="3"/>
      <c r="OEJ50" s="3"/>
      <c r="OEK50" s="3"/>
      <c r="OEL50" s="3"/>
      <c r="OEM50" s="3"/>
      <c r="OEN50" s="3"/>
      <c r="OEO50" s="3"/>
      <c r="OEP50" s="3"/>
      <c r="OEQ50" s="3"/>
      <c r="OER50" s="3"/>
      <c r="OES50" s="3"/>
      <c r="OET50" s="3"/>
      <c r="OEU50" s="3"/>
      <c r="OEV50" s="3"/>
      <c r="OEW50" s="3"/>
      <c r="OEX50" s="3"/>
      <c r="OEY50" s="3"/>
      <c r="OEZ50" s="3"/>
      <c r="OFA50" s="3"/>
      <c r="OFB50" s="3"/>
      <c r="OFC50" s="3"/>
      <c r="OFD50" s="3"/>
      <c r="OFE50" s="3"/>
      <c r="OFF50" s="3"/>
      <c r="OFG50" s="3"/>
      <c r="OFH50" s="3"/>
      <c r="OFI50" s="3"/>
      <c r="OFJ50" s="3"/>
      <c r="OFK50" s="3"/>
      <c r="OFL50" s="3"/>
      <c r="OFM50" s="3"/>
      <c r="OFN50" s="3"/>
      <c r="OFO50" s="3"/>
      <c r="OFP50" s="3"/>
      <c r="OFQ50" s="3"/>
      <c r="OFR50" s="3"/>
      <c r="OFS50" s="3"/>
      <c r="OFT50" s="3"/>
      <c r="OFU50" s="3"/>
      <c r="OFV50" s="3"/>
      <c r="OFW50" s="3"/>
      <c r="OFX50" s="3"/>
      <c r="OFY50" s="3"/>
      <c r="OFZ50" s="3"/>
      <c r="OGA50" s="3"/>
      <c r="OGB50" s="3"/>
      <c r="OGC50" s="3"/>
      <c r="OGD50" s="3"/>
      <c r="OGE50" s="3"/>
      <c r="OGF50" s="3"/>
      <c r="OGG50" s="3"/>
      <c r="OGH50" s="3"/>
      <c r="OGI50" s="3"/>
      <c r="OGJ50" s="3"/>
      <c r="OGK50" s="3"/>
      <c r="OGL50" s="3"/>
      <c r="OGM50" s="3"/>
      <c r="OGN50" s="3"/>
      <c r="OGO50" s="3"/>
      <c r="OGP50" s="3"/>
      <c r="OGQ50" s="3"/>
      <c r="OGR50" s="3"/>
      <c r="OGS50" s="3"/>
      <c r="OGT50" s="3"/>
      <c r="OGU50" s="3"/>
      <c r="OGV50" s="3"/>
      <c r="OGW50" s="3"/>
      <c r="OGX50" s="3"/>
      <c r="OGY50" s="3"/>
      <c r="OGZ50" s="3"/>
      <c r="OHA50" s="3"/>
      <c r="OHB50" s="3"/>
      <c r="OHC50" s="3"/>
      <c r="OHD50" s="3"/>
      <c r="OHE50" s="3"/>
      <c r="OHF50" s="3"/>
      <c r="OHG50" s="3"/>
      <c r="OHH50" s="3"/>
      <c r="OHI50" s="3"/>
      <c r="OHJ50" s="3"/>
      <c r="OHK50" s="3"/>
      <c r="OHL50" s="3"/>
      <c r="OHM50" s="3"/>
      <c r="OHN50" s="3"/>
      <c r="OHO50" s="3"/>
      <c r="OHP50" s="3"/>
      <c r="OHQ50" s="3"/>
      <c r="OHR50" s="3"/>
      <c r="OHS50" s="3"/>
      <c r="OHT50" s="3"/>
      <c r="OHU50" s="3"/>
      <c r="OHV50" s="3"/>
      <c r="OHW50" s="3"/>
      <c r="OHX50" s="3"/>
      <c r="OHY50" s="3"/>
      <c r="OHZ50" s="3"/>
      <c r="OIA50" s="3"/>
      <c r="OIB50" s="3"/>
      <c r="OIC50" s="3"/>
      <c r="OID50" s="3"/>
      <c r="OIE50" s="3"/>
      <c r="OIF50" s="3"/>
      <c r="OIG50" s="3"/>
      <c r="OIH50" s="3"/>
      <c r="OII50" s="3"/>
      <c r="OIJ50" s="3"/>
      <c r="OIK50" s="3"/>
      <c r="OIL50" s="3"/>
      <c r="OIM50" s="3"/>
      <c r="OIN50" s="3"/>
      <c r="OIO50" s="3"/>
      <c r="OIP50" s="3"/>
      <c r="OIQ50" s="3"/>
      <c r="OIR50" s="3"/>
      <c r="OIS50" s="3"/>
      <c r="OIT50" s="3"/>
      <c r="OIU50" s="3"/>
      <c r="OIV50" s="3"/>
      <c r="OIW50" s="3"/>
      <c r="OIX50" s="3"/>
      <c r="OIY50" s="3"/>
      <c r="OIZ50" s="3"/>
      <c r="OJA50" s="3"/>
      <c r="OJB50" s="3"/>
      <c r="OJC50" s="3"/>
      <c r="OJD50" s="3"/>
      <c r="OJE50" s="3"/>
      <c r="OJF50" s="3"/>
      <c r="OJG50" s="3"/>
      <c r="OJH50" s="3"/>
      <c r="OJI50" s="3"/>
      <c r="OJJ50" s="3"/>
      <c r="OJK50" s="3"/>
      <c r="OJL50" s="3"/>
      <c r="OJM50" s="3"/>
      <c r="OJN50" s="3"/>
      <c r="OJO50" s="3"/>
      <c r="OJP50" s="3"/>
      <c r="OJQ50" s="3"/>
      <c r="OJR50" s="3"/>
      <c r="OJS50" s="3"/>
      <c r="OJT50" s="3"/>
      <c r="OJU50" s="3"/>
      <c r="OJV50" s="3"/>
      <c r="OJW50" s="3"/>
      <c r="OJX50" s="3"/>
      <c r="OJY50" s="3"/>
      <c r="OJZ50" s="3"/>
      <c r="OKA50" s="3"/>
      <c r="OKB50" s="3"/>
      <c r="OKC50" s="3"/>
      <c r="OKD50" s="3"/>
      <c r="OKE50" s="3"/>
      <c r="OKF50" s="3"/>
      <c r="OKG50" s="3"/>
      <c r="OKH50" s="3"/>
      <c r="OKI50" s="3"/>
      <c r="OKJ50" s="3"/>
      <c r="OKK50" s="3"/>
      <c r="OKL50" s="3"/>
      <c r="OKM50" s="3"/>
      <c r="OKN50" s="3"/>
      <c r="OKO50" s="3"/>
      <c r="OKP50" s="3"/>
      <c r="OKQ50" s="3"/>
      <c r="OKR50" s="3"/>
      <c r="OKS50" s="3"/>
      <c r="OKT50" s="3"/>
      <c r="OKU50" s="3"/>
      <c r="OKV50" s="3"/>
      <c r="OKW50" s="3"/>
      <c r="OKX50" s="3"/>
      <c r="OKY50" s="3"/>
      <c r="OKZ50" s="3"/>
      <c r="OLA50" s="3"/>
      <c r="OLB50" s="3"/>
      <c r="OLC50" s="3"/>
      <c r="OLD50" s="3"/>
      <c r="OLE50" s="3"/>
      <c r="OLF50" s="3"/>
      <c r="OLG50" s="3"/>
      <c r="OLH50" s="3"/>
      <c r="OLI50" s="3"/>
      <c r="OLJ50" s="3"/>
      <c r="OLK50" s="3"/>
      <c r="OLL50" s="3"/>
      <c r="OLM50" s="3"/>
      <c r="OLN50" s="3"/>
      <c r="OLO50" s="3"/>
      <c r="OLP50" s="3"/>
      <c r="OLQ50" s="3"/>
      <c r="OLR50" s="3"/>
      <c r="OLS50" s="3"/>
      <c r="OLT50" s="3"/>
      <c r="OLU50" s="3"/>
      <c r="OLV50" s="3"/>
      <c r="OLW50" s="3"/>
      <c r="OLX50" s="3"/>
      <c r="OLY50" s="3"/>
      <c r="OLZ50" s="3"/>
      <c r="OMA50" s="3"/>
      <c r="OMB50" s="3"/>
      <c r="OMC50" s="3"/>
      <c r="OMD50" s="3"/>
      <c r="OME50" s="3"/>
      <c r="OMF50" s="3"/>
      <c r="OMG50" s="3"/>
      <c r="OMH50" s="3"/>
      <c r="OMI50" s="3"/>
      <c r="OMJ50" s="3"/>
      <c r="OMK50" s="3"/>
      <c r="OML50" s="3"/>
      <c r="OMM50" s="3"/>
      <c r="OMN50" s="3"/>
      <c r="OMO50" s="3"/>
      <c r="OMP50" s="3"/>
      <c r="OMQ50" s="3"/>
      <c r="OMR50" s="3"/>
      <c r="OMS50" s="3"/>
      <c r="OMT50" s="3"/>
      <c r="OMU50" s="3"/>
      <c r="OMV50" s="3"/>
      <c r="OMW50" s="3"/>
      <c r="OMX50" s="3"/>
      <c r="OMY50" s="3"/>
      <c r="OMZ50" s="3"/>
      <c r="ONA50" s="3"/>
      <c r="ONB50" s="3"/>
      <c r="ONC50" s="3"/>
      <c r="OND50" s="3"/>
      <c r="ONE50" s="3"/>
      <c r="ONF50" s="3"/>
      <c r="ONG50" s="3"/>
      <c r="ONH50" s="3"/>
      <c r="ONI50" s="3"/>
      <c r="ONJ50" s="3"/>
      <c r="ONK50" s="3"/>
      <c r="ONL50" s="3"/>
      <c r="ONM50" s="3"/>
      <c r="ONN50" s="3"/>
      <c r="ONO50" s="3"/>
      <c r="ONP50" s="3"/>
      <c r="ONQ50" s="3"/>
      <c r="ONR50" s="3"/>
      <c r="ONS50" s="3"/>
      <c r="ONT50" s="3"/>
      <c r="ONU50" s="3"/>
      <c r="ONV50" s="3"/>
      <c r="ONW50" s="3"/>
      <c r="ONX50" s="3"/>
      <c r="ONY50" s="3"/>
      <c r="ONZ50" s="3"/>
      <c r="OOA50" s="3"/>
      <c r="OOB50" s="3"/>
      <c r="OOC50" s="3"/>
      <c r="OOD50" s="3"/>
      <c r="OOE50" s="3"/>
      <c r="OOF50" s="3"/>
      <c r="OOG50" s="3"/>
      <c r="OOH50" s="3"/>
      <c r="OOI50" s="3"/>
      <c r="OOJ50" s="3"/>
      <c r="OOK50" s="3"/>
      <c r="OOL50" s="3"/>
      <c r="OOM50" s="3"/>
      <c r="OON50" s="3"/>
      <c r="OOO50" s="3"/>
      <c r="OOP50" s="3"/>
      <c r="OOQ50" s="3"/>
      <c r="OOR50" s="3"/>
      <c r="OOS50" s="3"/>
      <c r="OOT50" s="3"/>
      <c r="OOU50" s="3"/>
      <c r="OOV50" s="3"/>
      <c r="OOW50" s="3"/>
      <c r="OOX50" s="3"/>
      <c r="OOY50" s="3"/>
      <c r="OOZ50" s="3"/>
      <c r="OPA50" s="3"/>
      <c r="OPB50" s="3"/>
      <c r="OPC50" s="3"/>
      <c r="OPD50" s="3"/>
      <c r="OPE50" s="3"/>
      <c r="OPF50" s="3"/>
      <c r="OPG50" s="3"/>
      <c r="OPH50" s="3"/>
      <c r="OPI50" s="3"/>
      <c r="OPJ50" s="3"/>
      <c r="OPK50" s="3"/>
      <c r="OPL50" s="3"/>
      <c r="OPM50" s="3"/>
      <c r="OPN50" s="3"/>
      <c r="OPO50" s="3"/>
      <c r="OPP50" s="3"/>
      <c r="OPQ50" s="3"/>
      <c r="OPR50" s="3"/>
      <c r="OPS50" s="3"/>
      <c r="OPT50" s="3"/>
      <c r="OPU50" s="3"/>
      <c r="OPV50" s="3"/>
      <c r="OPW50" s="3"/>
      <c r="OPX50" s="3"/>
      <c r="OPY50" s="3"/>
      <c r="OPZ50" s="3"/>
      <c r="OQA50" s="3"/>
      <c r="OQB50" s="3"/>
      <c r="OQC50" s="3"/>
      <c r="OQD50" s="3"/>
      <c r="OQE50" s="3"/>
      <c r="OQF50" s="3"/>
      <c r="OQG50" s="3"/>
      <c r="OQH50" s="3"/>
      <c r="OQI50" s="3"/>
      <c r="OQJ50" s="3"/>
      <c r="OQK50" s="3"/>
      <c r="OQL50" s="3"/>
      <c r="OQM50" s="3"/>
      <c r="OQN50" s="3"/>
      <c r="OQO50" s="3"/>
      <c r="OQP50" s="3"/>
      <c r="OQQ50" s="3"/>
      <c r="OQR50" s="3"/>
      <c r="OQS50" s="3"/>
      <c r="OQT50" s="3"/>
      <c r="OQU50" s="3"/>
      <c r="OQV50" s="3"/>
      <c r="OQW50" s="3"/>
      <c r="OQX50" s="3"/>
      <c r="OQY50" s="3"/>
      <c r="OQZ50" s="3"/>
      <c r="ORA50" s="3"/>
      <c r="ORB50" s="3"/>
      <c r="ORC50" s="3"/>
      <c r="ORD50" s="3"/>
      <c r="ORE50" s="3"/>
      <c r="ORF50" s="3"/>
      <c r="ORG50" s="3"/>
      <c r="ORH50" s="3"/>
      <c r="ORI50" s="3"/>
      <c r="ORJ50" s="3"/>
      <c r="ORK50" s="3"/>
      <c r="ORL50" s="3"/>
      <c r="ORM50" s="3"/>
      <c r="ORN50" s="3"/>
      <c r="ORO50" s="3"/>
      <c r="ORP50" s="3"/>
      <c r="ORQ50" s="3"/>
      <c r="ORR50" s="3"/>
      <c r="ORS50" s="3"/>
      <c r="ORT50" s="3"/>
      <c r="ORU50" s="3"/>
      <c r="ORV50" s="3"/>
      <c r="ORW50" s="3"/>
      <c r="ORX50" s="3"/>
      <c r="ORY50" s="3"/>
      <c r="ORZ50" s="3"/>
      <c r="OSA50" s="3"/>
      <c r="OSB50" s="3"/>
      <c r="OSC50" s="3"/>
      <c r="OSD50" s="3"/>
      <c r="OSE50" s="3"/>
      <c r="OSF50" s="3"/>
      <c r="OSG50" s="3"/>
      <c r="OSH50" s="3"/>
      <c r="OSI50" s="3"/>
      <c r="OSJ50" s="3"/>
      <c r="OSK50" s="3"/>
      <c r="OSL50" s="3"/>
      <c r="OSM50" s="3"/>
      <c r="OSN50" s="3"/>
      <c r="OSO50" s="3"/>
      <c r="OSP50" s="3"/>
      <c r="OSQ50" s="3"/>
      <c r="OSR50" s="3"/>
      <c r="OSS50" s="3"/>
      <c r="OST50" s="3"/>
      <c r="OSU50" s="3"/>
      <c r="OSV50" s="3"/>
      <c r="OSW50" s="3"/>
      <c r="OSX50" s="3"/>
      <c r="OSY50" s="3"/>
      <c r="OSZ50" s="3"/>
      <c r="OTA50" s="3"/>
      <c r="OTB50" s="3"/>
      <c r="OTC50" s="3"/>
      <c r="OTD50" s="3"/>
      <c r="OTE50" s="3"/>
      <c r="OTF50" s="3"/>
      <c r="OTG50" s="3"/>
      <c r="OTH50" s="3"/>
      <c r="OTI50" s="3"/>
      <c r="OTJ50" s="3"/>
      <c r="OTK50" s="3"/>
      <c r="OTL50" s="3"/>
      <c r="OTM50" s="3"/>
      <c r="OTN50" s="3"/>
      <c r="OTO50" s="3"/>
      <c r="OTP50" s="3"/>
      <c r="OTQ50" s="3"/>
      <c r="OTR50" s="3"/>
      <c r="OTS50" s="3"/>
      <c r="OTT50" s="3"/>
      <c r="OTU50" s="3"/>
      <c r="OTV50" s="3"/>
      <c r="OTW50" s="3"/>
      <c r="OTX50" s="3"/>
      <c r="OTY50" s="3"/>
      <c r="OTZ50" s="3"/>
      <c r="OUA50" s="3"/>
      <c r="OUB50" s="3"/>
      <c r="OUC50" s="3"/>
      <c r="OUD50" s="3"/>
      <c r="OUE50" s="3"/>
      <c r="OUF50" s="3"/>
      <c r="OUG50" s="3"/>
      <c r="OUH50" s="3"/>
      <c r="OUI50" s="3"/>
      <c r="OUJ50" s="3"/>
      <c r="OUK50" s="3"/>
      <c r="OUL50" s="3"/>
      <c r="OUM50" s="3"/>
      <c r="OUN50" s="3"/>
      <c r="OUO50" s="3"/>
      <c r="OUP50" s="3"/>
      <c r="OUQ50" s="3"/>
      <c r="OUR50" s="3"/>
      <c r="OUS50" s="3"/>
      <c r="OUT50" s="3"/>
      <c r="OUU50" s="3"/>
      <c r="OUV50" s="3"/>
      <c r="OUW50" s="3"/>
      <c r="OUX50" s="3"/>
      <c r="OUY50" s="3"/>
      <c r="OUZ50" s="3"/>
      <c r="OVA50" s="3"/>
      <c r="OVB50" s="3"/>
      <c r="OVC50" s="3"/>
      <c r="OVD50" s="3"/>
      <c r="OVE50" s="3"/>
      <c r="OVF50" s="3"/>
      <c r="OVG50" s="3"/>
      <c r="OVH50" s="3"/>
      <c r="OVI50" s="3"/>
      <c r="OVJ50" s="3"/>
      <c r="OVK50" s="3"/>
      <c r="OVL50" s="3"/>
      <c r="OVM50" s="3"/>
      <c r="OVN50" s="3"/>
      <c r="OVO50" s="3"/>
      <c r="OVP50" s="3"/>
      <c r="OVQ50" s="3"/>
      <c r="OVR50" s="3"/>
      <c r="OVS50" s="3"/>
      <c r="OVT50" s="3"/>
      <c r="OVU50" s="3"/>
      <c r="OVV50" s="3"/>
      <c r="OVW50" s="3"/>
      <c r="OVX50" s="3"/>
      <c r="OVY50" s="3"/>
      <c r="OVZ50" s="3"/>
      <c r="OWA50" s="3"/>
      <c r="OWB50" s="3"/>
      <c r="OWC50" s="3"/>
      <c r="OWD50" s="3"/>
      <c r="OWE50" s="3"/>
      <c r="OWF50" s="3"/>
      <c r="OWG50" s="3"/>
      <c r="OWH50" s="3"/>
      <c r="OWI50" s="3"/>
      <c r="OWJ50" s="3"/>
      <c r="OWK50" s="3"/>
      <c r="OWL50" s="3"/>
      <c r="OWM50" s="3"/>
      <c r="OWN50" s="3"/>
      <c r="OWO50" s="3"/>
      <c r="OWP50" s="3"/>
      <c r="OWQ50" s="3"/>
      <c r="OWR50" s="3"/>
      <c r="OWS50" s="3"/>
      <c r="OWT50" s="3"/>
      <c r="OWU50" s="3"/>
      <c r="OWV50" s="3"/>
      <c r="OWW50" s="3"/>
      <c r="OWX50" s="3"/>
      <c r="OWY50" s="3"/>
      <c r="OWZ50" s="3"/>
      <c r="OXA50" s="3"/>
      <c r="OXB50" s="3"/>
      <c r="OXC50" s="3"/>
      <c r="OXD50" s="3"/>
      <c r="OXE50" s="3"/>
      <c r="OXF50" s="3"/>
      <c r="OXG50" s="3"/>
      <c r="OXH50" s="3"/>
      <c r="OXI50" s="3"/>
      <c r="OXJ50" s="3"/>
      <c r="OXK50" s="3"/>
      <c r="OXL50" s="3"/>
      <c r="OXM50" s="3"/>
      <c r="OXN50" s="3"/>
      <c r="OXO50" s="3"/>
      <c r="OXP50" s="3"/>
      <c r="OXQ50" s="3"/>
      <c r="OXR50" s="3"/>
      <c r="OXS50" s="3"/>
      <c r="OXT50" s="3"/>
      <c r="OXU50" s="3"/>
      <c r="OXV50" s="3"/>
      <c r="OXW50" s="3"/>
      <c r="OXX50" s="3"/>
      <c r="OXY50" s="3"/>
      <c r="OXZ50" s="3"/>
      <c r="OYA50" s="3"/>
      <c r="OYB50" s="3"/>
      <c r="OYC50" s="3"/>
      <c r="OYD50" s="3"/>
      <c r="OYE50" s="3"/>
      <c r="OYF50" s="3"/>
      <c r="OYG50" s="3"/>
      <c r="OYH50" s="3"/>
      <c r="OYI50" s="3"/>
      <c r="OYJ50" s="3"/>
      <c r="OYK50" s="3"/>
      <c r="OYL50" s="3"/>
      <c r="OYM50" s="3"/>
      <c r="OYN50" s="3"/>
      <c r="OYO50" s="3"/>
      <c r="OYP50" s="3"/>
      <c r="OYQ50" s="3"/>
      <c r="OYR50" s="3"/>
      <c r="OYS50" s="3"/>
      <c r="OYT50" s="3"/>
      <c r="OYU50" s="3"/>
      <c r="OYV50" s="3"/>
      <c r="OYW50" s="3"/>
      <c r="OYX50" s="3"/>
      <c r="OYY50" s="3"/>
      <c r="OYZ50" s="3"/>
      <c r="OZA50" s="3"/>
      <c r="OZB50" s="3"/>
      <c r="OZC50" s="3"/>
      <c r="OZD50" s="3"/>
      <c r="OZE50" s="3"/>
      <c r="OZF50" s="3"/>
      <c r="OZG50" s="3"/>
      <c r="OZH50" s="3"/>
      <c r="OZI50" s="3"/>
      <c r="OZJ50" s="3"/>
      <c r="OZK50" s="3"/>
      <c r="OZL50" s="3"/>
      <c r="OZM50" s="3"/>
      <c r="OZN50" s="3"/>
      <c r="OZO50" s="3"/>
      <c r="OZP50" s="3"/>
      <c r="OZQ50" s="3"/>
      <c r="OZR50" s="3"/>
      <c r="OZS50" s="3"/>
      <c r="OZT50" s="3"/>
      <c r="OZU50" s="3"/>
      <c r="OZV50" s="3"/>
      <c r="OZW50" s="3"/>
      <c r="OZX50" s="3"/>
      <c r="OZY50" s="3"/>
      <c r="OZZ50" s="3"/>
      <c r="PAA50" s="3"/>
      <c r="PAB50" s="3"/>
      <c r="PAC50" s="3"/>
      <c r="PAD50" s="3"/>
      <c r="PAE50" s="3"/>
      <c r="PAF50" s="3"/>
      <c r="PAG50" s="3"/>
      <c r="PAH50" s="3"/>
      <c r="PAI50" s="3"/>
      <c r="PAJ50" s="3"/>
      <c r="PAK50" s="3"/>
      <c r="PAL50" s="3"/>
      <c r="PAM50" s="3"/>
      <c r="PAN50" s="3"/>
      <c r="PAO50" s="3"/>
      <c r="PAP50" s="3"/>
      <c r="PAQ50" s="3"/>
      <c r="PAR50" s="3"/>
      <c r="PAS50" s="3"/>
      <c r="PAT50" s="3"/>
      <c r="PAU50" s="3"/>
      <c r="PAV50" s="3"/>
      <c r="PAW50" s="3"/>
      <c r="PAX50" s="3"/>
      <c r="PAY50" s="3"/>
      <c r="PAZ50" s="3"/>
      <c r="PBA50" s="3"/>
      <c r="PBB50" s="3"/>
      <c r="PBC50" s="3"/>
      <c r="PBD50" s="3"/>
      <c r="PBE50" s="3"/>
      <c r="PBF50" s="3"/>
      <c r="PBG50" s="3"/>
      <c r="PBH50" s="3"/>
      <c r="PBI50" s="3"/>
      <c r="PBJ50" s="3"/>
      <c r="PBK50" s="3"/>
      <c r="PBL50" s="3"/>
      <c r="PBM50" s="3"/>
      <c r="PBN50" s="3"/>
      <c r="PBO50" s="3"/>
      <c r="PBP50" s="3"/>
      <c r="PBQ50" s="3"/>
      <c r="PBR50" s="3"/>
      <c r="PBS50" s="3"/>
      <c r="PBT50" s="3"/>
      <c r="PBU50" s="3"/>
      <c r="PBV50" s="3"/>
      <c r="PBW50" s="3"/>
      <c r="PBX50" s="3"/>
      <c r="PBY50" s="3"/>
      <c r="PBZ50" s="3"/>
      <c r="PCA50" s="3"/>
      <c r="PCB50" s="3"/>
      <c r="PCC50" s="3"/>
      <c r="PCD50" s="3"/>
      <c r="PCE50" s="3"/>
      <c r="PCF50" s="3"/>
      <c r="PCG50" s="3"/>
      <c r="PCH50" s="3"/>
      <c r="PCI50" s="3"/>
      <c r="PCJ50" s="3"/>
      <c r="PCK50" s="3"/>
      <c r="PCL50" s="3"/>
      <c r="PCM50" s="3"/>
      <c r="PCN50" s="3"/>
      <c r="PCO50" s="3"/>
      <c r="PCP50" s="3"/>
      <c r="PCQ50" s="3"/>
      <c r="PCR50" s="3"/>
      <c r="PCS50" s="3"/>
      <c r="PCT50" s="3"/>
      <c r="PCU50" s="3"/>
      <c r="PCV50" s="3"/>
      <c r="PCW50" s="3"/>
      <c r="PCX50" s="3"/>
      <c r="PCY50" s="3"/>
      <c r="PCZ50" s="3"/>
      <c r="PDA50" s="3"/>
      <c r="PDB50" s="3"/>
      <c r="PDC50" s="3"/>
      <c r="PDD50" s="3"/>
      <c r="PDE50" s="3"/>
      <c r="PDF50" s="3"/>
      <c r="PDG50" s="3"/>
      <c r="PDH50" s="3"/>
      <c r="PDI50" s="3"/>
      <c r="PDJ50" s="3"/>
      <c r="PDK50" s="3"/>
      <c r="PDL50" s="3"/>
      <c r="PDM50" s="3"/>
      <c r="PDN50" s="3"/>
      <c r="PDO50" s="3"/>
      <c r="PDP50" s="3"/>
      <c r="PDQ50" s="3"/>
      <c r="PDR50" s="3"/>
      <c r="PDS50" s="3"/>
      <c r="PDT50" s="3"/>
      <c r="PDU50" s="3"/>
      <c r="PDV50" s="3"/>
      <c r="PDW50" s="3"/>
      <c r="PDX50" s="3"/>
      <c r="PDY50" s="3"/>
      <c r="PDZ50" s="3"/>
      <c r="PEA50" s="3"/>
      <c r="PEB50" s="3"/>
      <c r="PEC50" s="3"/>
      <c r="PED50" s="3"/>
      <c r="PEE50" s="3"/>
      <c r="PEF50" s="3"/>
      <c r="PEG50" s="3"/>
      <c r="PEH50" s="3"/>
      <c r="PEI50" s="3"/>
      <c r="PEJ50" s="3"/>
      <c r="PEK50" s="3"/>
      <c r="PEL50" s="3"/>
      <c r="PEM50" s="3"/>
      <c r="PEN50" s="3"/>
      <c r="PEO50" s="3"/>
      <c r="PEP50" s="3"/>
      <c r="PEQ50" s="3"/>
      <c r="PER50" s="3"/>
      <c r="PES50" s="3"/>
      <c r="PET50" s="3"/>
      <c r="PEU50" s="3"/>
      <c r="PEV50" s="3"/>
      <c r="PEW50" s="3"/>
      <c r="PEX50" s="3"/>
      <c r="PEY50" s="3"/>
      <c r="PEZ50" s="3"/>
      <c r="PFA50" s="3"/>
      <c r="PFB50" s="3"/>
      <c r="PFC50" s="3"/>
      <c r="PFD50" s="3"/>
      <c r="PFE50" s="3"/>
      <c r="PFF50" s="3"/>
      <c r="PFG50" s="3"/>
      <c r="PFH50" s="3"/>
      <c r="PFI50" s="3"/>
      <c r="PFJ50" s="3"/>
      <c r="PFK50" s="3"/>
      <c r="PFL50" s="3"/>
      <c r="PFM50" s="3"/>
      <c r="PFN50" s="3"/>
      <c r="PFO50" s="3"/>
      <c r="PFP50" s="3"/>
      <c r="PFQ50" s="3"/>
      <c r="PFR50" s="3"/>
      <c r="PFS50" s="3"/>
      <c r="PFT50" s="3"/>
      <c r="PFU50" s="3"/>
      <c r="PFV50" s="3"/>
      <c r="PFW50" s="3"/>
      <c r="PFX50" s="3"/>
      <c r="PFY50" s="3"/>
      <c r="PFZ50" s="3"/>
      <c r="PGA50" s="3"/>
      <c r="PGB50" s="3"/>
      <c r="PGC50" s="3"/>
      <c r="PGD50" s="3"/>
      <c r="PGE50" s="3"/>
      <c r="PGF50" s="3"/>
      <c r="PGG50" s="3"/>
      <c r="PGH50" s="3"/>
      <c r="PGI50" s="3"/>
      <c r="PGJ50" s="3"/>
      <c r="PGK50" s="3"/>
      <c r="PGL50" s="3"/>
      <c r="PGM50" s="3"/>
      <c r="PGN50" s="3"/>
      <c r="PGO50" s="3"/>
      <c r="PGP50" s="3"/>
      <c r="PGQ50" s="3"/>
      <c r="PGR50" s="3"/>
      <c r="PGS50" s="3"/>
      <c r="PGT50" s="3"/>
      <c r="PGU50" s="3"/>
      <c r="PGV50" s="3"/>
      <c r="PGW50" s="3"/>
      <c r="PGX50" s="3"/>
      <c r="PGY50" s="3"/>
      <c r="PGZ50" s="3"/>
      <c r="PHA50" s="3"/>
      <c r="PHB50" s="3"/>
      <c r="PHC50" s="3"/>
      <c r="PHD50" s="3"/>
      <c r="PHE50" s="3"/>
      <c r="PHF50" s="3"/>
      <c r="PHG50" s="3"/>
      <c r="PHH50" s="3"/>
      <c r="PHI50" s="3"/>
      <c r="PHJ50" s="3"/>
      <c r="PHK50" s="3"/>
      <c r="PHL50" s="3"/>
      <c r="PHM50" s="3"/>
      <c r="PHN50" s="3"/>
      <c r="PHO50" s="3"/>
      <c r="PHP50" s="3"/>
      <c r="PHQ50" s="3"/>
      <c r="PHR50" s="3"/>
      <c r="PHS50" s="3"/>
      <c r="PHT50" s="3"/>
      <c r="PHU50" s="3"/>
      <c r="PHV50" s="3"/>
      <c r="PHW50" s="3"/>
      <c r="PHX50" s="3"/>
      <c r="PHY50" s="3"/>
      <c r="PHZ50" s="3"/>
      <c r="PIA50" s="3"/>
      <c r="PIB50" s="3"/>
      <c r="PIC50" s="3"/>
      <c r="PID50" s="3"/>
      <c r="PIE50" s="3"/>
      <c r="PIF50" s="3"/>
      <c r="PIG50" s="3"/>
      <c r="PIH50" s="3"/>
      <c r="PII50" s="3"/>
      <c r="PIJ50" s="3"/>
      <c r="PIK50" s="3"/>
      <c r="PIL50" s="3"/>
      <c r="PIM50" s="3"/>
      <c r="PIN50" s="3"/>
      <c r="PIO50" s="3"/>
      <c r="PIP50" s="3"/>
      <c r="PIQ50" s="3"/>
      <c r="PIR50" s="3"/>
      <c r="PIS50" s="3"/>
      <c r="PIT50" s="3"/>
      <c r="PIU50" s="3"/>
      <c r="PIV50" s="3"/>
      <c r="PIW50" s="3"/>
      <c r="PIX50" s="3"/>
      <c r="PIY50" s="3"/>
      <c r="PIZ50" s="3"/>
      <c r="PJA50" s="3"/>
      <c r="PJB50" s="3"/>
      <c r="PJC50" s="3"/>
      <c r="PJD50" s="3"/>
      <c r="PJE50" s="3"/>
      <c r="PJF50" s="3"/>
      <c r="PJG50" s="3"/>
      <c r="PJH50" s="3"/>
      <c r="PJI50" s="3"/>
      <c r="PJJ50" s="3"/>
      <c r="PJK50" s="3"/>
      <c r="PJL50" s="3"/>
      <c r="PJM50" s="3"/>
      <c r="PJN50" s="3"/>
      <c r="PJO50" s="3"/>
      <c r="PJP50" s="3"/>
      <c r="PJQ50" s="3"/>
      <c r="PJR50" s="3"/>
      <c r="PJS50" s="3"/>
      <c r="PJT50" s="3"/>
      <c r="PJU50" s="3"/>
      <c r="PJV50" s="3"/>
      <c r="PJW50" s="3"/>
      <c r="PJX50" s="3"/>
      <c r="PJY50" s="3"/>
      <c r="PJZ50" s="3"/>
      <c r="PKA50" s="3"/>
      <c r="PKB50" s="3"/>
      <c r="PKC50" s="3"/>
      <c r="PKD50" s="3"/>
      <c r="PKE50" s="3"/>
      <c r="PKF50" s="3"/>
      <c r="PKG50" s="3"/>
      <c r="PKH50" s="3"/>
      <c r="PKI50" s="3"/>
      <c r="PKJ50" s="3"/>
      <c r="PKK50" s="3"/>
      <c r="PKL50" s="3"/>
      <c r="PKM50" s="3"/>
      <c r="PKN50" s="3"/>
      <c r="PKO50" s="3"/>
      <c r="PKP50" s="3"/>
      <c r="PKQ50" s="3"/>
      <c r="PKR50" s="3"/>
      <c r="PKS50" s="3"/>
      <c r="PKT50" s="3"/>
      <c r="PKU50" s="3"/>
      <c r="PKV50" s="3"/>
      <c r="PKW50" s="3"/>
      <c r="PKX50" s="3"/>
      <c r="PKY50" s="3"/>
      <c r="PKZ50" s="3"/>
      <c r="PLA50" s="3"/>
      <c r="PLB50" s="3"/>
      <c r="PLC50" s="3"/>
      <c r="PLD50" s="3"/>
      <c r="PLE50" s="3"/>
      <c r="PLF50" s="3"/>
      <c r="PLG50" s="3"/>
      <c r="PLH50" s="3"/>
      <c r="PLI50" s="3"/>
      <c r="PLJ50" s="3"/>
      <c r="PLK50" s="3"/>
      <c r="PLL50" s="3"/>
      <c r="PLM50" s="3"/>
      <c r="PLN50" s="3"/>
      <c r="PLO50" s="3"/>
      <c r="PLP50" s="3"/>
      <c r="PLQ50" s="3"/>
      <c r="PLR50" s="3"/>
      <c r="PLS50" s="3"/>
      <c r="PLT50" s="3"/>
      <c r="PLU50" s="3"/>
      <c r="PLV50" s="3"/>
      <c r="PLW50" s="3"/>
      <c r="PLX50" s="3"/>
      <c r="PLY50" s="3"/>
      <c r="PLZ50" s="3"/>
      <c r="PMA50" s="3"/>
      <c r="PMB50" s="3"/>
      <c r="PMC50" s="3"/>
      <c r="PMD50" s="3"/>
      <c r="PME50" s="3"/>
      <c r="PMF50" s="3"/>
      <c r="PMG50" s="3"/>
      <c r="PMH50" s="3"/>
      <c r="PMI50" s="3"/>
      <c r="PMJ50" s="3"/>
      <c r="PMK50" s="3"/>
      <c r="PML50" s="3"/>
      <c r="PMM50" s="3"/>
      <c r="PMN50" s="3"/>
      <c r="PMO50" s="3"/>
      <c r="PMP50" s="3"/>
      <c r="PMQ50" s="3"/>
      <c r="PMR50" s="3"/>
      <c r="PMS50" s="3"/>
      <c r="PMT50" s="3"/>
      <c r="PMU50" s="3"/>
      <c r="PMV50" s="3"/>
      <c r="PMW50" s="3"/>
      <c r="PMX50" s="3"/>
      <c r="PMY50" s="3"/>
      <c r="PMZ50" s="3"/>
      <c r="PNA50" s="3"/>
      <c r="PNB50" s="3"/>
      <c r="PNC50" s="3"/>
      <c r="PND50" s="3"/>
      <c r="PNE50" s="3"/>
      <c r="PNF50" s="3"/>
      <c r="PNG50" s="3"/>
      <c r="PNH50" s="3"/>
      <c r="PNI50" s="3"/>
      <c r="PNJ50" s="3"/>
      <c r="PNK50" s="3"/>
      <c r="PNL50" s="3"/>
      <c r="PNM50" s="3"/>
      <c r="PNN50" s="3"/>
      <c r="PNO50" s="3"/>
      <c r="PNP50" s="3"/>
      <c r="PNQ50" s="3"/>
      <c r="PNR50" s="3"/>
      <c r="PNS50" s="3"/>
      <c r="PNT50" s="3"/>
      <c r="PNU50" s="3"/>
      <c r="PNV50" s="3"/>
      <c r="PNW50" s="3"/>
      <c r="PNX50" s="3"/>
      <c r="PNY50" s="3"/>
      <c r="PNZ50" s="3"/>
      <c r="POA50" s="3"/>
      <c r="POB50" s="3"/>
      <c r="POC50" s="3"/>
      <c r="POD50" s="3"/>
      <c r="POE50" s="3"/>
      <c r="POF50" s="3"/>
      <c r="POG50" s="3"/>
      <c r="POH50" s="3"/>
      <c r="POI50" s="3"/>
      <c r="POJ50" s="3"/>
      <c r="POK50" s="3"/>
      <c r="POL50" s="3"/>
      <c r="POM50" s="3"/>
      <c r="PON50" s="3"/>
      <c r="POO50" s="3"/>
      <c r="POP50" s="3"/>
      <c r="POQ50" s="3"/>
      <c r="POR50" s="3"/>
      <c r="POS50" s="3"/>
      <c r="POT50" s="3"/>
      <c r="POU50" s="3"/>
      <c r="POV50" s="3"/>
      <c r="POW50" s="3"/>
      <c r="POX50" s="3"/>
      <c r="POY50" s="3"/>
      <c r="POZ50" s="3"/>
      <c r="PPA50" s="3"/>
      <c r="PPB50" s="3"/>
      <c r="PPC50" s="3"/>
      <c r="PPD50" s="3"/>
      <c r="PPE50" s="3"/>
      <c r="PPF50" s="3"/>
      <c r="PPG50" s="3"/>
      <c r="PPH50" s="3"/>
      <c r="PPI50" s="3"/>
      <c r="PPJ50" s="3"/>
      <c r="PPK50" s="3"/>
      <c r="PPL50" s="3"/>
      <c r="PPM50" s="3"/>
      <c r="PPN50" s="3"/>
      <c r="PPO50" s="3"/>
      <c r="PPP50" s="3"/>
      <c r="PPQ50" s="3"/>
      <c r="PPR50" s="3"/>
      <c r="PPS50" s="3"/>
      <c r="PPT50" s="3"/>
      <c r="PPU50" s="3"/>
      <c r="PPV50" s="3"/>
      <c r="PPW50" s="3"/>
      <c r="PPX50" s="3"/>
      <c r="PPY50" s="3"/>
      <c r="PPZ50" s="3"/>
      <c r="PQA50" s="3"/>
      <c r="PQB50" s="3"/>
      <c r="PQC50" s="3"/>
      <c r="PQD50" s="3"/>
      <c r="PQE50" s="3"/>
      <c r="PQF50" s="3"/>
      <c r="PQG50" s="3"/>
      <c r="PQH50" s="3"/>
      <c r="PQI50" s="3"/>
      <c r="PQJ50" s="3"/>
      <c r="PQK50" s="3"/>
      <c r="PQL50" s="3"/>
      <c r="PQM50" s="3"/>
      <c r="PQN50" s="3"/>
      <c r="PQO50" s="3"/>
      <c r="PQP50" s="3"/>
      <c r="PQQ50" s="3"/>
      <c r="PQR50" s="3"/>
      <c r="PQS50" s="3"/>
      <c r="PQT50" s="3"/>
      <c r="PQU50" s="3"/>
      <c r="PQV50" s="3"/>
      <c r="PQW50" s="3"/>
      <c r="PQX50" s="3"/>
      <c r="PQY50" s="3"/>
      <c r="PQZ50" s="3"/>
      <c r="PRA50" s="3"/>
      <c r="PRB50" s="3"/>
      <c r="PRC50" s="3"/>
      <c r="PRD50" s="3"/>
      <c r="PRE50" s="3"/>
      <c r="PRF50" s="3"/>
      <c r="PRG50" s="3"/>
      <c r="PRH50" s="3"/>
      <c r="PRI50" s="3"/>
      <c r="PRJ50" s="3"/>
      <c r="PRK50" s="3"/>
      <c r="PRL50" s="3"/>
      <c r="PRM50" s="3"/>
      <c r="PRN50" s="3"/>
      <c r="PRO50" s="3"/>
      <c r="PRP50" s="3"/>
      <c r="PRQ50" s="3"/>
      <c r="PRR50" s="3"/>
      <c r="PRS50" s="3"/>
      <c r="PRT50" s="3"/>
      <c r="PRU50" s="3"/>
      <c r="PRV50" s="3"/>
      <c r="PRW50" s="3"/>
      <c r="PRX50" s="3"/>
      <c r="PRY50" s="3"/>
      <c r="PRZ50" s="3"/>
      <c r="PSA50" s="3"/>
      <c r="PSB50" s="3"/>
      <c r="PSC50" s="3"/>
      <c r="PSD50" s="3"/>
      <c r="PSE50" s="3"/>
      <c r="PSF50" s="3"/>
      <c r="PSG50" s="3"/>
      <c r="PSH50" s="3"/>
      <c r="PSI50" s="3"/>
      <c r="PSJ50" s="3"/>
      <c r="PSK50" s="3"/>
      <c r="PSL50" s="3"/>
      <c r="PSM50" s="3"/>
      <c r="PSN50" s="3"/>
      <c r="PSO50" s="3"/>
      <c r="PSP50" s="3"/>
      <c r="PSQ50" s="3"/>
      <c r="PSR50" s="3"/>
      <c r="PSS50" s="3"/>
      <c r="PST50" s="3"/>
      <c r="PSU50" s="3"/>
      <c r="PSV50" s="3"/>
      <c r="PSW50" s="3"/>
      <c r="PSX50" s="3"/>
      <c r="PSY50" s="3"/>
      <c r="PSZ50" s="3"/>
      <c r="PTA50" s="3"/>
      <c r="PTB50" s="3"/>
      <c r="PTC50" s="3"/>
      <c r="PTD50" s="3"/>
      <c r="PTE50" s="3"/>
      <c r="PTF50" s="3"/>
      <c r="PTG50" s="3"/>
      <c r="PTH50" s="3"/>
      <c r="PTI50" s="3"/>
      <c r="PTJ50" s="3"/>
      <c r="PTK50" s="3"/>
      <c r="PTL50" s="3"/>
      <c r="PTM50" s="3"/>
      <c r="PTN50" s="3"/>
      <c r="PTO50" s="3"/>
      <c r="PTP50" s="3"/>
      <c r="PTQ50" s="3"/>
      <c r="PTR50" s="3"/>
      <c r="PTS50" s="3"/>
      <c r="PTT50" s="3"/>
      <c r="PTU50" s="3"/>
      <c r="PTV50" s="3"/>
      <c r="PTW50" s="3"/>
      <c r="PTX50" s="3"/>
      <c r="PTY50" s="3"/>
      <c r="PTZ50" s="3"/>
      <c r="PUA50" s="3"/>
      <c r="PUB50" s="3"/>
      <c r="PUC50" s="3"/>
      <c r="PUD50" s="3"/>
      <c r="PUE50" s="3"/>
      <c r="PUF50" s="3"/>
      <c r="PUG50" s="3"/>
      <c r="PUH50" s="3"/>
      <c r="PUI50" s="3"/>
      <c r="PUJ50" s="3"/>
      <c r="PUK50" s="3"/>
      <c r="PUL50" s="3"/>
      <c r="PUM50" s="3"/>
      <c r="PUN50" s="3"/>
      <c r="PUO50" s="3"/>
      <c r="PUP50" s="3"/>
      <c r="PUQ50" s="3"/>
      <c r="PUR50" s="3"/>
      <c r="PUS50" s="3"/>
      <c r="PUT50" s="3"/>
      <c r="PUU50" s="3"/>
      <c r="PUV50" s="3"/>
      <c r="PUW50" s="3"/>
      <c r="PUX50" s="3"/>
      <c r="PUY50" s="3"/>
      <c r="PUZ50" s="3"/>
      <c r="PVA50" s="3"/>
      <c r="PVB50" s="3"/>
      <c r="PVC50" s="3"/>
      <c r="PVD50" s="3"/>
      <c r="PVE50" s="3"/>
      <c r="PVF50" s="3"/>
      <c r="PVG50" s="3"/>
      <c r="PVH50" s="3"/>
      <c r="PVI50" s="3"/>
      <c r="PVJ50" s="3"/>
      <c r="PVK50" s="3"/>
      <c r="PVL50" s="3"/>
      <c r="PVM50" s="3"/>
      <c r="PVN50" s="3"/>
      <c r="PVO50" s="3"/>
      <c r="PVP50" s="3"/>
      <c r="PVQ50" s="3"/>
      <c r="PVR50" s="3"/>
      <c r="PVS50" s="3"/>
      <c r="PVT50" s="3"/>
      <c r="PVU50" s="3"/>
      <c r="PVV50" s="3"/>
      <c r="PVW50" s="3"/>
      <c r="PVX50" s="3"/>
      <c r="PVY50" s="3"/>
      <c r="PVZ50" s="3"/>
      <c r="PWA50" s="3"/>
      <c r="PWB50" s="3"/>
      <c r="PWC50" s="3"/>
      <c r="PWD50" s="3"/>
      <c r="PWE50" s="3"/>
      <c r="PWF50" s="3"/>
      <c r="PWG50" s="3"/>
      <c r="PWH50" s="3"/>
      <c r="PWI50" s="3"/>
      <c r="PWJ50" s="3"/>
      <c r="PWK50" s="3"/>
      <c r="PWL50" s="3"/>
      <c r="PWM50" s="3"/>
      <c r="PWN50" s="3"/>
      <c r="PWO50" s="3"/>
      <c r="PWP50" s="3"/>
      <c r="PWQ50" s="3"/>
      <c r="PWR50" s="3"/>
      <c r="PWS50" s="3"/>
      <c r="PWT50" s="3"/>
      <c r="PWU50" s="3"/>
      <c r="PWV50" s="3"/>
      <c r="PWW50" s="3"/>
      <c r="PWX50" s="3"/>
      <c r="PWY50" s="3"/>
      <c r="PWZ50" s="3"/>
      <c r="PXA50" s="3"/>
      <c r="PXB50" s="3"/>
      <c r="PXC50" s="3"/>
      <c r="PXD50" s="3"/>
      <c r="PXE50" s="3"/>
      <c r="PXF50" s="3"/>
      <c r="PXG50" s="3"/>
      <c r="PXH50" s="3"/>
      <c r="PXI50" s="3"/>
      <c r="PXJ50" s="3"/>
      <c r="PXK50" s="3"/>
      <c r="PXL50" s="3"/>
      <c r="PXM50" s="3"/>
      <c r="PXN50" s="3"/>
      <c r="PXO50" s="3"/>
      <c r="PXP50" s="3"/>
      <c r="PXQ50" s="3"/>
      <c r="PXR50" s="3"/>
      <c r="PXS50" s="3"/>
      <c r="PXT50" s="3"/>
      <c r="PXU50" s="3"/>
      <c r="PXV50" s="3"/>
      <c r="PXW50" s="3"/>
      <c r="PXX50" s="3"/>
      <c r="PXY50" s="3"/>
      <c r="PXZ50" s="3"/>
      <c r="PYA50" s="3"/>
      <c r="PYB50" s="3"/>
      <c r="PYC50" s="3"/>
      <c r="PYD50" s="3"/>
      <c r="PYE50" s="3"/>
      <c r="PYF50" s="3"/>
      <c r="PYG50" s="3"/>
      <c r="PYH50" s="3"/>
      <c r="PYI50" s="3"/>
      <c r="PYJ50" s="3"/>
      <c r="PYK50" s="3"/>
      <c r="PYL50" s="3"/>
      <c r="PYM50" s="3"/>
      <c r="PYN50" s="3"/>
      <c r="PYO50" s="3"/>
      <c r="PYP50" s="3"/>
      <c r="PYQ50" s="3"/>
      <c r="PYR50" s="3"/>
      <c r="PYS50" s="3"/>
      <c r="PYT50" s="3"/>
      <c r="PYU50" s="3"/>
      <c r="PYV50" s="3"/>
      <c r="PYW50" s="3"/>
      <c r="PYX50" s="3"/>
      <c r="PYY50" s="3"/>
      <c r="PYZ50" s="3"/>
      <c r="PZA50" s="3"/>
      <c r="PZB50" s="3"/>
      <c r="PZC50" s="3"/>
      <c r="PZD50" s="3"/>
      <c r="PZE50" s="3"/>
      <c r="PZF50" s="3"/>
      <c r="PZG50" s="3"/>
      <c r="PZH50" s="3"/>
      <c r="PZI50" s="3"/>
      <c r="PZJ50" s="3"/>
      <c r="PZK50" s="3"/>
      <c r="PZL50" s="3"/>
      <c r="PZM50" s="3"/>
      <c r="PZN50" s="3"/>
      <c r="PZO50" s="3"/>
      <c r="PZP50" s="3"/>
      <c r="PZQ50" s="3"/>
      <c r="PZR50" s="3"/>
      <c r="PZS50" s="3"/>
      <c r="PZT50" s="3"/>
      <c r="PZU50" s="3"/>
      <c r="PZV50" s="3"/>
      <c r="PZW50" s="3"/>
      <c r="PZX50" s="3"/>
      <c r="PZY50" s="3"/>
      <c r="PZZ50" s="3"/>
      <c r="QAA50" s="3"/>
      <c r="QAB50" s="3"/>
      <c r="QAC50" s="3"/>
      <c r="QAD50" s="3"/>
      <c r="QAE50" s="3"/>
      <c r="QAF50" s="3"/>
      <c r="QAG50" s="3"/>
      <c r="QAH50" s="3"/>
      <c r="QAI50" s="3"/>
      <c r="QAJ50" s="3"/>
      <c r="QAK50" s="3"/>
      <c r="QAL50" s="3"/>
      <c r="QAM50" s="3"/>
      <c r="QAN50" s="3"/>
      <c r="QAO50" s="3"/>
      <c r="QAP50" s="3"/>
      <c r="QAQ50" s="3"/>
      <c r="QAR50" s="3"/>
      <c r="QAS50" s="3"/>
      <c r="QAT50" s="3"/>
      <c r="QAU50" s="3"/>
      <c r="QAV50" s="3"/>
      <c r="QAW50" s="3"/>
      <c r="QAX50" s="3"/>
      <c r="QAY50" s="3"/>
      <c r="QAZ50" s="3"/>
      <c r="QBA50" s="3"/>
      <c r="QBB50" s="3"/>
      <c r="QBC50" s="3"/>
      <c r="QBD50" s="3"/>
      <c r="QBE50" s="3"/>
      <c r="QBF50" s="3"/>
      <c r="QBG50" s="3"/>
      <c r="QBH50" s="3"/>
      <c r="QBI50" s="3"/>
      <c r="QBJ50" s="3"/>
      <c r="QBK50" s="3"/>
      <c r="QBL50" s="3"/>
      <c r="QBM50" s="3"/>
      <c r="QBN50" s="3"/>
      <c r="QBO50" s="3"/>
      <c r="QBP50" s="3"/>
      <c r="QBQ50" s="3"/>
      <c r="QBR50" s="3"/>
      <c r="QBS50" s="3"/>
      <c r="QBT50" s="3"/>
      <c r="QBU50" s="3"/>
      <c r="QBV50" s="3"/>
      <c r="QBW50" s="3"/>
      <c r="QBX50" s="3"/>
      <c r="QBY50" s="3"/>
      <c r="QBZ50" s="3"/>
      <c r="QCA50" s="3"/>
      <c r="QCB50" s="3"/>
      <c r="QCC50" s="3"/>
      <c r="QCD50" s="3"/>
      <c r="QCE50" s="3"/>
      <c r="QCF50" s="3"/>
      <c r="QCG50" s="3"/>
      <c r="QCH50" s="3"/>
      <c r="QCI50" s="3"/>
      <c r="QCJ50" s="3"/>
      <c r="QCK50" s="3"/>
      <c r="QCL50" s="3"/>
      <c r="QCM50" s="3"/>
      <c r="QCN50" s="3"/>
      <c r="QCO50" s="3"/>
      <c r="QCP50" s="3"/>
      <c r="QCQ50" s="3"/>
      <c r="QCR50" s="3"/>
      <c r="QCS50" s="3"/>
      <c r="QCT50" s="3"/>
      <c r="QCU50" s="3"/>
      <c r="QCV50" s="3"/>
      <c r="QCW50" s="3"/>
      <c r="QCX50" s="3"/>
      <c r="QCY50" s="3"/>
      <c r="QCZ50" s="3"/>
      <c r="QDA50" s="3"/>
      <c r="QDB50" s="3"/>
      <c r="QDC50" s="3"/>
      <c r="QDD50" s="3"/>
      <c r="QDE50" s="3"/>
      <c r="QDF50" s="3"/>
      <c r="QDG50" s="3"/>
      <c r="QDH50" s="3"/>
      <c r="QDI50" s="3"/>
      <c r="QDJ50" s="3"/>
      <c r="QDK50" s="3"/>
      <c r="QDL50" s="3"/>
      <c r="QDM50" s="3"/>
      <c r="QDN50" s="3"/>
      <c r="QDO50" s="3"/>
      <c r="QDP50" s="3"/>
      <c r="QDQ50" s="3"/>
      <c r="QDR50" s="3"/>
      <c r="QDS50" s="3"/>
      <c r="QDT50" s="3"/>
      <c r="QDU50" s="3"/>
      <c r="QDV50" s="3"/>
      <c r="QDW50" s="3"/>
      <c r="QDX50" s="3"/>
      <c r="QDY50" s="3"/>
      <c r="QDZ50" s="3"/>
      <c r="QEA50" s="3"/>
      <c r="QEB50" s="3"/>
      <c r="QEC50" s="3"/>
      <c r="QED50" s="3"/>
      <c r="QEE50" s="3"/>
      <c r="QEF50" s="3"/>
      <c r="QEG50" s="3"/>
      <c r="QEH50" s="3"/>
      <c r="QEI50" s="3"/>
      <c r="QEJ50" s="3"/>
      <c r="QEK50" s="3"/>
      <c r="QEL50" s="3"/>
      <c r="QEM50" s="3"/>
      <c r="QEN50" s="3"/>
      <c r="QEO50" s="3"/>
      <c r="QEP50" s="3"/>
      <c r="QEQ50" s="3"/>
      <c r="QER50" s="3"/>
      <c r="QES50" s="3"/>
      <c r="QET50" s="3"/>
      <c r="QEU50" s="3"/>
      <c r="QEV50" s="3"/>
      <c r="QEW50" s="3"/>
      <c r="QEX50" s="3"/>
      <c r="QEY50" s="3"/>
      <c r="QEZ50" s="3"/>
      <c r="QFA50" s="3"/>
      <c r="QFB50" s="3"/>
      <c r="QFC50" s="3"/>
      <c r="QFD50" s="3"/>
      <c r="QFE50" s="3"/>
      <c r="QFF50" s="3"/>
      <c r="QFG50" s="3"/>
      <c r="QFH50" s="3"/>
      <c r="QFI50" s="3"/>
      <c r="QFJ50" s="3"/>
      <c r="QFK50" s="3"/>
      <c r="QFL50" s="3"/>
      <c r="QFM50" s="3"/>
      <c r="QFN50" s="3"/>
      <c r="QFO50" s="3"/>
      <c r="QFP50" s="3"/>
      <c r="QFQ50" s="3"/>
      <c r="QFR50" s="3"/>
      <c r="QFS50" s="3"/>
      <c r="QFT50" s="3"/>
      <c r="QFU50" s="3"/>
      <c r="QFV50" s="3"/>
      <c r="QFW50" s="3"/>
      <c r="QFX50" s="3"/>
      <c r="QFY50" s="3"/>
      <c r="QFZ50" s="3"/>
      <c r="QGA50" s="3"/>
      <c r="QGB50" s="3"/>
      <c r="QGC50" s="3"/>
      <c r="QGD50" s="3"/>
      <c r="QGE50" s="3"/>
      <c r="QGF50" s="3"/>
      <c r="QGG50" s="3"/>
      <c r="QGH50" s="3"/>
      <c r="QGI50" s="3"/>
      <c r="QGJ50" s="3"/>
      <c r="QGK50" s="3"/>
      <c r="QGL50" s="3"/>
      <c r="QGM50" s="3"/>
      <c r="QGN50" s="3"/>
      <c r="QGO50" s="3"/>
      <c r="QGP50" s="3"/>
      <c r="QGQ50" s="3"/>
      <c r="QGR50" s="3"/>
      <c r="QGS50" s="3"/>
      <c r="QGT50" s="3"/>
      <c r="QGU50" s="3"/>
      <c r="QGV50" s="3"/>
      <c r="QGW50" s="3"/>
      <c r="QGX50" s="3"/>
      <c r="QGY50" s="3"/>
      <c r="QGZ50" s="3"/>
      <c r="QHA50" s="3"/>
      <c r="QHB50" s="3"/>
      <c r="QHC50" s="3"/>
      <c r="QHD50" s="3"/>
      <c r="QHE50" s="3"/>
      <c r="QHF50" s="3"/>
      <c r="QHG50" s="3"/>
      <c r="QHH50" s="3"/>
      <c r="QHI50" s="3"/>
      <c r="QHJ50" s="3"/>
      <c r="QHK50" s="3"/>
      <c r="QHL50" s="3"/>
      <c r="QHM50" s="3"/>
      <c r="QHN50" s="3"/>
      <c r="QHO50" s="3"/>
      <c r="QHP50" s="3"/>
      <c r="QHQ50" s="3"/>
      <c r="QHR50" s="3"/>
      <c r="QHS50" s="3"/>
      <c r="QHT50" s="3"/>
      <c r="QHU50" s="3"/>
      <c r="QHV50" s="3"/>
      <c r="QHW50" s="3"/>
      <c r="QHX50" s="3"/>
      <c r="QHY50" s="3"/>
      <c r="QHZ50" s="3"/>
      <c r="QIA50" s="3"/>
      <c r="QIB50" s="3"/>
      <c r="QIC50" s="3"/>
      <c r="QID50" s="3"/>
      <c r="QIE50" s="3"/>
      <c r="QIF50" s="3"/>
      <c r="QIG50" s="3"/>
      <c r="QIH50" s="3"/>
      <c r="QII50" s="3"/>
      <c r="QIJ50" s="3"/>
      <c r="QIK50" s="3"/>
      <c r="QIL50" s="3"/>
      <c r="QIM50" s="3"/>
      <c r="QIN50" s="3"/>
      <c r="QIO50" s="3"/>
      <c r="QIP50" s="3"/>
      <c r="QIQ50" s="3"/>
      <c r="QIR50" s="3"/>
      <c r="QIS50" s="3"/>
      <c r="QIT50" s="3"/>
      <c r="QIU50" s="3"/>
      <c r="QIV50" s="3"/>
      <c r="QIW50" s="3"/>
      <c r="QIX50" s="3"/>
      <c r="QIY50" s="3"/>
      <c r="QIZ50" s="3"/>
      <c r="QJA50" s="3"/>
      <c r="QJB50" s="3"/>
      <c r="QJC50" s="3"/>
      <c r="QJD50" s="3"/>
      <c r="QJE50" s="3"/>
      <c r="QJF50" s="3"/>
      <c r="QJG50" s="3"/>
      <c r="QJH50" s="3"/>
      <c r="QJI50" s="3"/>
      <c r="QJJ50" s="3"/>
      <c r="QJK50" s="3"/>
      <c r="QJL50" s="3"/>
      <c r="QJM50" s="3"/>
      <c r="QJN50" s="3"/>
      <c r="QJO50" s="3"/>
      <c r="QJP50" s="3"/>
      <c r="QJQ50" s="3"/>
      <c r="QJR50" s="3"/>
      <c r="QJS50" s="3"/>
      <c r="QJT50" s="3"/>
      <c r="QJU50" s="3"/>
      <c r="QJV50" s="3"/>
      <c r="QJW50" s="3"/>
      <c r="QJX50" s="3"/>
      <c r="QJY50" s="3"/>
      <c r="QJZ50" s="3"/>
      <c r="QKA50" s="3"/>
      <c r="QKB50" s="3"/>
      <c r="QKC50" s="3"/>
      <c r="QKD50" s="3"/>
      <c r="QKE50" s="3"/>
      <c r="QKF50" s="3"/>
      <c r="QKG50" s="3"/>
      <c r="QKH50" s="3"/>
      <c r="QKI50" s="3"/>
      <c r="QKJ50" s="3"/>
      <c r="QKK50" s="3"/>
      <c r="QKL50" s="3"/>
      <c r="QKM50" s="3"/>
      <c r="QKN50" s="3"/>
      <c r="QKO50" s="3"/>
      <c r="QKP50" s="3"/>
      <c r="QKQ50" s="3"/>
      <c r="QKR50" s="3"/>
      <c r="QKS50" s="3"/>
      <c r="QKT50" s="3"/>
      <c r="QKU50" s="3"/>
      <c r="QKV50" s="3"/>
      <c r="QKW50" s="3"/>
      <c r="QKX50" s="3"/>
      <c r="QKY50" s="3"/>
      <c r="QKZ50" s="3"/>
      <c r="QLA50" s="3"/>
      <c r="QLB50" s="3"/>
      <c r="QLC50" s="3"/>
      <c r="QLD50" s="3"/>
      <c r="QLE50" s="3"/>
      <c r="QLF50" s="3"/>
      <c r="QLG50" s="3"/>
      <c r="QLH50" s="3"/>
      <c r="QLI50" s="3"/>
      <c r="QLJ50" s="3"/>
      <c r="QLK50" s="3"/>
      <c r="QLL50" s="3"/>
      <c r="QLM50" s="3"/>
      <c r="QLN50" s="3"/>
      <c r="QLO50" s="3"/>
      <c r="QLP50" s="3"/>
      <c r="QLQ50" s="3"/>
      <c r="QLR50" s="3"/>
      <c r="QLS50" s="3"/>
      <c r="QLT50" s="3"/>
      <c r="QLU50" s="3"/>
      <c r="QLV50" s="3"/>
      <c r="QLW50" s="3"/>
      <c r="QLX50" s="3"/>
      <c r="QLY50" s="3"/>
      <c r="QLZ50" s="3"/>
      <c r="QMA50" s="3"/>
      <c r="QMB50" s="3"/>
      <c r="QMC50" s="3"/>
      <c r="QMD50" s="3"/>
      <c r="QME50" s="3"/>
      <c r="QMF50" s="3"/>
      <c r="QMG50" s="3"/>
      <c r="QMH50" s="3"/>
      <c r="QMI50" s="3"/>
      <c r="QMJ50" s="3"/>
      <c r="QMK50" s="3"/>
      <c r="QML50" s="3"/>
      <c r="QMM50" s="3"/>
      <c r="QMN50" s="3"/>
      <c r="QMO50" s="3"/>
      <c r="QMP50" s="3"/>
      <c r="QMQ50" s="3"/>
      <c r="QMR50" s="3"/>
      <c r="QMS50" s="3"/>
      <c r="QMT50" s="3"/>
      <c r="QMU50" s="3"/>
      <c r="QMV50" s="3"/>
      <c r="QMW50" s="3"/>
      <c r="QMX50" s="3"/>
      <c r="QMY50" s="3"/>
      <c r="QMZ50" s="3"/>
      <c r="QNA50" s="3"/>
      <c r="QNB50" s="3"/>
      <c r="QNC50" s="3"/>
      <c r="QND50" s="3"/>
      <c r="QNE50" s="3"/>
      <c r="QNF50" s="3"/>
      <c r="QNG50" s="3"/>
      <c r="QNH50" s="3"/>
      <c r="QNI50" s="3"/>
      <c r="QNJ50" s="3"/>
      <c r="QNK50" s="3"/>
      <c r="QNL50" s="3"/>
      <c r="QNM50" s="3"/>
      <c r="QNN50" s="3"/>
      <c r="QNO50" s="3"/>
      <c r="QNP50" s="3"/>
      <c r="QNQ50" s="3"/>
      <c r="QNR50" s="3"/>
      <c r="QNS50" s="3"/>
      <c r="QNT50" s="3"/>
      <c r="QNU50" s="3"/>
      <c r="QNV50" s="3"/>
      <c r="QNW50" s="3"/>
      <c r="QNX50" s="3"/>
      <c r="QNY50" s="3"/>
      <c r="QNZ50" s="3"/>
      <c r="QOA50" s="3"/>
      <c r="QOB50" s="3"/>
      <c r="QOC50" s="3"/>
      <c r="QOD50" s="3"/>
      <c r="QOE50" s="3"/>
      <c r="QOF50" s="3"/>
      <c r="QOG50" s="3"/>
      <c r="QOH50" s="3"/>
      <c r="QOI50" s="3"/>
      <c r="QOJ50" s="3"/>
      <c r="QOK50" s="3"/>
      <c r="QOL50" s="3"/>
      <c r="QOM50" s="3"/>
      <c r="QON50" s="3"/>
      <c r="QOO50" s="3"/>
      <c r="QOP50" s="3"/>
      <c r="QOQ50" s="3"/>
      <c r="QOR50" s="3"/>
      <c r="QOS50" s="3"/>
      <c r="QOT50" s="3"/>
      <c r="QOU50" s="3"/>
      <c r="QOV50" s="3"/>
      <c r="QOW50" s="3"/>
      <c r="QOX50" s="3"/>
      <c r="QOY50" s="3"/>
      <c r="QOZ50" s="3"/>
      <c r="QPA50" s="3"/>
      <c r="QPB50" s="3"/>
      <c r="QPC50" s="3"/>
      <c r="QPD50" s="3"/>
      <c r="QPE50" s="3"/>
      <c r="QPF50" s="3"/>
      <c r="QPG50" s="3"/>
      <c r="QPH50" s="3"/>
      <c r="QPI50" s="3"/>
      <c r="QPJ50" s="3"/>
      <c r="QPK50" s="3"/>
      <c r="QPL50" s="3"/>
      <c r="QPM50" s="3"/>
      <c r="QPN50" s="3"/>
      <c r="QPO50" s="3"/>
      <c r="QPP50" s="3"/>
      <c r="QPQ50" s="3"/>
      <c r="QPR50" s="3"/>
      <c r="QPS50" s="3"/>
      <c r="QPT50" s="3"/>
      <c r="QPU50" s="3"/>
      <c r="QPV50" s="3"/>
      <c r="QPW50" s="3"/>
      <c r="QPX50" s="3"/>
      <c r="QPY50" s="3"/>
      <c r="QPZ50" s="3"/>
      <c r="QQA50" s="3"/>
      <c r="QQB50" s="3"/>
      <c r="QQC50" s="3"/>
      <c r="QQD50" s="3"/>
      <c r="QQE50" s="3"/>
      <c r="QQF50" s="3"/>
      <c r="QQG50" s="3"/>
      <c r="QQH50" s="3"/>
      <c r="QQI50" s="3"/>
      <c r="QQJ50" s="3"/>
      <c r="QQK50" s="3"/>
      <c r="QQL50" s="3"/>
      <c r="QQM50" s="3"/>
      <c r="QQN50" s="3"/>
      <c r="QQO50" s="3"/>
      <c r="QQP50" s="3"/>
      <c r="QQQ50" s="3"/>
      <c r="QQR50" s="3"/>
      <c r="QQS50" s="3"/>
      <c r="QQT50" s="3"/>
      <c r="QQU50" s="3"/>
      <c r="QQV50" s="3"/>
      <c r="QQW50" s="3"/>
      <c r="QQX50" s="3"/>
      <c r="QQY50" s="3"/>
      <c r="QQZ50" s="3"/>
      <c r="QRA50" s="3"/>
      <c r="QRB50" s="3"/>
      <c r="QRC50" s="3"/>
      <c r="QRD50" s="3"/>
      <c r="QRE50" s="3"/>
      <c r="QRF50" s="3"/>
      <c r="QRG50" s="3"/>
      <c r="QRH50" s="3"/>
      <c r="QRI50" s="3"/>
      <c r="QRJ50" s="3"/>
      <c r="QRK50" s="3"/>
      <c r="QRL50" s="3"/>
      <c r="QRM50" s="3"/>
      <c r="QRN50" s="3"/>
      <c r="QRO50" s="3"/>
      <c r="QRP50" s="3"/>
      <c r="QRQ50" s="3"/>
      <c r="QRR50" s="3"/>
      <c r="QRS50" s="3"/>
      <c r="QRT50" s="3"/>
      <c r="QRU50" s="3"/>
      <c r="QRV50" s="3"/>
      <c r="QRW50" s="3"/>
      <c r="QRX50" s="3"/>
      <c r="QRY50" s="3"/>
      <c r="QRZ50" s="3"/>
      <c r="QSA50" s="3"/>
      <c r="QSB50" s="3"/>
      <c r="QSC50" s="3"/>
      <c r="QSD50" s="3"/>
      <c r="QSE50" s="3"/>
      <c r="QSF50" s="3"/>
      <c r="QSG50" s="3"/>
      <c r="QSH50" s="3"/>
      <c r="QSI50" s="3"/>
      <c r="QSJ50" s="3"/>
      <c r="QSK50" s="3"/>
      <c r="QSL50" s="3"/>
      <c r="QSM50" s="3"/>
      <c r="QSN50" s="3"/>
      <c r="QSO50" s="3"/>
      <c r="QSP50" s="3"/>
      <c r="QSQ50" s="3"/>
      <c r="QSR50" s="3"/>
      <c r="QSS50" s="3"/>
      <c r="QST50" s="3"/>
      <c r="QSU50" s="3"/>
      <c r="QSV50" s="3"/>
      <c r="QSW50" s="3"/>
      <c r="QSX50" s="3"/>
      <c r="QSY50" s="3"/>
      <c r="QSZ50" s="3"/>
      <c r="QTA50" s="3"/>
      <c r="QTB50" s="3"/>
      <c r="QTC50" s="3"/>
      <c r="QTD50" s="3"/>
      <c r="QTE50" s="3"/>
      <c r="QTF50" s="3"/>
      <c r="QTG50" s="3"/>
      <c r="QTH50" s="3"/>
      <c r="QTI50" s="3"/>
      <c r="QTJ50" s="3"/>
      <c r="QTK50" s="3"/>
      <c r="QTL50" s="3"/>
      <c r="QTM50" s="3"/>
      <c r="QTN50" s="3"/>
      <c r="QTO50" s="3"/>
      <c r="QTP50" s="3"/>
      <c r="QTQ50" s="3"/>
      <c r="QTR50" s="3"/>
      <c r="QTS50" s="3"/>
      <c r="QTT50" s="3"/>
      <c r="QTU50" s="3"/>
      <c r="QTV50" s="3"/>
      <c r="QTW50" s="3"/>
      <c r="QTX50" s="3"/>
      <c r="QTY50" s="3"/>
      <c r="QTZ50" s="3"/>
      <c r="QUA50" s="3"/>
      <c r="QUB50" s="3"/>
      <c r="QUC50" s="3"/>
      <c r="QUD50" s="3"/>
      <c r="QUE50" s="3"/>
      <c r="QUF50" s="3"/>
      <c r="QUG50" s="3"/>
      <c r="QUH50" s="3"/>
      <c r="QUI50" s="3"/>
      <c r="QUJ50" s="3"/>
      <c r="QUK50" s="3"/>
      <c r="QUL50" s="3"/>
      <c r="QUM50" s="3"/>
      <c r="QUN50" s="3"/>
      <c r="QUO50" s="3"/>
      <c r="QUP50" s="3"/>
      <c r="QUQ50" s="3"/>
      <c r="QUR50" s="3"/>
      <c r="QUS50" s="3"/>
      <c r="QUT50" s="3"/>
      <c r="QUU50" s="3"/>
      <c r="QUV50" s="3"/>
      <c r="QUW50" s="3"/>
      <c r="QUX50" s="3"/>
      <c r="QUY50" s="3"/>
      <c r="QUZ50" s="3"/>
      <c r="QVA50" s="3"/>
      <c r="QVB50" s="3"/>
      <c r="QVC50" s="3"/>
      <c r="QVD50" s="3"/>
      <c r="QVE50" s="3"/>
      <c r="QVF50" s="3"/>
      <c r="QVG50" s="3"/>
      <c r="QVH50" s="3"/>
      <c r="QVI50" s="3"/>
      <c r="QVJ50" s="3"/>
      <c r="QVK50" s="3"/>
      <c r="QVL50" s="3"/>
      <c r="QVM50" s="3"/>
      <c r="QVN50" s="3"/>
      <c r="QVO50" s="3"/>
      <c r="QVP50" s="3"/>
      <c r="QVQ50" s="3"/>
      <c r="QVR50" s="3"/>
      <c r="QVS50" s="3"/>
      <c r="QVT50" s="3"/>
      <c r="QVU50" s="3"/>
      <c r="QVV50" s="3"/>
      <c r="QVW50" s="3"/>
      <c r="QVX50" s="3"/>
      <c r="QVY50" s="3"/>
      <c r="QVZ50" s="3"/>
      <c r="QWA50" s="3"/>
      <c r="QWB50" s="3"/>
      <c r="QWC50" s="3"/>
      <c r="QWD50" s="3"/>
      <c r="QWE50" s="3"/>
      <c r="QWF50" s="3"/>
      <c r="QWG50" s="3"/>
      <c r="QWH50" s="3"/>
      <c r="QWI50" s="3"/>
      <c r="QWJ50" s="3"/>
      <c r="QWK50" s="3"/>
      <c r="QWL50" s="3"/>
      <c r="QWM50" s="3"/>
      <c r="QWN50" s="3"/>
      <c r="QWO50" s="3"/>
      <c r="QWP50" s="3"/>
      <c r="QWQ50" s="3"/>
      <c r="QWR50" s="3"/>
      <c r="QWS50" s="3"/>
      <c r="QWT50" s="3"/>
      <c r="QWU50" s="3"/>
      <c r="QWV50" s="3"/>
      <c r="QWW50" s="3"/>
      <c r="QWX50" s="3"/>
      <c r="QWY50" s="3"/>
      <c r="QWZ50" s="3"/>
      <c r="QXA50" s="3"/>
      <c r="QXB50" s="3"/>
      <c r="QXC50" s="3"/>
      <c r="QXD50" s="3"/>
      <c r="QXE50" s="3"/>
      <c r="QXF50" s="3"/>
      <c r="QXG50" s="3"/>
      <c r="QXH50" s="3"/>
      <c r="QXI50" s="3"/>
      <c r="QXJ50" s="3"/>
      <c r="QXK50" s="3"/>
      <c r="QXL50" s="3"/>
      <c r="QXM50" s="3"/>
      <c r="QXN50" s="3"/>
      <c r="QXO50" s="3"/>
      <c r="QXP50" s="3"/>
      <c r="QXQ50" s="3"/>
      <c r="QXR50" s="3"/>
      <c r="QXS50" s="3"/>
      <c r="QXT50" s="3"/>
      <c r="QXU50" s="3"/>
      <c r="QXV50" s="3"/>
      <c r="QXW50" s="3"/>
      <c r="QXX50" s="3"/>
      <c r="QXY50" s="3"/>
      <c r="QXZ50" s="3"/>
      <c r="QYA50" s="3"/>
      <c r="QYB50" s="3"/>
      <c r="QYC50" s="3"/>
      <c r="QYD50" s="3"/>
      <c r="QYE50" s="3"/>
      <c r="QYF50" s="3"/>
      <c r="QYG50" s="3"/>
      <c r="QYH50" s="3"/>
      <c r="QYI50" s="3"/>
      <c r="QYJ50" s="3"/>
      <c r="QYK50" s="3"/>
      <c r="QYL50" s="3"/>
      <c r="QYM50" s="3"/>
      <c r="QYN50" s="3"/>
      <c r="QYO50" s="3"/>
      <c r="QYP50" s="3"/>
      <c r="QYQ50" s="3"/>
      <c r="QYR50" s="3"/>
      <c r="QYS50" s="3"/>
      <c r="QYT50" s="3"/>
      <c r="QYU50" s="3"/>
      <c r="QYV50" s="3"/>
      <c r="QYW50" s="3"/>
      <c r="QYX50" s="3"/>
      <c r="QYY50" s="3"/>
      <c r="QYZ50" s="3"/>
      <c r="QZA50" s="3"/>
      <c r="QZB50" s="3"/>
      <c r="QZC50" s="3"/>
      <c r="QZD50" s="3"/>
      <c r="QZE50" s="3"/>
      <c r="QZF50" s="3"/>
      <c r="QZG50" s="3"/>
      <c r="QZH50" s="3"/>
      <c r="QZI50" s="3"/>
      <c r="QZJ50" s="3"/>
      <c r="QZK50" s="3"/>
      <c r="QZL50" s="3"/>
      <c r="QZM50" s="3"/>
      <c r="QZN50" s="3"/>
      <c r="QZO50" s="3"/>
      <c r="QZP50" s="3"/>
      <c r="QZQ50" s="3"/>
      <c r="QZR50" s="3"/>
      <c r="QZS50" s="3"/>
      <c r="QZT50" s="3"/>
      <c r="QZU50" s="3"/>
      <c r="QZV50" s="3"/>
      <c r="QZW50" s="3"/>
      <c r="QZX50" s="3"/>
      <c r="QZY50" s="3"/>
      <c r="QZZ50" s="3"/>
      <c r="RAA50" s="3"/>
      <c r="RAB50" s="3"/>
      <c r="RAC50" s="3"/>
      <c r="RAD50" s="3"/>
      <c r="RAE50" s="3"/>
      <c r="RAF50" s="3"/>
      <c r="RAG50" s="3"/>
      <c r="RAH50" s="3"/>
      <c r="RAI50" s="3"/>
      <c r="RAJ50" s="3"/>
      <c r="RAK50" s="3"/>
      <c r="RAL50" s="3"/>
      <c r="RAM50" s="3"/>
      <c r="RAN50" s="3"/>
      <c r="RAO50" s="3"/>
      <c r="RAP50" s="3"/>
      <c r="RAQ50" s="3"/>
      <c r="RAR50" s="3"/>
      <c r="RAS50" s="3"/>
      <c r="RAT50" s="3"/>
      <c r="RAU50" s="3"/>
      <c r="RAV50" s="3"/>
      <c r="RAW50" s="3"/>
      <c r="RAX50" s="3"/>
      <c r="RAY50" s="3"/>
      <c r="RAZ50" s="3"/>
      <c r="RBA50" s="3"/>
      <c r="RBB50" s="3"/>
      <c r="RBC50" s="3"/>
      <c r="RBD50" s="3"/>
      <c r="RBE50" s="3"/>
      <c r="RBF50" s="3"/>
      <c r="RBG50" s="3"/>
      <c r="RBH50" s="3"/>
      <c r="RBI50" s="3"/>
      <c r="RBJ50" s="3"/>
      <c r="RBK50" s="3"/>
      <c r="RBL50" s="3"/>
      <c r="RBM50" s="3"/>
      <c r="RBN50" s="3"/>
      <c r="RBO50" s="3"/>
      <c r="RBP50" s="3"/>
      <c r="RBQ50" s="3"/>
      <c r="RBR50" s="3"/>
      <c r="RBS50" s="3"/>
      <c r="RBT50" s="3"/>
      <c r="RBU50" s="3"/>
      <c r="RBV50" s="3"/>
      <c r="RBW50" s="3"/>
      <c r="RBX50" s="3"/>
      <c r="RBY50" s="3"/>
      <c r="RBZ50" s="3"/>
      <c r="RCA50" s="3"/>
      <c r="RCB50" s="3"/>
      <c r="RCC50" s="3"/>
      <c r="RCD50" s="3"/>
      <c r="RCE50" s="3"/>
      <c r="RCF50" s="3"/>
      <c r="RCG50" s="3"/>
      <c r="RCH50" s="3"/>
      <c r="RCI50" s="3"/>
      <c r="RCJ50" s="3"/>
      <c r="RCK50" s="3"/>
      <c r="RCL50" s="3"/>
      <c r="RCM50" s="3"/>
      <c r="RCN50" s="3"/>
      <c r="RCO50" s="3"/>
      <c r="RCP50" s="3"/>
      <c r="RCQ50" s="3"/>
      <c r="RCR50" s="3"/>
      <c r="RCS50" s="3"/>
      <c r="RCT50" s="3"/>
      <c r="RCU50" s="3"/>
      <c r="RCV50" s="3"/>
      <c r="RCW50" s="3"/>
      <c r="RCX50" s="3"/>
      <c r="RCY50" s="3"/>
      <c r="RCZ50" s="3"/>
      <c r="RDA50" s="3"/>
      <c r="RDB50" s="3"/>
      <c r="RDC50" s="3"/>
      <c r="RDD50" s="3"/>
      <c r="RDE50" s="3"/>
      <c r="RDF50" s="3"/>
      <c r="RDG50" s="3"/>
      <c r="RDH50" s="3"/>
      <c r="RDI50" s="3"/>
      <c r="RDJ50" s="3"/>
      <c r="RDK50" s="3"/>
      <c r="RDL50" s="3"/>
      <c r="RDM50" s="3"/>
      <c r="RDN50" s="3"/>
      <c r="RDO50" s="3"/>
      <c r="RDP50" s="3"/>
      <c r="RDQ50" s="3"/>
      <c r="RDR50" s="3"/>
      <c r="RDS50" s="3"/>
      <c r="RDT50" s="3"/>
      <c r="RDU50" s="3"/>
      <c r="RDV50" s="3"/>
      <c r="RDW50" s="3"/>
      <c r="RDX50" s="3"/>
      <c r="RDY50" s="3"/>
      <c r="RDZ50" s="3"/>
      <c r="REA50" s="3"/>
      <c r="REB50" s="3"/>
      <c r="REC50" s="3"/>
      <c r="RED50" s="3"/>
      <c r="REE50" s="3"/>
      <c r="REF50" s="3"/>
      <c r="REG50" s="3"/>
      <c r="REH50" s="3"/>
      <c r="REI50" s="3"/>
      <c r="REJ50" s="3"/>
      <c r="REK50" s="3"/>
      <c r="REL50" s="3"/>
      <c r="REM50" s="3"/>
      <c r="REN50" s="3"/>
      <c r="REO50" s="3"/>
      <c r="REP50" s="3"/>
      <c r="REQ50" s="3"/>
      <c r="RER50" s="3"/>
      <c r="RES50" s="3"/>
      <c r="RET50" s="3"/>
      <c r="REU50" s="3"/>
      <c r="REV50" s="3"/>
      <c r="REW50" s="3"/>
      <c r="REX50" s="3"/>
      <c r="REY50" s="3"/>
      <c r="REZ50" s="3"/>
      <c r="RFA50" s="3"/>
      <c r="RFB50" s="3"/>
      <c r="RFC50" s="3"/>
      <c r="RFD50" s="3"/>
      <c r="RFE50" s="3"/>
      <c r="RFF50" s="3"/>
      <c r="RFG50" s="3"/>
      <c r="RFH50" s="3"/>
      <c r="RFI50" s="3"/>
      <c r="RFJ50" s="3"/>
      <c r="RFK50" s="3"/>
      <c r="RFL50" s="3"/>
      <c r="RFM50" s="3"/>
      <c r="RFN50" s="3"/>
      <c r="RFO50" s="3"/>
      <c r="RFP50" s="3"/>
      <c r="RFQ50" s="3"/>
      <c r="RFR50" s="3"/>
      <c r="RFS50" s="3"/>
      <c r="RFT50" s="3"/>
      <c r="RFU50" s="3"/>
      <c r="RFV50" s="3"/>
      <c r="RFW50" s="3"/>
      <c r="RFX50" s="3"/>
      <c r="RFY50" s="3"/>
      <c r="RFZ50" s="3"/>
      <c r="RGA50" s="3"/>
      <c r="RGB50" s="3"/>
      <c r="RGC50" s="3"/>
      <c r="RGD50" s="3"/>
      <c r="RGE50" s="3"/>
      <c r="RGF50" s="3"/>
      <c r="RGG50" s="3"/>
      <c r="RGH50" s="3"/>
      <c r="RGI50" s="3"/>
      <c r="RGJ50" s="3"/>
      <c r="RGK50" s="3"/>
      <c r="RGL50" s="3"/>
      <c r="RGM50" s="3"/>
      <c r="RGN50" s="3"/>
      <c r="RGO50" s="3"/>
      <c r="RGP50" s="3"/>
      <c r="RGQ50" s="3"/>
      <c r="RGR50" s="3"/>
      <c r="RGS50" s="3"/>
      <c r="RGT50" s="3"/>
      <c r="RGU50" s="3"/>
      <c r="RGV50" s="3"/>
      <c r="RGW50" s="3"/>
      <c r="RGX50" s="3"/>
      <c r="RGY50" s="3"/>
      <c r="RGZ50" s="3"/>
      <c r="RHA50" s="3"/>
      <c r="RHB50" s="3"/>
      <c r="RHC50" s="3"/>
      <c r="RHD50" s="3"/>
      <c r="RHE50" s="3"/>
      <c r="RHF50" s="3"/>
      <c r="RHG50" s="3"/>
      <c r="RHH50" s="3"/>
      <c r="RHI50" s="3"/>
      <c r="RHJ50" s="3"/>
      <c r="RHK50" s="3"/>
      <c r="RHL50" s="3"/>
      <c r="RHM50" s="3"/>
      <c r="RHN50" s="3"/>
      <c r="RHO50" s="3"/>
      <c r="RHP50" s="3"/>
      <c r="RHQ50" s="3"/>
      <c r="RHR50" s="3"/>
      <c r="RHS50" s="3"/>
      <c r="RHT50" s="3"/>
      <c r="RHU50" s="3"/>
      <c r="RHV50" s="3"/>
      <c r="RHW50" s="3"/>
      <c r="RHX50" s="3"/>
      <c r="RHY50" s="3"/>
      <c r="RHZ50" s="3"/>
      <c r="RIA50" s="3"/>
      <c r="RIB50" s="3"/>
      <c r="RIC50" s="3"/>
      <c r="RID50" s="3"/>
      <c r="RIE50" s="3"/>
      <c r="RIF50" s="3"/>
      <c r="RIG50" s="3"/>
      <c r="RIH50" s="3"/>
      <c r="RII50" s="3"/>
      <c r="RIJ50" s="3"/>
      <c r="RIK50" s="3"/>
      <c r="RIL50" s="3"/>
      <c r="RIM50" s="3"/>
      <c r="RIN50" s="3"/>
      <c r="RIO50" s="3"/>
      <c r="RIP50" s="3"/>
      <c r="RIQ50" s="3"/>
      <c r="RIR50" s="3"/>
      <c r="RIS50" s="3"/>
      <c r="RIT50" s="3"/>
      <c r="RIU50" s="3"/>
      <c r="RIV50" s="3"/>
      <c r="RIW50" s="3"/>
      <c r="RIX50" s="3"/>
      <c r="RIY50" s="3"/>
      <c r="RIZ50" s="3"/>
      <c r="RJA50" s="3"/>
      <c r="RJB50" s="3"/>
      <c r="RJC50" s="3"/>
      <c r="RJD50" s="3"/>
      <c r="RJE50" s="3"/>
      <c r="RJF50" s="3"/>
      <c r="RJG50" s="3"/>
      <c r="RJH50" s="3"/>
      <c r="RJI50" s="3"/>
      <c r="RJJ50" s="3"/>
      <c r="RJK50" s="3"/>
      <c r="RJL50" s="3"/>
      <c r="RJM50" s="3"/>
      <c r="RJN50" s="3"/>
      <c r="RJO50" s="3"/>
      <c r="RJP50" s="3"/>
      <c r="RJQ50" s="3"/>
      <c r="RJR50" s="3"/>
      <c r="RJS50" s="3"/>
      <c r="RJT50" s="3"/>
      <c r="RJU50" s="3"/>
      <c r="RJV50" s="3"/>
      <c r="RJW50" s="3"/>
      <c r="RJX50" s="3"/>
      <c r="RJY50" s="3"/>
      <c r="RJZ50" s="3"/>
      <c r="RKA50" s="3"/>
      <c r="RKB50" s="3"/>
      <c r="RKC50" s="3"/>
      <c r="RKD50" s="3"/>
      <c r="RKE50" s="3"/>
      <c r="RKF50" s="3"/>
      <c r="RKG50" s="3"/>
      <c r="RKH50" s="3"/>
      <c r="RKI50" s="3"/>
      <c r="RKJ50" s="3"/>
      <c r="RKK50" s="3"/>
      <c r="RKL50" s="3"/>
      <c r="RKM50" s="3"/>
      <c r="RKN50" s="3"/>
      <c r="RKO50" s="3"/>
      <c r="RKP50" s="3"/>
      <c r="RKQ50" s="3"/>
      <c r="RKR50" s="3"/>
      <c r="RKS50" s="3"/>
      <c r="RKT50" s="3"/>
      <c r="RKU50" s="3"/>
      <c r="RKV50" s="3"/>
      <c r="RKW50" s="3"/>
      <c r="RKX50" s="3"/>
      <c r="RKY50" s="3"/>
      <c r="RKZ50" s="3"/>
      <c r="RLA50" s="3"/>
      <c r="RLB50" s="3"/>
      <c r="RLC50" s="3"/>
      <c r="RLD50" s="3"/>
      <c r="RLE50" s="3"/>
      <c r="RLF50" s="3"/>
      <c r="RLG50" s="3"/>
      <c r="RLH50" s="3"/>
      <c r="RLI50" s="3"/>
      <c r="RLJ50" s="3"/>
      <c r="RLK50" s="3"/>
      <c r="RLL50" s="3"/>
      <c r="RLM50" s="3"/>
      <c r="RLN50" s="3"/>
      <c r="RLO50" s="3"/>
      <c r="RLP50" s="3"/>
      <c r="RLQ50" s="3"/>
      <c r="RLR50" s="3"/>
      <c r="RLS50" s="3"/>
      <c r="RLT50" s="3"/>
      <c r="RLU50" s="3"/>
      <c r="RLV50" s="3"/>
      <c r="RLW50" s="3"/>
      <c r="RLX50" s="3"/>
      <c r="RLY50" s="3"/>
      <c r="RLZ50" s="3"/>
      <c r="RMA50" s="3"/>
      <c r="RMB50" s="3"/>
      <c r="RMC50" s="3"/>
      <c r="RMD50" s="3"/>
      <c r="RME50" s="3"/>
      <c r="RMF50" s="3"/>
      <c r="RMG50" s="3"/>
      <c r="RMH50" s="3"/>
      <c r="RMI50" s="3"/>
      <c r="RMJ50" s="3"/>
      <c r="RMK50" s="3"/>
      <c r="RML50" s="3"/>
      <c r="RMM50" s="3"/>
      <c r="RMN50" s="3"/>
      <c r="RMO50" s="3"/>
      <c r="RMP50" s="3"/>
      <c r="RMQ50" s="3"/>
      <c r="RMR50" s="3"/>
      <c r="RMS50" s="3"/>
      <c r="RMT50" s="3"/>
      <c r="RMU50" s="3"/>
      <c r="RMV50" s="3"/>
      <c r="RMW50" s="3"/>
      <c r="RMX50" s="3"/>
      <c r="RMY50" s="3"/>
      <c r="RMZ50" s="3"/>
      <c r="RNA50" s="3"/>
      <c r="RNB50" s="3"/>
      <c r="RNC50" s="3"/>
      <c r="RND50" s="3"/>
      <c r="RNE50" s="3"/>
      <c r="RNF50" s="3"/>
      <c r="RNG50" s="3"/>
      <c r="RNH50" s="3"/>
      <c r="RNI50" s="3"/>
      <c r="RNJ50" s="3"/>
      <c r="RNK50" s="3"/>
      <c r="RNL50" s="3"/>
      <c r="RNM50" s="3"/>
      <c r="RNN50" s="3"/>
      <c r="RNO50" s="3"/>
      <c r="RNP50" s="3"/>
      <c r="RNQ50" s="3"/>
      <c r="RNR50" s="3"/>
      <c r="RNS50" s="3"/>
      <c r="RNT50" s="3"/>
      <c r="RNU50" s="3"/>
      <c r="RNV50" s="3"/>
      <c r="RNW50" s="3"/>
      <c r="RNX50" s="3"/>
      <c r="RNY50" s="3"/>
      <c r="RNZ50" s="3"/>
      <c r="ROA50" s="3"/>
      <c r="ROB50" s="3"/>
      <c r="ROC50" s="3"/>
      <c r="ROD50" s="3"/>
      <c r="ROE50" s="3"/>
      <c r="ROF50" s="3"/>
      <c r="ROG50" s="3"/>
      <c r="ROH50" s="3"/>
      <c r="ROI50" s="3"/>
      <c r="ROJ50" s="3"/>
      <c r="ROK50" s="3"/>
      <c r="ROL50" s="3"/>
      <c r="ROM50" s="3"/>
      <c r="RON50" s="3"/>
      <c r="ROO50" s="3"/>
      <c r="ROP50" s="3"/>
      <c r="ROQ50" s="3"/>
      <c r="ROR50" s="3"/>
      <c r="ROS50" s="3"/>
      <c r="ROT50" s="3"/>
      <c r="ROU50" s="3"/>
      <c r="ROV50" s="3"/>
      <c r="ROW50" s="3"/>
      <c r="ROX50" s="3"/>
      <c r="ROY50" s="3"/>
      <c r="ROZ50" s="3"/>
      <c r="RPA50" s="3"/>
      <c r="RPB50" s="3"/>
      <c r="RPC50" s="3"/>
      <c r="RPD50" s="3"/>
      <c r="RPE50" s="3"/>
      <c r="RPF50" s="3"/>
      <c r="RPG50" s="3"/>
      <c r="RPH50" s="3"/>
      <c r="RPI50" s="3"/>
      <c r="RPJ50" s="3"/>
      <c r="RPK50" s="3"/>
      <c r="RPL50" s="3"/>
      <c r="RPM50" s="3"/>
      <c r="RPN50" s="3"/>
      <c r="RPO50" s="3"/>
      <c r="RPP50" s="3"/>
      <c r="RPQ50" s="3"/>
      <c r="RPR50" s="3"/>
      <c r="RPS50" s="3"/>
      <c r="RPT50" s="3"/>
      <c r="RPU50" s="3"/>
      <c r="RPV50" s="3"/>
      <c r="RPW50" s="3"/>
      <c r="RPX50" s="3"/>
      <c r="RPY50" s="3"/>
      <c r="RPZ50" s="3"/>
      <c r="RQA50" s="3"/>
      <c r="RQB50" s="3"/>
      <c r="RQC50" s="3"/>
      <c r="RQD50" s="3"/>
      <c r="RQE50" s="3"/>
      <c r="RQF50" s="3"/>
      <c r="RQG50" s="3"/>
      <c r="RQH50" s="3"/>
      <c r="RQI50" s="3"/>
      <c r="RQJ50" s="3"/>
      <c r="RQK50" s="3"/>
      <c r="RQL50" s="3"/>
      <c r="RQM50" s="3"/>
      <c r="RQN50" s="3"/>
      <c r="RQO50" s="3"/>
      <c r="RQP50" s="3"/>
      <c r="RQQ50" s="3"/>
      <c r="RQR50" s="3"/>
      <c r="RQS50" s="3"/>
      <c r="RQT50" s="3"/>
      <c r="RQU50" s="3"/>
      <c r="RQV50" s="3"/>
      <c r="RQW50" s="3"/>
      <c r="RQX50" s="3"/>
      <c r="RQY50" s="3"/>
      <c r="RQZ50" s="3"/>
      <c r="RRA50" s="3"/>
      <c r="RRB50" s="3"/>
      <c r="RRC50" s="3"/>
      <c r="RRD50" s="3"/>
      <c r="RRE50" s="3"/>
      <c r="RRF50" s="3"/>
      <c r="RRG50" s="3"/>
      <c r="RRH50" s="3"/>
      <c r="RRI50" s="3"/>
      <c r="RRJ50" s="3"/>
      <c r="RRK50" s="3"/>
      <c r="RRL50" s="3"/>
      <c r="RRM50" s="3"/>
      <c r="RRN50" s="3"/>
      <c r="RRO50" s="3"/>
      <c r="RRP50" s="3"/>
      <c r="RRQ50" s="3"/>
      <c r="RRR50" s="3"/>
      <c r="RRS50" s="3"/>
      <c r="RRT50" s="3"/>
      <c r="RRU50" s="3"/>
      <c r="RRV50" s="3"/>
      <c r="RRW50" s="3"/>
      <c r="RRX50" s="3"/>
      <c r="RRY50" s="3"/>
      <c r="RRZ50" s="3"/>
      <c r="RSA50" s="3"/>
      <c r="RSB50" s="3"/>
      <c r="RSC50" s="3"/>
      <c r="RSD50" s="3"/>
      <c r="RSE50" s="3"/>
      <c r="RSF50" s="3"/>
      <c r="RSG50" s="3"/>
      <c r="RSH50" s="3"/>
      <c r="RSI50" s="3"/>
      <c r="RSJ50" s="3"/>
      <c r="RSK50" s="3"/>
      <c r="RSL50" s="3"/>
      <c r="RSM50" s="3"/>
      <c r="RSN50" s="3"/>
      <c r="RSO50" s="3"/>
      <c r="RSP50" s="3"/>
      <c r="RSQ50" s="3"/>
      <c r="RSR50" s="3"/>
      <c r="RSS50" s="3"/>
      <c r="RST50" s="3"/>
      <c r="RSU50" s="3"/>
      <c r="RSV50" s="3"/>
      <c r="RSW50" s="3"/>
      <c r="RSX50" s="3"/>
      <c r="RSY50" s="3"/>
      <c r="RSZ50" s="3"/>
      <c r="RTA50" s="3"/>
      <c r="RTB50" s="3"/>
      <c r="RTC50" s="3"/>
      <c r="RTD50" s="3"/>
      <c r="RTE50" s="3"/>
      <c r="RTF50" s="3"/>
      <c r="RTG50" s="3"/>
      <c r="RTH50" s="3"/>
      <c r="RTI50" s="3"/>
      <c r="RTJ50" s="3"/>
      <c r="RTK50" s="3"/>
      <c r="RTL50" s="3"/>
      <c r="RTM50" s="3"/>
      <c r="RTN50" s="3"/>
      <c r="RTO50" s="3"/>
      <c r="RTP50" s="3"/>
      <c r="RTQ50" s="3"/>
      <c r="RTR50" s="3"/>
      <c r="RTS50" s="3"/>
      <c r="RTT50" s="3"/>
      <c r="RTU50" s="3"/>
      <c r="RTV50" s="3"/>
      <c r="RTW50" s="3"/>
      <c r="RTX50" s="3"/>
      <c r="RTY50" s="3"/>
      <c r="RTZ50" s="3"/>
      <c r="RUA50" s="3"/>
      <c r="RUB50" s="3"/>
      <c r="RUC50" s="3"/>
      <c r="RUD50" s="3"/>
      <c r="RUE50" s="3"/>
      <c r="RUF50" s="3"/>
      <c r="RUG50" s="3"/>
      <c r="RUH50" s="3"/>
      <c r="RUI50" s="3"/>
      <c r="RUJ50" s="3"/>
      <c r="RUK50" s="3"/>
      <c r="RUL50" s="3"/>
      <c r="RUM50" s="3"/>
      <c r="RUN50" s="3"/>
      <c r="RUO50" s="3"/>
      <c r="RUP50" s="3"/>
      <c r="RUQ50" s="3"/>
      <c r="RUR50" s="3"/>
      <c r="RUS50" s="3"/>
      <c r="RUT50" s="3"/>
      <c r="RUU50" s="3"/>
      <c r="RUV50" s="3"/>
      <c r="RUW50" s="3"/>
      <c r="RUX50" s="3"/>
      <c r="RUY50" s="3"/>
      <c r="RUZ50" s="3"/>
      <c r="RVA50" s="3"/>
      <c r="RVB50" s="3"/>
      <c r="RVC50" s="3"/>
      <c r="RVD50" s="3"/>
      <c r="RVE50" s="3"/>
      <c r="RVF50" s="3"/>
      <c r="RVG50" s="3"/>
      <c r="RVH50" s="3"/>
      <c r="RVI50" s="3"/>
      <c r="RVJ50" s="3"/>
      <c r="RVK50" s="3"/>
      <c r="RVL50" s="3"/>
      <c r="RVM50" s="3"/>
      <c r="RVN50" s="3"/>
      <c r="RVO50" s="3"/>
      <c r="RVP50" s="3"/>
      <c r="RVQ50" s="3"/>
      <c r="RVR50" s="3"/>
      <c r="RVS50" s="3"/>
      <c r="RVT50" s="3"/>
      <c r="RVU50" s="3"/>
      <c r="RVV50" s="3"/>
      <c r="RVW50" s="3"/>
      <c r="RVX50" s="3"/>
      <c r="RVY50" s="3"/>
      <c r="RVZ50" s="3"/>
      <c r="RWA50" s="3"/>
      <c r="RWB50" s="3"/>
      <c r="RWC50" s="3"/>
      <c r="RWD50" s="3"/>
      <c r="RWE50" s="3"/>
      <c r="RWF50" s="3"/>
      <c r="RWG50" s="3"/>
      <c r="RWH50" s="3"/>
      <c r="RWI50" s="3"/>
      <c r="RWJ50" s="3"/>
      <c r="RWK50" s="3"/>
      <c r="RWL50" s="3"/>
      <c r="RWM50" s="3"/>
      <c r="RWN50" s="3"/>
      <c r="RWO50" s="3"/>
      <c r="RWP50" s="3"/>
      <c r="RWQ50" s="3"/>
      <c r="RWR50" s="3"/>
      <c r="RWS50" s="3"/>
      <c r="RWT50" s="3"/>
      <c r="RWU50" s="3"/>
      <c r="RWV50" s="3"/>
      <c r="RWW50" s="3"/>
      <c r="RWX50" s="3"/>
      <c r="RWY50" s="3"/>
      <c r="RWZ50" s="3"/>
      <c r="RXA50" s="3"/>
      <c r="RXB50" s="3"/>
      <c r="RXC50" s="3"/>
      <c r="RXD50" s="3"/>
      <c r="RXE50" s="3"/>
      <c r="RXF50" s="3"/>
      <c r="RXG50" s="3"/>
      <c r="RXH50" s="3"/>
      <c r="RXI50" s="3"/>
      <c r="RXJ50" s="3"/>
      <c r="RXK50" s="3"/>
      <c r="RXL50" s="3"/>
      <c r="RXM50" s="3"/>
      <c r="RXN50" s="3"/>
      <c r="RXO50" s="3"/>
      <c r="RXP50" s="3"/>
      <c r="RXQ50" s="3"/>
      <c r="RXR50" s="3"/>
      <c r="RXS50" s="3"/>
      <c r="RXT50" s="3"/>
      <c r="RXU50" s="3"/>
      <c r="RXV50" s="3"/>
      <c r="RXW50" s="3"/>
      <c r="RXX50" s="3"/>
      <c r="RXY50" s="3"/>
      <c r="RXZ50" s="3"/>
      <c r="RYA50" s="3"/>
      <c r="RYB50" s="3"/>
      <c r="RYC50" s="3"/>
      <c r="RYD50" s="3"/>
      <c r="RYE50" s="3"/>
      <c r="RYF50" s="3"/>
      <c r="RYG50" s="3"/>
      <c r="RYH50" s="3"/>
      <c r="RYI50" s="3"/>
      <c r="RYJ50" s="3"/>
      <c r="RYK50" s="3"/>
      <c r="RYL50" s="3"/>
      <c r="RYM50" s="3"/>
      <c r="RYN50" s="3"/>
      <c r="RYO50" s="3"/>
      <c r="RYP50" s="3"/>
      <c r="RYQ50" s="3"/>
      <c r="RYR50" s="3"/>
      <c r="RYS50" s="3"/>
      <c r="RYT50" s="3"/>
      <c r="RYU50" s="3"/>
      <c r="RYV50" s="3"/>
      <c r="RYW50" s="3"/>
      <c r="RYX50" s="3"/>
      <c r="RYY50" s="3"/>
      <c r="RYZ50" s="3"/>
      <c r="RZA50" s="3"/>
      <c r="RZB50" s="3"/>
      <c r="RZC50" s="3"/>
      <c r="RZD50" s="3"/>
      <c r="RZE50" s="3"/>
      <c r="RZF50" s="3"/>
      <c r="RZG50" s="3"/>
      <c r="RZH50" s="3"/>
      <c r="RZI50" s="3"/>
      <c r="RZJ50" s="3"/>
      <c r="RZK50" s="3"/>
      <c r="RZL50" s="3"/>
      <c r="RZM50" s="3"/>
      <c r="RZN50" s="3"/>
      <c r="RZO50" s="3"/>
      <c r="RZP50" s="3"/>
      <c r="RZQ50" s="3"/>
      <c r="RZR50" s="3"/>
      <c r="RZS50" s="3"/>
      <c r="RZT50" s="3"/>
      <c r="RZU50" s="3"/>
      <c r="RZV50" s="3"/>
      <c r="RZW50" s="3"/>
      <c r="RZX50" s="3"/>
      <c r="RZY50" s="3"/>
      <c r="RZZ50" s="3"/>
      <c r="SAA50" s="3"/>
      <c r="SAB50" s="3"/>
      <c r="SAC50" s="3"/>
      <c r="SAD50" s="3"/>
      <c r="SAE50" s="3"/>
      <c r="SAF50" s="3"/>
      <c r="SAG50" s="3"/>
      <c r="SAH50" s="3"/>
      <c r="SAI50" s="3"/>
      <c r="SAJ50" s="3"/>
      <c r="SAK50" s="3"/>
      <c r="SAL50" s="3"/>
      <c r="SAM50" s="3"/>
      <c r="SAN50" s="3"/>
      <c r="SAO50" s="3"/>
      <c r="SAP50" s="3"/>
      <c r="SAQ50" s="3"/>
      <c r="SAR50" s="3"/>
      <c r="SAS50" s="3"/>
      <c r="SAT50" s="3"/>
      <c r="SAU50" s="3"/>
      <c r="SAV50" s="3"/>
      <c r="SAW50" s="3"/>
      <c r="SAX50" s="3"/>
      <c r="SAY50" s="3"/>
      <c r="SAZ50" s="3"/>
      <c r="SBA50" s="3"/>
      <c r="SBB50" s="3"/>
      <c r="SBC50" s="3"/>
      <c r="SBD50" s="3"/>
      <c r="SBE50" s="3"/>
      <c r="SBF50" s="3"/>
      <c r="SBG50" s="3"/>
      <c r="SBH50" s="3"/>
      <c r="SBI50" s="3"/>
      <c r="SBJ50" s="3"/>
      <c r="SBK50" s="3"/>
      <c r="SBL50" s="3"/>
      <c r="SBM50" s="3"/>
      <c r="SBN50" s="3"/>
      <c r="SBO50" s="3"/>
      <c r="SBP50" s="3"/>
      <c r="SBQ50" s="3"/>
      <c r="SBR50" s="3"/>
      <c r="SBS50" s="3"/>
      <c r="SBT50" s="3"/>
      <c r="SBU50" s="3"/>
      <c r="SBV50" s="3"/>
      <c r="SBW50" s="3"/>
      <c r="SBX50" s="3"/>
      <c r="SBY50" s="3"/>
      <c r="SBZ50" s="3"/>
      <c r="SCA50" s="3"/>
      <c r="SCB50" s="3"/>
      <c r="SCC50" s="3"/>
      <c r="SCD50" s="3"/>
      <c r="SCE50" s="3"/>
      <c r="SCF50" s="3"/>
      <c r="SCG50" s="3"/>
      <c r="SCH50" s="3"/>
      <c r="SCI50" s="3"/>
      <c r="SCJ50" s="3"/>
      <c r="SCK50" s="3"/>
      <c r="SCL50" s="3"/>
      <c r="SCM50" s="3"/>
      <c r="SCN50" s="3"/>
      <c r="SCO50" s="3"/>
      <c r="SCP50" s="3"/>
      <c r="SCQ50" s="3"/>
      <c r="SCR50" s="3"/>
      <c r="SCS50" s="3"/>
      <c r="SCT50" s="3"/>
      <c r="SCU50" s="3"/>
      <c r="SCV50" s="3"/>
      <c r="SCW50" s="3"/>
      <c r="SCX50" s="3"/>
      <c r="SCY50" s="3"/>
      <c r="SCZ50" s="3"/>
      <c r="SDA50" s="3"/>
      <c r="SDB50" s="3"/>
      <c r="SDC50" s="3"/>
      <c r="SDD50" s="3"/>
      <c r="SDE50" s="3"/>
      <c r="SDF50" s="3"/>
      <c r="SDG50" s="3"/>
      <c r="SDH50" s="3"/>
      <c r="SDI50" s="3"/>
      <c r="SDJ50" s="3"/>
      <c r="SDK50" s="3"/>
      <c r="SDL50" s="3"/>
      <c r="SDM50" s="3"/>
      <c r="SDN50" s="3"/>
      <c r="SDO50" s="3"/>
      <c r="SDP50" s="3"/>
      <c r="SDQ50" s="3"/>
      <c r="SDR50" s="3"/>
      <c r="SDS50" s="3"/>
      <c r="SDT50" s="3"/>
      <c r="SDU50" s="3"/>
      <c r="SDV50" s="3"/>
      <c r="SDW50" s="3"/>
      <c r="SDX50" s="3"/>
      <c r="SDY50" s="3"/>
      <c r="SDZ50" s="3"/>
      <c r="SEA50" s="3"/>
      <c r="SEB50" s="3"/>
      <c r="SEC50" s="3"/>
      <c r="SED50" s="3"/>
      <c r="SEE50" s="3"/>
      <c r="SEF50" s="3"/>
      <c r="SEG50" s="3"/>
      <c r="SEH50" s="3"/>
      <c r="SEI50" s="3"/>
      <c r="SEJ50" s="3"/>
      <c r="SEK50" s="3"/>
      <c r="SEL50" s="3"/>
      <c r="SEM50" s="3"/>
      <c r="SEN50" s="3"/>
      <c r="SEO50" s="3"/>
      <c r="SEP50" s="3"/>
      <c r="SEQ50" s="3"/>
      <c r="SER50" s="3"/>
      <c r="SES50" s="3"/>
      <c r="SET50" s="3"/>
      <c r="SEU50" s="3"/>
      <c r="SEV50" s="3"/>
      <c r="SEW50" s="3"/>
      <c r="SEX50" s="3"/>
      <c r="SEY50" s="3"/>
      <c r="SEZ50" s="3"/>
      <c r="SFA50" s="3"/>
      <c r="SFB50" s="3"/>
      <c r="SFC50" s="3"/>
      <c r="SFD50" s="3"/>
      <c r="SFE50" s="3"/>
      <c r="SFF50" s="3"/>
      <c r="SFG50" s="3"/>
      <c r="SFH50" s="3"/>
      <c r="SFI50" s="3"/>
      <c r="SFJ50" s="3"/>
      <c r="SFK50" s="3"/>
      <c r="SFL50" s="3"/>
      <c r="SFM50" s="3"/>
      <c r="SFN50" s="3"/>
      <c r="SFO50" s="3"/>
      <c r="SFP50" s="3"/>
      <c r="SFQ50" s="3"/>
      <c r="SFR50" s="3"/>
      <c r="SFS50" s="3"/>
      <c r="SFT50" s="3"/>
      <c r="SFU50" s="3"/>
      <c r="SFV50" s="3"/>
      <c r="SFW50" s="3"/>
      <c r="SFX50" s="3"/>
      <c r="SFY50" s="3"/>
      <c r="SFZ50" s="3"/>
      <c r="SGA50" s="3"/>
      <c r="SGB50" s="3"/>
      <c r="SGC50" s="3"/>
      <c r="SGD50" s="3"/>
      <c r="SGE50" s="3"/>
      <c r="SGF50" s="3"/>
      <c r="SGG50" s="3"/>
      <c r="SGH50" s="3"/>
      <c r="SGI50" s="3"/>
      <c r="SGJ50" s="3"/>
      <c r="SGK50" s="3"/>
      <c r="SGL50" s="3"/>
      <c r="SGM50" s="3"/>
      <c r="SGN50" s="3"/>
      <c r="SGO50" s="3"/>
      <c r="SGP50" s="3"/>
      <c r="SGQ50" s="3"/>
      <c r="SGR50" s="3"/>
      <c r="SGS50" s="3"/>
      <c r="SGT50" s="3"/>
      <c r="SGU50" s="3"/>
      <c r="SGV50" s="3"/>
      <c r="SGW50" s="3"/>
      <c r="SGX50" s="3"/>
      <c r="SGY50" s="3"/>
      <c r="SGZ50" s="3"/>
      <c r="SHA50" s="3"/>
      <c r="SHB50" s="3"/>
      <c r="SHC50" s="3"/>
      <c r="SHD50" s="3"/>
      <c r="SHE50" s="3"/>
      <c r="SHF50" s="3"/>
      <c r="SHG50" s="3"/>
      <c r="SHH50" s="3"/>
      <c r="SHI50" s="3"/>
      <c r="SHJ50" s="3"/>
      <c r="SHK50" s="3"/>
      <c r="SHL50" s="3"/>
      <c r="SHM50" s="3"/>
      <c r="SHN50" s="3"/>
      <c r="SHO50" s="3"/>
      <c r="SHP50" s="3"/>
      <c r="SHQ50" s="3"/>
      <c r="SHR50" s="3"/>
      <c r="SHS50" s="3"/>
      <c r="SHT50" s="3"/>
      <c r="SHU50" s="3"/>
      <c r="SHV50" s="3"/>
      <c r="SHW50" s="3"/>
      <c r="SHX50" s="3"/>
      <c r="SHY50" s="3"/>
      <c r="SHZ50" s="3"/>
      <c r="SIA50" s="3"/>
      <c r="SIB50" s="3"/>
      <c r="SIC50" s="3"/>
      <c r="SID50" s="3"/>
      <c r="SIE50" s="3"/>
      <c r="SIF50" s="3"/>
      <c r="SIG50" s="3"/>
      <c r="SIH50" s="3"/>
      <c r="SII50" s="3"/>
      <c r="SIJ50" s="3"/>
      <c r="SIK50" s="3"/>
      <c r="SIL50" s="3"/>
      <c r="SIM50" s="3"/>
      <c r="SIN50" s="3"/>
      <c r="SIO50" s="3"/>
      <c r="SIP50" s="3"/>
      <c r="SIQ50" s="3"/>
      <c r="SIR50" s="3"/>
      <c r="SIS50" s="3"/>
      <c r="SIT50" s="3"/>
      <c r="SIU50" s="3"/>
      <c r="SIV50" s="3"/>
      <c r="SIW50" s="3"/>
      <c r="SIX50" s="3"/>
      <c r="SIY50" s="3"/>
      <c r="SIZ50" s="3"/>
      <c r="SJA50" s="3"/>
      <c r="SJB50" s="3"/>
      <c r="SJC50" s="3"/>
      <c r="SJD50" s="3"/>
      <c r="SJE50" s="3"/>
      <c r="SJF50" s="3"/>
      <c r="SJG50" s="3"/>
      <c r="SJH50" s="3"/>
      <c r="SJI50" s="3"/>
      <c r="SJJ50" s="3"/>
      <c r="SJK50" s="3"/>
      <c r="SJL50" s="3"/>
      <c r="SJM50" s="3"/>
      <c r="SJN50" s="3"/>
      <c r="SJO50" s="3"/>
      <c r="SJP50" s="3"/>
      <c r="SJQ50" s="3"/>
      <c r="SJR50" s="3"/>
      <c r="SJS50" s="3"/>
      <c r="SJT50" s="3"/>
      <c r="SJU50" s="3"/>
      <c r="SJV50" s="3"/>
      <c r="SJW50" s="3"/>
      <c r="SJX50" s="3"/>
      <c r="SJY50" s="3"/>
      <c r="SJZ50" s="3"/>
      <c r="SKA50" s="3"/>
      <c r="SKB50" s="3"/>
      <c r="SKC50" s="3"/>
      <c r="SKD50" s="3"/>
      <c r="SKE50" s="3"/>
      <c r="SKF50" s="3"/>
      <c r="SKG50" s="3"/>
      <c r="SKH50" s="3"/>
      <c r="SKI50" s="3"/>
      <c r="SKJ50" s="3"/>
      <c r="SKK50" s="3"/>
      <c r="SKL50" s="3"/>
      <c r="SKM50" s="3"/>
      <c r="SKN50" s="3"/>
      <c r="SKO50" s="3"/>
      <c r="SKP50" s="3"/>
      <c r="SKQ50" s="3"/>
      <c r="SKR50" s="3"/>
      <c r="SKS50" s="3"/>
      <c r="SKT50" s="3"/>
      <c r="SKU50" s="3"/>
      <c r="SKV50" s="3"/>
      <c r="SKW50" s="3"/>
      <c r="SKX50" s="3"/>
      <c r="SKY50" s="3"/>
      <c r="SKZ50" s="3"/>
      <c r="SLA50" s="3"/>
      <c r="SLB50" s="3"/>
      <c r="SLC50" s="3"/>
      <c r="SLD50" s="3"/>
      <c r="SLE50" s="3"/>
      <c r="SLF50" s="3"/>
      <c r="SLG50" s="3"/>
      <c r="SLH50" s="3"/>
      <c r="SLI50" s="3"/>
      <c r="SLJ50" s="3"/>
      <c r="SLK50" s="3"/>
      <c r="SLL50" s="3"/>
      <c r="SLM50" s="3"/>
      <c r="SLN50" s="3"/>
      <c r="SLO50" s="3"/>
      <c r="SLP50" s="3"/>
      <c r="SLQ50" s="3"/>
      <c r="SLR50" s="3"/>
      <c r="SLS50" s="3"/>
      <c r="SLT50" s="3"/>
      <c r="SLU50" s="3"/>
      <c r="SLV50" s="3"/>
      <c r="SLW50" s="3"/>
      <c r="SLX50" s="3"/>
      <c r="SLY50" s="3"/>
      <c r="SLZ50" s="3"/>
      <c r="SMA50" s="3"/>
      <c r="SMB50" s="3"/>
      <c r="SMC50" s="3"/>
      <c r="SMD50" s="3"/>
      <c r="SME50" s="3"/>
      <c r="SMF50" s="3"/>
      <c r="SMG50" s="3"/>
      <c r="SMH50" s="3"/>
      <c r="SMI50" s="3"/>
      <c r="SMJ50" s="3"/>
      <c r="SMK50" s="3"/>
      <c r="SML50" s="3"/>
      <c r="SMM50" s="3"/>
      <c r="SMN50" s="3"/>
      <c r="SMO50" s="3"/>
      <c r="SMP50" s="3"/>
      <c r="SMQ50" s="3"/>
      <c r="SMR50" s="3"/>
      <c r="SMS50" s="3"/>
      <c r="SMT50" s="3"/>
      <c r="SMU50" s="3"/>
      <c r="SMV50" s="3"/>
      <c r="SMW50" s="3"/>
      <c r="SMX50" s="3"/>
      <c r="SMY50" s="3"/>
      <c r="SMZ50" s="3"/>
      <c r="SNA50" s="3"/>
      <c r="SNB50" s="3"/>
      <c r="SNC50" s="3"/>
      <c r="SND50" s="3"/>
      <c r="SNE50" s="3"/>
      <c r="SNF50" s="3"/>
      <c r="SNG50" s="3"/>
      <c r="SNH50" s="3"/>
      <c r="SNI50" s="3"/>
      <c r="SNJ50" s="3"/>
      <c r="SNK50" s="3"/>
      <c r="SNL50" s="3"/>
      <c r="SNM50" s="3"/>
      <c r="SNN50" s="3"/>
      <c r="SNO50" s="3"/>
      <c r="SNP50" s="3"/>
      <c r="SNQ50" s="3"/>
      <c r="SNR50" s="3"/>
      <c r="SNS50" s="3"/>
      <c r="SNT50" s="3"/>
      <c r="SNU50" s="3"/>
      <c r="SNV50" s="3"/>
      <c r="SNW50" s="3"/>
      <c r="SNX50" s="3"/>
      <c r="SNY50" s="3"/>
      <c r="SNZ50" s="3"/>
      <c r="SOA50" s="3"/>
      <c r="SOB50" s="3"/>
      <c r="SOC50" s="3"/>
      <c r="SOD50" s="3"/>
      <c r="SOE50" s="3"/>
      <c r="SOF50" s="3"/>
      <c r="SOG50" s="3"/>
      <c r="SOH50" s="3"/>
      <c r="SOI50" s="3"/>
      <c r="SOJ50" s="3"/>
      <c r="SOK50" s="3"/>
      <c r="SOL50" s="3"/>
      <c r="SOM50" s="3"/>
      <c r="SON50" s="3"/>
      <c r="SOO50" s="3"/>
      <c r="SOP50" s="3"/>
      <c r="SOQ50" s="3"/>
      <c r="SOR50" s="3"/>
      <c r="SOS50" s="3"/>
      <c r="SOT50" s="3"/>
      <c r="SOU50" s="3"/>
      <c r="SOV50" s="3"/>
      <c r="SOW50" s="3"/>
      <c r="SOX50" s="3"/>
      <c r="SOY50" s="3"/>
      <c r="SOZ50" s="3"/>
      <c r="SPA50" s="3"/>
      <c r="SPB50" s="3"/>
      <c r="SPC50" s="3"/>
      <c r="SPD50" s="3"/>
      <c r="SPE50" s="3"/>
      <c r="SPF50" s="3"/>
      <c r="SPG50" s="3"/>
      <c r="SPH50" s="3"/>
      <c r="SPI50" s="3"/>
      <c r="SPJ50" s="3"/>
      <c r="SPK50" s="3"/>
      <c r="SPL50" s="3"/>
      <c r="SPM50" s="3"/>
      <c r="SPN50" s="3"/>
      <c r="SPO50" s="3"/>
      <c r="SPP50" s="3"/>
      <c r="SPQ50" s="3"/>
      <c r="SPR50" s="3"/>
      <c r="SPS50" s="3"/>
      <c r="SPT50" s="3"/>
      <c r="SPU50" s="3"/>
      <c r="SPV50" s="3"/>
      <c r="SPW50" s="3"/>
      <c r="SPX50" s="3"/>
      <c r="SPY50" s="3"/>
      <c r="SPZ50" s="3"/>
      <c r="SQA50" s="3"/>
      <c r="SQB50" s="3"/>
      <c r="SQC50" s="3"/>
      <c r="SQD50" s="3"/>
      <c r="SQE50" s="3"/>
      <c r="SQF50" s="3"/>
      <c r="SQG50" s="3"/>
      <c r="SQH50" s="3"/>
      <c r="SQI50" s="3"/>
      <c r="SQJ50" s="3"/>
      <c r="SQK50" s="3"/>
      <c r="SQL50" s="3"/>
      <c r="SQM50" s="3"/>
      <c r="SQN50" s="3"/>
      <c r="SQO50" s="3"/>
      <c r="SQP50" s="3"/>
      <c r="SQQ50" s="3"/>
      <c r="SQR50" s="3"/>
      <c r="SQS50" s="3"/>
      <c r="SQT50" s="3"/>
      <c r="SQU50" s="3"/>
      <c r="SQV50" s="3"/>
      <c r="SQW50" s="3"/>
      <c r="SQX50" s="3"/>
      <c r="SQY50" s="3"/>
      <c r="SQZ50" s="3"/>
      <c r="SRA50" s="3"/>
      <c r="SRB50" s="3"/>
      <c r="SRC50" s="3"/>
      <c r="SRD50" s="3"/>
      <c r="SRE50" s="3"/>
      <c r="SRF50" s="3"/>
      <c r="SRG50" s="3"/>
      <c r="SRH50" s="3"/>
      <c r="SRI50" s="3"/>
      <c r="SRJ50" s="3"/>
      <c r="SRK50" s="3"/>
      <c r="SRL50" s="3"/>
      <c r="SRM50" s="3"/>
      <c r="SRN50" s="3"/>
      <c r="SRO50" s="3"/>
      <c r="SRP50" s="3"/>
      <c r="SRQ50" s="3"/>
      <c r="SRR50" s="3"/>
      <c r="SRS50" s="3"/>
      <c r="SRT50" s="3"/>
      <c r="SRU50" s="3"/>
      <c r="SRV50" s="3"/>
      <c r="SRW50" s="3"/>
      <c r="SRX50" s="3"/>
      <c r="SRY50" s="3"/>
      <c r="SRZ50" s="3"/>
      <c r="SSA50" s="3"/>
      <c r="SSB50" s="3"/>
      <c r="SSC50" s="3"/>
      <c r="SSD50" s="3"/>
      <c r="SSE50" s="3"/>
      <c r="SSF50" s="3"/>
      <c r="SSG50" s="3"/>
      <c r="SSH50" s="3"/>
      <c r="SSI50" s="3"/>
      <c r="SSJ50" s="3"/>
      <c r="SSK50" s="3"/>
      <c r="SSL50" s="3"/>
      <c r="SSM50" s="3"/>
      <c r="SSN50" s="3"/>
      <c r="SSO50" s="3"/>
      <c r="SSP50" s="3"/>
      <c r="SSQ50" s="3"/>
      <c r="SSR50" s="3"/>
      <c r="SSS50" s="3"/>
      <c r="SST50" s="3"/>
      <c r="SSU50" s="3"/>
      <c r="SSV50" s="3"/>
      <c r="SSW50" s="3"/>
      <c r="SSX50" s="3"/>
      <c r="SSY50" s="3"/>
      <c r="SSZ50" s="3"/>
      <c r="STA50" s="3"/>
      <c r="STB50" s="3"/>
      <c r="STC50" s="3"/>
      <c r="STD50" s="3"/>
      <c r="STE50" s="3"/>
      <c r="STF50" s="3"/>
      <c r="STG50" s="3"/>
      <c r="STH50" s="3"/>
      <c r="STI50" s="3"/>
      <c r="STJ50" s="3"/>
      <c r="STK50" s="3"/>
      <c r="STL50" s="3"/>
      <c r="STM50" s="3"/>
      <c r="STN50" s="3"/>
      <c r="STO50" s="3"/>
      <c r="STP50" s="3"/>
      <c r="STQ50" s="3"/>
      <c r="STR50" s="3"/>
      <c r="STS50" s="3"/>
      <c r="STT50" s="3"/>
      <c r="STU50" s="3"/>
      <c r="STV50" s="3"/>
      <c r="STW50" s="3"/>
      <c r="STX50" s="3"/>
      <c r="STY50" s="3"/>
      <c r="STZ50" s="3"/>
      <c r="SUA50" s="3"/>
      <c r="SUB50" s="3"/>
      <c r="SUC50" s="3"/>
      <c r="SUD50" s="3"/>
      <c r="SUE50" s="3"/>
      <c r="SUF50" s="3"/>
      <c r="SUG50" s="3"/>
      <c r="SUH50" s="3"/>
      <c r="SUI50" s="3"/>
      <c r="SUJ50" s="3"/>
      <c r="SUK50" s="3"/>
      <c r="SUL50" s="3"/>
      <c r="SUM50" s="3"/>
      <c r="SUN50" s="3"/>
      <c r="SUO50" s="3"/>
      <c r="SUP50" s="3"/>
      <c r="SUQ50" s="3"/>
      <c r="SUR50" s="3"/>
      <c r="SUS50" s="3"/>
      <c r="SUT50" s="3"/>
      <c r="SUU50" s="3"/>
      <c r="SUV50" s="3"/>
      <c r="SUW50" s="3"/>
      <c r="SUX50" s="3"/>
      <c r="SUY50" s="3"/>
      <c r="SUZ50" s="3"/>
      <c r="SVA50" s="3"/>
      <c r="SVB50" s="3"/>
      <c r="SVC50" s="3"/>
      <c r="SVD50" s="3"/>
      <c r="SVE50" s="3"/>
      <c r="SVF50" s="3"/>
      <c r="SVG50" s="3"/>
      <c r="SVH50" s="3"/>
      <c r="SVI50" s="3"/>
      <c r="SVJ50" s="3"/>
      <c r="SVK50" s="3"/>
      <c r="SVL50" s="3"/>
      <c r="SVM50" s="3"/>
      <c r="SVN50" s="3"/>
      <c r="SVO50" s="3"/>
      <c r="SVP50" s="3"/>
      <c r="SVQ50" s="3"/>
      <c r="SVR50" s="3"/>
      <c r="SVS50" s="3"/>
      <c r="SVT50" s="3"/>
      <c r="SVU50" s="3"/>
      <c r="SVV50" s="3"/>
      <c r="SVW50" s="3"/>
      <c r="SVX50" s="3"/>
      <c r="SVY50" s="3"/>
      <c r="SVZ50" s="3"/>
      <c r="SWA50" s="3"/>
      <c r="SWB50" s="3"/>
      <c r="SWC50" s="3"/>
      <c r="SWD50" s="3"/>
      <c r="SWE50" s="3"/>
      <c r="SWF50" s="3"/>
      <c r="SWG50" s="3"/>
      <c r="SWH50" s="3"/>
      <c r="SWI50" s="3"/>
      <c r="SWJ50" s="3"/>
      <c r="SWK50" s="3"/>
      <c r="SWL50" s="3"/>
      <c r="SWM50" s="3"/>
      <c r="SWN50" s="3"/>
      <c r="SWO50" s="3"/>
      <c r="SWP50" s="3"/>
      <c r="SWQ50" s="3"/>
      <c r="SWR50" s="3"/>
      <c r="SWS50" s="3"/>
      <c r="SWT50" s="3"/>
      <c r="SWU50" s="3"/>
      <c r="SWV50" s="3"/>
      <c r="SWW50" s="3"/>
      <c r="SWX50" s="3"/>
      <c r="SWY50" s="3"/>
      <c r="SWZ50" s="3"/>
      <c r="SXA50" s="3"/>
      <c r="SXB50" s="3"/>
      <c r="SXC50" s="3"/>
      <c r="SXD50" s="3"/>
      <c r="SXE50" s="3"/>
      <c r="SXF50" s="3"/>
      <c r="SXG50" s="3"/>
      <c r="SXH50" s="3"/>
      <c r="SXI50" s="3"/>
      <c r="SXJ50" s="3"/>
      <c r="SXK50" s="3"/>
      <c r="SXL50" s="3"/>
      <c r="SXM50" s="3"/>
      <c r="SXN50" s="3"/>
      <c r="SXO50" s="3"/>
      <c r="SXP50" s="3"/>
      <c r="SXQ50" s="3"/>
      <c r="SXR50" s="3"/>
      <c r="SXS50" s="3"/>
      <c r="SXT50" s="3"/>
      <c r="SXU50" s="3"/>
      <c r="SXV50" s="3"/>
      <c r="SXW50" s="3"/>
      <c r="SXX50" s="3"/>
      <c r="SXY50" s="3"/>
      <c r="SXZ50" s="3"/>
      <c r="SYA50" s="3"/>
      <c r="SYB50" s="3"/>
      <c r="SYC50" s="3"/>
      <c r="SYD50" s="3"/>
      <c r="SYE50" s="3"/>
      <c r="SYF50" s="3"/>
      <c r="SYG50" s="3"/>
      <c r="SYH50" s="3"/>
      <c r="SYI50" s="3"/>
      <c r="SYJ50" s="3"/>
      <c r="SYK50" s="3"/>
      <c r="SYL50" s="3"/>
      <c r="SYM50" s="3"/>
      <c r="SYN50" s="3"/>
      <c r="SYO50" s="3"/>
      <c r="SYP50" s="3"/>
      <c r="SYQ50" s="3"/>
      <c r="SYR50" s="3"/>
      <c r="SYS50" s="3"/>
      <c r="SYT50" s="3"/>
      <c r="SYU50" s="3"/>
      <c r="SYV50" s="3"/>
      <c r="SYW50" s="3"/>
      <c r="SYX50" s="3"/>
      <c r="SYY50" s="3"/>
      <c r="SYZ50" s="3"/>
      <c r="SZA50" s="3"/>
      <c r="SZB50" s="3"/>
      <c r="SZC50" s="3"/>
      <c r="SZD50" s="3"/>
      <c r="SZE50" s="3"/>
      <c r="SZF50" s="3"/>
      <c r="SZG50" s="3"/>
      <c r="SZH50" s="3"/>
      <c r="SZI50" s="3"/>
      <c r="SZJ50" s="3"/>
      <c r="SZK50" s="3"/>
      <c r="SZL50" s="3"/>
      <c r="SZM50" s="3"/>
      <c r="SZN50" s="3"/>
      <c r="SZO50" s="3"/>
      <c r="SZP50" s="3"/>
      <c r="SZQ50" s="3"/>
      <c r="SZR50" s="3"/>
      <c r="SZS50" s="3"/>
      <c r="SZT50" s="3"/>
      <c r="SZU50" s="3"/>
      <c r="SZV50" s="3"/>
      <c r="SZW50" s="3"/>
      <c r="SZX50" s="3"/>
      <c r="SZY50" s="3"/>
      <c r="SZZ50" s="3"/>
      <c r="TAA50" s="3"/>
      <c r="TAB50" s="3"/>
      <c r="TAC50" s="3"/>
      <c r="TAD50" s="3"/>
      <c r="TAE50" s="3"/>
      <c r="TAF50" s="3"/>
      <c r="TAG50" s="3"/>
      <c r="TAH50" s="3"/>
      <c r="TAI50" s="3"/>
      <c r="TAJ50" s="3"/>
      <c r="TAK50" s="3"/>
      <c r="TAL50" s="3"/>
      <c r="TAM50" s="3"/>
      <c r="TAN50" s="3"/>
      <c r="TAO50" s="3"/>
      <c r="TAP50" s="3"/>
      <c r="TAQ50" s="3"/>
      <c r="TAR50" s="3"/>
      <c r="TAS50" s="3"/>
      <c r="TAT50" s="3"/>
      <c r="TAU50" s="3"/>
      <c r="TAV50" s="3"/>
      <c r="TAW50" s="3"/>
      <c r="TAX50" s="3"/>
      <c r="TAY50" s="3"/>
      <c r="TAZ50" s="3"/>
      <c r="TBA50" s="3"/>
      <c r="TBB50" s="3"/>
      <c r="TBC50" s="3"/>
      <c r="TBD50" s="3"/>
      <c r="TBE50" s="3"/>
      <c r="TBF50" s="3"/>
      <c r="TBG50" s="3"/>
      <c r="TBH50" s="3"/>
      <c r="TBI50" s="3"/>
      <c r="TBJ50" s="3"/>
      <c r="TBK50" s="3"/>
      <c r="TBL50" s="3"/>
      <c r="TBM50" s="3"/>
      <c r="TBN50" s="3"/>
      <c r="TBO50" s="3"/>
      <c r="TBP50" s="3"/>
      <c r="TBQ50" s="3"/>
      <c r="TBR50" s="3"/>
      <c r="TBS50" s="3"/>
      <c r="TBT50" s="3"/>
      <c r="TBU50" s="3"/>
      <c r="TBV50" s="3"/>
      <c r="TBW50" s="3"/>
      <c r="TBX50" s="3"/>
      <c r="TBY50" s="3"/>
      <c r="TBZ50" s="3"/>
      <c r="TCA50" s="3"/>
      <c r="TCB50" s="3"/>
      <c r="TCC50" s="3"/>
      <c r="TCD50" s="3"/>
      <c r="TCE50" s="3"/>
      <c r="TCF50" s="3"/>
      <c r="TCG50" s="3"/>
      <c r="TCH50" s="3"/>
      <c r="TCI50" s="3"/>
      <c r="TCJ50" s="3"/>
      <c r="TCK50" s="3"/>
      <c r="TCL50" s="3"/>
      <c r="TCM50" s="3"/>
      <c r="TCN50" s="3"/>
      <c r="TCO50" s="3"/>
      <c r="TCP50" s="3"/>
      <c r="TCQ50" s="3"/>
      <c r="TCR50" s="3"/>
      <c r="TCS50" s="3"/>
      <c r="TCT50" s="3"/>
      <c r="TCU50" s="3"/>
      <c r="TCV50" s="3"/>
      <c r="TCW50" s="3"/>
      <c r="TCX50" s="3"/>
      <c r="TCY50" s="3"/>
      <c r="TCZ50" s="3"/>
      <c r="TDA50" s="3"/>
      <c r="TDB50" s="3"/>
      <c r="TDC50" s="3"/>
      <c r="TDD50" s="3"/>
      <c r="TDE50" s="3"/>
      <c r="TDF50" s="3"/>
      <c r="TDG50" s="3"/>
      <c r="TDH50" s="3"/>
      <c r="TDI50" s="3"/>
      <c r="TDJ50" s="3"/>
      <c r="TDK50" s="3"/>
      <c r="TDL50" s="3"/>
      <c r="TDM50" s="3"/>
      <c r="TDN50" s="3"/>
      <c r="TDO50" s="3"/>
      <c r="TDP50" s="3"/>
      <c r="TDQ50" s="3"/>
      <c r="TDR50" s="3"/>
      <c r="TDS50" s="3"/>
      <c r="TDT50" s="3"/>
      <c r="TDU50" s="3"/>
      <c r="TDV50" s="3"/>
      <c r="TDW50" s="3"/>
      <c r="TDX50" s="3"/>
      <c r="TDY50" s="3"/>
      <c r="TDZ50" s="3"/>
      <c r="TEA50" s="3"/>
      <c r="TEB50" s="3"/>
      <c r="TEC50" s="3"/>
      <c r="TED50" s="3"/>
      <c r="TEE50" s="3"/>
      <c r="TEF50" s="3"/>
      <c r="TEG50" s="3"/>
      <c r="TEH50" s="3"/>
      <c r="TEI50" s="3"/>
      <c r="TEJ50" s="3"/>
      <c r="TEK50" s="3"/>
      <c r="TEL50" s="3"/>
      <c r="TEM50" s="3"/>
      <c r="TEN50" s="3"/>
      <c r="TEO50" s="3"/>
      <c r="TEP50" s="3"/>
      <c r="TEQ50" s="3"/>
      <c r="TER50" s="3"/>
      <c r="TES50" s="3"/>
      <c r="TET50" s="3"/>
      <c r="TEU50" s="3"/>
      <c r="TEV50" s="3"/>
      <c r="TEW50" s="3"/>
      <c r="TEX50" s="3"/>
      <c r="TEY50" s="3"/>
      <c r="TEZ50" s="3"/>
      <c r="TFA50" s="3"/>
      <c r="TFB50" s="3"/>
      <c r="TFC50" s="3"/>
      <c r="TFD50" s="3"/>
      <c r="TFE50" s="3"/>
      <c r="TFF50" s="3"/>
      <c r="TFG50" s="3"/>
      <c r="TFH50" s="3"/>
      <c r="TFI50" s="3"/>
      <c r="TFJ50" s="3"/>
      <c r="TFK50" s="3"/>
      <c r="TFL50" s="3"/>
      <c r="TFM50" s="3"/>
      <c r="TFN50" s="3"/>
      <c r="TFO50" s="3"/>
      <c r="TFP50" s="3"/>
      <c r="TFQ50" s="3"/>
      <c r="TFR50" s="3"/>
      <c r="TFS50" s="3"/>
      <c r="TFT50" s="3"/>
      <c r="TFU50" s="3"/>
      <c r="TFV50" s="3"/>
      <c r="TFW50" s="3"/>
      <c r="TFX50" s="3"/>
      <c r="TFY50" s="3"/>
      <c r="TFZ50" s="3"/>
      <c r="TGA50" s="3"/>
      <c r="TGB50" s="3"/>
      <c r="TGC50" s="3"/>
      <c r="TGD50" s="3"/>
      <c r="TGE50" s="3"/>
      <c r="TGF50" s="3"/>
      <c r="TGG50" s="3"/>
      <c r="TGH50" s="3"/>
      <c r="TGI50" s="3"/>
      <c r="TGJ50" s="3"/>
      <c r="TGK50" s="3"/>
      <c r="TGL50" s="3"/>
      <c r="TGM50" s="3"/>
      <c r="TGN50" s="3"/>
      <c r="TGO50" s="3"/>
      <c r="TGP50" s="3"/>
      <c r="TGQ50" s="3"/>
      <c r="TGR50" s="3"/>
      <c r="TGS50" s="3"/>
      <c r="TGT50" s="3"/>
      <c r="TGU50" s="3"/>
      <c r="TGV50" s="3"/>
      <c r="TGW50" s="3"/>
      <c r="TGX50" s="3"/>
      <c r="TGY50" s="3"/>
      <c r="TGZ50" s="3"/>
      <c r="THA50" s="3"/>
      <c r="THB50" s="3"/>
      <c r="THC50" s="3"/>
      <c r="THD50" s="3"/>
      <c r="THE50" s="3"/>
      <c r="THF50" s="3"/>
      <c r="THG50" s="3"/>
      <c r="THH50" s="3"/>
      <c r="THI50" s="3"/>
      <c r="THJ50" s="3"/>
      <c r="THK50" s="3"/>
      <c r="THL50" s="3"/>
      <c r="THM50" s="3"/>
      <c r="THN50" s="3"/>
      <c r="THO50" s="3"/>
      <c r="THP50" s="3"/>
      <c r="THQ50" s="3"/>
      <c r="THR50" s="3"/>
      <c r="THS50" s="3"/>
      <c r="THT50" s="3"/>
      <c r="THU50" s="3"/>
      <c r="THV50" s="3"/>
      <c r="THW50" s="3"/>
      <c r="THX50" s="3"/>
      <c r="THY50" s="3"/>
      <c r="THZ50" s="3"/>
      <c r="TIA50" s="3"/>
      <c r="TIB50" s="3"/>
      <c r="TIC50" s="3"/>
      <c r="TID50" s="3"/>
      <c r="TIE50" s="3"/>
      <c r="TIF50" s="3"/>
      <c r="TIG50" s="3"/>
      <c r="TIH50" s="3"/>
      <c r="TII50" s="3"/>
      <c r="TIJ50" s="3"/>
      <c r="TIK50" s="3"/>
      <c r="TIL50" s="3"/>
      <c r="TIM50" s="3"/>
      <c r="TIN50" s="3"/>
      <c r="TIO50" s="3"/>
      <c r="TIP50" s="3"/>
      <c r="TIQ50" s="3"/>
      <c r="TIR50" s="3"/>
      <c r="TIS50" s="3"/>
      <c r="TIT50" s="3"/>
      <c r="TIU50" s="3"/>
      <c r="TIV50" s="3"/>
      <c r="TIW50" s="3"/>
      <c r="TIX50" s="3"/>
      <c r="TIY50" s="3"/>
      <c r="TIZ50" s="3"/>
      <c r="TJA50" s="3"/>
      <c r="TJB50" s="3"/>
      <c r="TJC50" s="3"/>
      <c r="TJD50" s="3"/>
      <c r="TJE50" s="3"/>
      <c r="TJF50" s="3"/>
      <c r="TJG50" s="3"/>
      <c r="TJH50" s="3"/>
      <c r="TJI50" s="3"/>
      <c r="TJJ50" s="3"/>
      <c r="TJK50" s="3"/>
      <c r="TJL50" s="3"/>
      <c r="TJM50" s="3"/>
      <c r="TJN50" s="3"/>
      <c r="TJO50" s="3"/>
      <c r="TJP50" s="3"/>
      <c r="TJQ50" s="3"/>
      <c r="TJR50" s="3"/>
      <c r="TJS50" s="3"/>
      <c r="TJT50" s="3"/>
      <c r="TJU50" s="3"/>
      <c r="TJV50" s="3"/>
      <c r="TJW50" s="3"/>
      <c r="TJX50" s="3"/>
      <c r="TJY50" s="3"/>
      <c r="TJZ50" s="3"/>
      <c r="TKA50" s="3"/>
      <c r="TKB50" s="3"/>
      <c r="TKC50" s="3"/>
      <c r="TKD50" s="3"/>
      <c r="TKE50" s="3"/>
      <c r="TKF50" s="3"/>
      <c r="TKG50" s="3"/>
      <c r="TKH50" s="3"/>
      <c r="TKI50" s="3"/>
      <c r="TKJ50" s="3"/>
      <c r="TKK50" s="3"/>
      <c r="TKL50" s="3"/>
      <c r="TKM50" s="3"/>
      <c r="TKN50" s="3"/>
      <c r="TKO50" s="3"/>
      <c r="TKP50" s="3"/>
      <c r="TKQ50" s="3"/>
      <c r="TKR50" s="3"/>
      <c r="TKS50" s="3"/>
      <c r="TKT50" s="3"/>
      <c r="TKU50" s="3"/>
      <c r="TKV50" s="3"/>
      <c r="TKW50" s="3"/>
      <c r="TKX50" s="3"/>
      <c r="TKY50" s="3"/>
      <c r="TKZ50" s="3"/>
      <c r="TLA50" s="3"/>
      <c r="TLB50" s="3"/>
      <c r="TLC50" s="3"/>
      <c r="TLD50" s="3"/>
      <c r="TLE50" s="3"/>
      <c r="TLF50" s="3"/>
      <c r="TLG50" s="3"/>
      <c r="TLH50" s="3"/>
      <c r="TLI50" s="3"/>
      <c r="TLJ50" s="3"/>
      <c r="TLK50" s="3"/>
      <c r="TLL50" s="3"/>
      <c r="TLM50" s="3"/>
      <c r="TLN50" s="3"/>
      <c r="TLO50" s="3"/>
      <c r="TLP50" s="3"/>
      <c r="TLQ50" s="3"/>
      <c r="TLR50" s="3"/>
      <c r="TLS50" s="3"/>
      <c r="TLT50" s="3"/>
      <c r="TLU50" s="3"/>
      <c r="TLV50" s="3"/>
      <c r="TLW50" s="3"/>
      <c r="TLX50" s="3"/>
      <c r="TLY50" s="3"/>
      <c r="TLZ50" s="3"/>
      <c r="TMA50" s="3"/>
      <c r="TMB50" s="3"/>
      <c r="TMC50" s="3"/>
      <c r="TMD50" s="3"/>
      <c r="TME50" s="3"/>
      <c r="TMF50" s="3"/>
      <c r="TMG50" s="3"/>
      <c r="TMH50" s="3"/>
      <c r="TMI50" s="3"/>
      <c r="TMJ50" s="3"/>
      <c r="TMK50" s="3"/>
      <c r="TML50" s="3"/>
      <c r="TMM50" s="3"/>
      <c r="TMN50" s="3"/>
      <c r="TMO50" s="3"/>
      <c r="TMP50" s="3"/>
      <c r="TMQ50" s="3"/>
      <c r="TMR50" s="3"/>
      <c r="TMS50" s="3"/>
      <c r="TMT50" s="3"/>
      <c r="TMU50" s="3"/>
      <c r="TMV50" s="3"/>
      <c r="TMW50" s="3"/>
      <c r="TMX50" s="3"/>
      <c r="TMY50" s="3"/>
      <c r="TMZ50" s="3"/>
      <c r="TNA50" s="3"/>
      <c r="TNB50" s="3"/>
      <c r="TNC50" s="3"/>
      <c r="TND50" s="3"/>
      <c r="TNE50" s="3"/>
      <c r="TNF50" s="3"/>
      <c r="TNG50" s="3"/>
      <c r="TNH50" s="3"/>
      <c r="TNI50" s="3"/>
      <c r="TNJ50" s="3"/>
      <c r="TNK50" s="3"/>
      <c r="TNL50" s="3"/>
      <c r="TNM50" s="3"/>
      <c r="TNN50" s="3"/>
      <c r="TNO50" s="3"/>
      <c r="TNP50" s="3"/>
      <c r="TNQ50" s="3"/>
      <c r="TNR50" s="3"/>
      <c r="TNS50" s="3"/>
      <c r="TNT50" s="3"/>
      <c r="TNU50" s="3"/>
      <c r="TNV50" s="3"/>
      <c r="TNW50" s="3"/>
      <c r="TNX50" s="3"/>
      <c r="TNY50" s="3"/>
      <c r="TNZ50" s="3"/>
      <c r="TOA50" s="3"/>
      <c r="TOB50" s="3"/>
      <c r="TOC50" s="3"/>
      <c r="TOD50" s="3"/>
      <c r="TOE50" s="3"/>
      <c r="TOF50" s="3"/>
      <c r="TOG50" s="3"/>
      <c r="TOH50" s="3"/>
      <c r="TOI50" s="3"/>
      <c r="TOJ50" s="3"/>
      <c r="TOK50" s="3"/>
      <c r="TOL50" s="3"/>
      <c r="TOM50" s="3"/>
      <c r="TON50" s="3"/>
      <c r="TOO50" s="3"/>
      <c r="TOP50" s="3"/>
      <c r="TOQ50" s="3"/>
      <c r="TOR50" s="3"/>
      <c r="TOS50" s="3"/>
      <c r="TOT50" s="3"/>
      <c r="TOU50" s="3"/>
      <c r="TOV50" s="3"/>
      <c r="TOW50" s="3"/>
      <c r="TOX50" s="3"/>
      <c r="TOY50" s="3"/>
      <c r="TOZ50" s="3"/>
      <c r="TPA50" s="3"/>
      <c r="TPB50" s="3"/>
      <c r="TPC50" s="3"/>
      <c r="TPD50" s="3"/>
      <c r="TPE50" s="3"/>
      <c r="TPF50" s="3"/>
      <c r="TPG50" s="3"/>
      <c r="TPH50" s="3"/>
      <c r="TPI50" s="3"/>
      <c r="TPJ50" s="3"/>
      <c r="TPK50" s="3"/>
      <c r="TPL50" s="3"/>
      <c r="TPM50" s="3"/>
      <c r="TPN50" s="3"/>
      <c r="TPO50" s="3"/>
      <c r="TPP50" s="3"/>
      <c r="TPQ50" s="3"/>
      <c r="TPR50" s="3"/>
      <c r="TPS50" s="3"/>
      <c r="TPT50" s="3"/>
      <c r="TPU50" s="3"/>
      <c r="TPV50" s="3"/>
      <c r="TPW50" s="3"/>
      <c r="TPX50" s="3"/>
      <c r="TPY50" s="3"/>
      <c r="TPZ50" s="3"/>
      <c r="TQA50" s="3"/>
      <c r="TQB50" s="3"/>
      <c r="TQC50" s="3"/>
      <c r="TQD50" s="3"/>
      <c r="TQE50" s="3"/>
      <c r="TQF50" s="3"/>
      <c r="TQG50" s="3"/>
      <c r="TQH50" s="3"/>
      <c r="TQI50" s="3"/>
      <c r="TQJ50" s="3"/>
      <c r="TQK50" s="3"/>
      <c r="TQL50" s="3"/>
      <c r="TQM50" s="3"/>
      <c r="TQN50" s="3"/>
      <c r="TQO50" s="3"/>
      <c r="TQP50" s="3"/>
      <c r="TQQ50" s="3"/>
      <c r="TQR50" s="3"/>
      <c r="TQS50" s="3"/>
      <c r="TQT50" s="3"/>
      <c r="TQU50" s="3"/>
      <c r="TQV50" s="3"/>
      <c r="TQW50" s="3"/>
      <c r="TQX50" s="3"/>
      <c r="TQY50" s="3"/>
      <c r="TQZ50" s="3"/>
      <c r="TRA50" s="3"/>
      <c r="TRB50" s="3"/>
      <c r="TRC50" s="3"/>
      <c r="TRD50" s="3"/>
      <c r="TRE50" s="3"/>
      <c r="TRF50" s="3"/>
      <c r="TRG50" s="3"/>
      <c r="TRH50" s="3"/>
      <c r="TRI50" s="3"/>
      <c r="TRJ50" s="3"/>
      <c r="TRK50" s="3"/>
      <c r="TRL50" s="3"/>
      <c r="TRM50" s="3"/>
      <c r="TRN50" s="3"/>
      <c r="TRO50" s="3"/>
      <c r="TRP50" s="3"/>
      <c r="TRQ50" s="3"/>
      <c r="TRR50" s="3"/>
      <c r="TRS50" s="3"/>
      <c r="TRT50" s="3"/>
      <c r="TRU50" s="3"/>
      <c r="TRV50" s="3"/>
      <c r="TRW50" s="3"/>
      <c r="TRX50" s="3"/>
      <c r="TRY50" s="3"/>
      <c r="TRZ50" s="3"/>
      <c r="TSA50" s="3"/>
      <c r="TSB50" s="3"/>
      <c r="TSC50" s="3"/>
      <c r="TSD50" s="3"/>
      <c r="TSE50" s="3"/>
      <c r="TSF50" s="3"/>
      <c r="TSG50" s="3"/>
      <c r="TSH50" s="3"/>
      <c r="TSI50" s="3"/>
      <c r="TSJ50" s="3"/>
      <c r="TSK50" s="3"/>
      <c r="TSL50" s="3"/>
      <c r="TSM50" s="3"/>
      <c r="TSN50" s="3"/>
      <c r="TSO50" s="3"/>
      <c r="TSP50" s="3"/>
      <c r="TSQ50" s="3"/>
      <c r="TSR50" s="3"/>
      <c r="TSS50" s="3"/>
      <c r="TST50" s="3"/>
      <c r="TSU50" s="3"/>
      <c r="TSV50" s="3"/>
      <c r="TSW50" s="3"/>
      <c r="TSX50" s="3"/>
      <c r="TSY50" s="3"/>
      <c r="TSZ50" s="3"/>
      <c r="TTA50" s="3"/>
      <c r="TTB50" s="3"/>
      <c r="TTC50" s="3"/>
      <c r="TTD50" s="3"/>
      <c r="TTE50" s="3"/>
      <c r="TTF50" s="3"/>
      <c r="TTG50" s="3"/>
      <c r="TTH50" s="3"/>
      <c r="TTI50" s="3"/>
      <c r="TTJ50" s="3"/>
      <c r="TTK50" s="3"/>
      <c r="TTL50" s="3"/>
      <c r="TTM50" s="3"/>
      <c r="TTN50" s="3"/>
      <c r="TTO50" s="3"/>
      <c r="TTP50" s="3"/>
      <c r="TTQ50" s="3"/>
      <c r="TTR50" s="3"/>
      <c r="TTS50" s="3"/>
      <c r="TTT50" s="3"/>
      <c r="TTU50" s="3"/>
      <c r="TTV50" s="3"/>
      <c r="TTW50" s="3"/>
      <c r="TTX50" s="3"/>
      <c r="TTY50" s="3"/>
      <c r="TTZ50" s="3"/>
      <c r="TUA50" s="3"/>
      <c r="TUB50" s="3"/>
      <c r="TUC50" s="3"/>
      <c r="TUD50" s="3"/>
      <c r="TUE50" s="3"/>
      <c r="TUF50" s="3"/>
      <c r="TUG50" s="3"/>
      <c r="TUH50" s="3"/>
      <c r="TUI50" s="3"/>
      <c r="TUJ50" s="3"/>
      <c r="TUK50" s="3"/>
      <c r="TUL50" s="3"/>
      <c r="TUM50" s="3"/>
      <c r="TUN50" s="3"/>
      <c r="TUO50" s="3"/>
      <c r="TUP50" s="3"/>
      <c r="TUQ50" s="3"/>
      <c r="TUR50" s="3"/>
      <c r="TUS50" s="3"/>
      <c r="TUT50" s="3"/>
      <c r="TUU50" s="3"/>
      <c r="TUV50" s="3"/>
      <c r="TUW50" s="3"/>
      <c r="TUX50" s="3"/>
      <c r="TUY50" s="3"/>
      <c r="TUZ50" s="3"/>
      <c r="TVA50" s="3"/>
      <c r="TVB50" s="3"/>
      <c r="TVC50" s="3"/>
      <c r="TVD50" s="3"/>
      <c r="TVE50" s="3"/>
      <c r="TVF50" s="3"/>
      <c r="TVG50" s="3"/>
      <c r="TVH50" s="3"/>
      <c r="TVI50" s="3"/>
      <c r="TVJ50" s="3"/>
      <c r="TVK50" s="3"/>
      <c r="TVL50" s="3"/>
      <c r="TVM50" s="3"/>
      <c r="TVN50" s="3"/>
      <c r="TVO50" s="3"/>
      <c r="TVP50" s="3"/>
      <c r="TVQ50" s="3"/>
      <c r="TVR50" s="3"/>
      <c r="TVS50" s="3"/>
      <c r="TVT50" s="3"/>
      <c r="TVU50" s="3"/>
      <c r="TVV50" s="3"/>
      <c r="TVW50" s="3"/>
      <c r="TVX50" s="3"/>
      <c r="TVY50" s="3"/>
      <c r="TVZ50" s="3"/>
      <c r="TWA50" s="3"/>
      <c r="TWB50" s="3"/>
      <c r="TWC50" s="3"/>
      <c r="TWD50" s="3"/>
      <c r="TWE50" s="3"/>
      <c r="TWF50" s="3"/>
      <c r="TWG50" s="3"/>
      <c r="TWH50" s="3"/>
      <c r="TWI50" s="3"/>
      <c r="TWJ50" s="3"/>
      <c r="TWK50" s="3"/>
      <c r="TWL50" s="3"/>
      <c r="TWM50" s="3"/>
      <c r="TWN50" s="3"/>
      <c r="TWO50" s="3"/>
      <c r="TWP50" s="3"/>
      <c r="TWQ50" s="3"/>
      <c r="TWR50" s="3"/>
      <c r="TWS50" s="3"/>
      <c r="TWT50" s="3"/>
      <c r="TWU50" s="3"/>
      <c r="TWV50" s="3"/>
      <c r="TWW50" s="3"/>
      <c r="TWX50" s="3"/>
      <c r="TWY50" s="3"/>
      <c r="TWZ50" s="3"/>
      <c r="TXA50" s="3"/>
      <c r="TXB50" s="3"/>
      <c r="TXC50" s="3"/>
      <c r="TXD50" s="3"/>
      <c r="TXE50" s="3"/>
      <c r="TXF50" s="3"/>
      <c r="TXG50" s="3"/>
      <c r="TXH50" s="3"/>
      <c r="TXI50" s="3"/>
      <c r="TXJ50" s="3"/>
      <c r="TXK50" s="3"/>
      <c r="TXL50" s="3"/>
      <c r="TXM50" s="3"/>
      <c r="TXN50" s="3"/>
      <c r="TXO50" s="3"/>
      <c r="TXP50" s="3"/>
      <c r="TXQ50" s="3"/>
      <c r="TXR50" s="3"/>
      <c r="TXS50" s="3"/>
      <c r="TXT50" s="3"/>
      <c r="TXU50" s="3"/>
      <c r="TXV50" s="3"/>
      <c r="TXW50" s="3"/>
      <c r="TXX50" s="3"/>
      <c r="TXY50" s="3"/>
      <c r="TXZ50" s="3"/>
      <c r="TYA50" s="3"/>
      <c r="TYB50" s="3"/>
      <c r="TYC50" s="3"/>
      <c r="TYD50" s="3"/>
      <c r="TYE50" s="3"/>
      <c r="TYF50" s="3"/>
      <c r="TYG50" s="3"/>
      <c r="TYH50" s="3"/>
      <c r="TYI50" s="3"/>
      <c r="TYJ50" s="3"/>
      <c r="TYK50" s="3"/>
      <c r="TYL50" s="3"/>
      <c r="TYM50" s="3"/>
      <c r="TYN50" s="3"/>
      <c r="TYO50" s="3"/>
      <c r="TYP50" s="3"/>
      <c r="TYQ50" s="3"/>
      <c r="TYR50" s="3"/>
      <c r="TYS50" s="3"/>
      <c r="TYT50" s="3"/>
      <c r="TYU50" s="3"/>
      <c r="TYV50" s="3"/>
      <c r="TYW50" s="3"/>
      <c r="TYX50" s="3"/>
      <c r="TYY50" s="3"/>
      <c r="TYZ50" s="3"/>
      <c r="TZA50" s="3"/>
      <c r="TZB50" s="3"/>
      <c r="TZC50" s="3"/>
      <c r="TZD50" s="3"/>
      <c r="TZE50" s="3"/>
      <c r="TZF50" s="3"/>
      <c r="TZG50" s="3"/>
      <c r="TZH50" s="3"/>
      <c r="TZI50" s="3"/>
      <c r="TZJ50" s="3"/>
      <c r="TZK50" s="3"/>
      <c r="TZL50" s="3"/>
      <c r="TZM50" s="3"/>
      <c r="TZN50" s="3"/>
      <c r="TZO50" s="3"/>
      <c r="TZP50" s="3"/>
      <c r="TZQ50" s="3"/>
      <c r="TZR50" s="3"/>
      <c r="TZS50" s="3"/>
      <c r="TZT50" s="3"/>
      <c r="TZU50" s="3"/>
      <c r="TZV50" s="3"/>
      <c r="TZW50" s="3"/>
      <c r="TZX50" s="3"/>
      <c r="TZY50" s="3"/>
      <c r="TZZ50" s="3"/>
      <c r="UAA50" s="3"/>
      <c r="UAB50" s="3"/>
      <c r="UAC50" s="3"/>
      <c r="UAD50" s="3"/>
      <c r="UAE50" s="3"/>
      <c r="UAF50" s="3"/>
      <c r="UAG50" s="3"/>
      <c r="UAH50" s="3"/>
      <c r="UAI50" s="3"/>
      <c r="UAJ50" s="3"/>
      <c r="UAK50" s="3"/>
      <c r="UAL50" s="3"/>
      <c r="UAM50" s="3"/>
      <c r="UAN50" s="3"/>
      <c r="UAO50" s="3"/>
      <c r="UAP50" s="3"/>
      <c r="UAQ50" s="3"/>
      <c r="UAR50" s="3"/>
      <c r="UAS50" s="3"/>
      <c r="UAT50" s="3"/>
      <c r="UAU50" s="3"/>
      <c r="UAV50" s="3"/>
      <c r="UAW50" s="3"/>
      <c r="UAX50" s="3"/>
      <c r="UAY50" s="3"/>
      <c r="UAZ50" s="3"/>
      <c r="UBA50" s="3"/>
      <c r="UBB50" s="3"/>
      <c r="UBC50" s="3"/>
      <c r="UBD50" s="3"/>
      <c r="UBE50" s="3"/>
      <c r="UBF50" s="3"/>
      <c r="UBG50" s="3"/>
      <c r="UBH50" s="3"/>
      <c r="UBI50" s="3"/>
      <c r="UBJ50" s="3"/>
      <c r="UBK50" s="3"/>
      <c r="UBL50" s="3"/>
      <c r="UBM50" s="3"/>
      <c r="UBN50" s="3"/>
      <c r="UBO50" s="3"/>
      <c r="UBP50" s="3"/>
      <c r="UBQ50" s="3"/>
      <c r="UBR50" s="3"/>
      <c r="UBS50" s="3"/>
      <c r="UBT50" s="3"/>
      <c r="UBU50" s="3"/>
      <c r="UBV50" s="3"/>
      <c r="UBW50" s="3"/>
      <c r="UBX50" s="3"/>
      <c r="UBY50" s="3"/>
      <c r="UBZ50" s="3"/>
      <c r="UCA50" s="3"/>
      <c r="UCB50" s="3"/>
      <c r="UCC50" s="3"/>
      <c r="UCD50" s="3"/>
      <c r="UCE50" s="3"/>
      <c r="UCF50" s="3"/>
      <c r="UCG50" s="3"/>
      <c r="UCH50" s="3"/>
      <c r="UCI50" s="3"/>
      <c r="UCJ50" s="3"/>
      <c r="UCK50" s="3"/>
      <c r="UCL50" s="3"/>
      <c r="UCM50" s="3"/>
      <c r="UCN50" s="3"/>
      <c r="UCO50" s="3"/>
      <c r="UCP50" s="3"/>
      <c r="UCQ50" s="3"/>
      <c r="UCR50" s="3"/>
      <c r="UCS50" s="3"/>
      <c r="UCT50" s="3"/>
      <c r="UCU50" s="3"/>
      <c r="UCV50" s="3"/>
      <c r="UCW50" s="3"/>
      <c r="UCX50" s="3"/>
      <c r="UCY50" s="3"/>
      <c r="UCZ50" s="3"/>
      <c r="UDA50" s="3"/>
      <c r="UDB50" s="3"/>
      <c r="UDC50" s="3"/>
      <c r="UDD50" s="3"/>
      <c r="UDE50" s="3"/>
      <c r="UDF50" s="3"/>
      <c r="UDG50" s="3"/>
      <c r="UDH50" s="3"/>
      <c r="UDI50" s="3"/>
      <c r="UDJ50" s="3"/>
      <c r="UDK50" s="3"/>
      <c r="UDL50" s="3"/>
      <c r="UDM50" s="3"/>
      <c r="UDN50" s="3"/>
      <c r="UDO50" s="3"/>
      <c r="UDP50" s="3"/>
      <c r="UDQ50" s="3"/>
      <c r="UDR50" s="3"/>
      <c r="UDS50" s="3"/>
      <c r="UDT50" s="3"/>
      <c r="UDU50" s="3"/>
      <c r="UDV50" s="3"/>
      <c r="UDW50" s="3"/>
      <c r="UDX50" s="3"/>
      <c r="UDY50" s="3"/>
      <c r="UDZ50" s="3"/>
      <c r="UEA50" s="3"/>
      <c r="UEB50" s="3"/>
      <c r="UEC50" s="3"/>
      <c r="UED50" s="3"/>
      <c r="UEE50" s="3"/>
      <c r="UEF50" s="3"/>
      <c r="UEG50" s="3"/>
      <c r="UEH50" s="3"/>
      <c r="UEI50" s="3"/>
      <c r="UEJ50" s="3"/>
      <c r="UEK50" s="3"/>
      <c r="UEL50" s="3"/>
      <c r="UEM50" s="3"/>
      <c r="UEN50" s="3"/>
      <c r="UEO50" s="3"/>
      <c r="UEP50" s="3"/>
      <c r="UEQ50" s="3"/>
      <c r="UER50" s="3"/>
      <c r="UES50" s="3"/>
      <c r="UET50" s="3"/>
      <c r="UEU50" s="3"/>
      <c r="UEV50" s="3"/>
      <c r="UEW50" s="3"/>
      <c r="UEX50" s="3"/>
      <c r="UEY50" s="3"/>
      <c r="UEZ50" s="3"/>
      <c r="UFA50" s="3"/>
      <c r="UFB50" s="3"/>
      <c r="UFC50" s="3"/>
      <c r="UFD50" s="3"/>
      <c r="UFE50" s="3"/>
      <c r="UFF50" s="3"/>
      <c r="UFG50" s="3"/>
      <c r="UFH50" s="3"/>
      <c r="UFI50" s="3"/>
      <c r="UFJ50" s="3"/>
      <c r="UFK50" s="3"/>
      <c r="UFL50" s="3"/>
      <c r="UFM50" s="3"/>
      <c r="UFN50" s="3"/>
      <c r="UFO50" s="3"/>
      <c r="UFP50" s="3"/>
      <c r="UFQ50" s="3"/>
      <c r="UFR50" s="3"/>
      <c r="UFS50" s="3"/>
      <c r="UFT50" s="3"/>
      <c r="UFU50" s="3"/>
      <c r="UFV50" s="3"/>
      <c r="UFW50" s="3"/>
      <c r="UFX50" s="3"/>
      <c r="UFY50" s="3"/>
      <c r="UFZ50" s="3"/>
      <c r="UGA50" s="3"/>
      <c r="UGB50" s="3"/>
      <c r="UGC50" s="3"/>
      <c r="UGD50" s="3"/>
      <c r="UGE50" s="3"/>
      <c r="UGF50" s="3"/>
      <c r="UGG50" s="3"/>
      <c r="UGH50" s="3"/>
      <c r="UGI50" s="3"/>
      <c r="UGJ50" s="3"/>
      <c r="UGK50" s="3"/>
      <c r="UGL50" s="3"/>
      <c r="UGM50" s="3"/>
      <c r="UGN50" s="3"/>
      <c r="UGO50" s="3"/>
      <c r="UGP50" s="3"/>
      <c r="UGQ50" s="3"/>
      <c r="UGR50" s="3"/>
      <c r="UGS50" s="3"/>
      <c r="UGT50" s="3"/>
      <c r="UGU50" s="3"/>
      <c r="UGV50" s="3"/>
      <c r="UGW50" s="3"/>
      <c r="UGX50" s="3"/>
      <c r="UGY50" s="3"/>
      <c r="UGZ50" s="3"/>
      <c r="UHA50" s="3"/>
      <c r="UHB50" s="3"/>
      <c r="UHC50" s="3"/>
      <c r="UHD50" s="3"/>
      <c r="UHE50" s="3"/>
      <c r="UHF50" s="3"/>
      <c r="UHG50" s="3"/>
      <c r="UHH50" s="3"/>
      <c r="UHI50" s="3"/>
      <c r="UHJ50" s="3"/>
      <c r="UHK50" s="3"/>
      <c r="UHL50" s="3"/>
      <c r="UHM50" s="3"/>
      <c r="UHN50" s="3"/>
      <c r="UHO50" s="3"/>
      <c r="UHP50" s="3"/>
      <c r="UHQ50" s="3"/>
      <c r="UHR50" s="3"/>
      <c r="UHS50" s="3"/>
      <c r="UHT50" s="3"/>
      <c r="UHU50" s="3"/>
      <c r="UHV50" s="3"/>
      <c r="UHW50" s="3"/>
      <c r="UHX50" s="3"/>
      <c r="UHY50" s="3"/>
      <c r="UHZ50" s="3"/>
      <c r="UIA50" s="3"/>
      <c r="UIB50" s="3"/>
      <c r="UIC50" s="3"/>
      <c r="UID50" s="3"/>
      <c r="UIE50" s="3"/>
      <c r="UIF50" s="3"/>
      <c r="UIG50" s="3"/>
      <c r="UIH50" s="3"/>
      <c r="UII50" s="3"/>
      <c r="UIJ50" s="3"/>
      <c r="UIK50" s="3"/>
      <c r="UIL50" s="3"/>
      <c r="UIM50" s="3"/>
      <c r="UIN50" s="3"/>
      <c r="UIO50" s="3"/>
      <c r="UIP50" s="3"/>
      <c r="UIQ50" s="3"/>
      <c r="UIR50" s="3"/>
      <c r="UIS50" s="3"/>
      <c r="UIT50" s="3"/>
      <c r="UIU50" s="3"/>
      <c r="UIV50" s="3"/>
      <c r="UIW50" s="3"/>
      <c r="UIX50" s="3"/>
      <c r="UIY50" s="3"/>
      <c r="UIZ50" s="3"/>
      <c r="UJA50" s="3"/>
      <c r="UJB50" s="3"/>
      <c r="UJC50" s="3"/>
      <c r="UJD50" s="3"/>
      <c r="UJE50" s="3"/>
      <c r="UJF50" s="3"/>
      <c r="UJG50" s="3"/>
      <c r="UJH50" s="3"/>
      <c r="UJI50" s="3"/>
      <c r="UJJ50" s="3"/>
      <c r="UJK50" s="3"/>
      <c r="UJL50" s="3"/>
      <c r="UJM50" s="3"/>
      <c r="UJN50" s="3"/>
      <c r="UJO50" s="3"/>
      <c r="UJP50" s="3"/>
      <c r="UJQ50" s="3"/>
      <c r="UJR50" s="3"/>
      <c r="UJS50" s="3"/>
      <c r="UJT50" s="3"/>
      <c r="UJU50" s="3"/>
      <c r="UJV50" s="3"/>
      <c r="UJW50" s="3"/>
      <c r="UJX50" s="3"/>
      <c r="UJY50" s="3"/>
      <c r="UJZ50" s="3"/>
      <c r="UKA50" s="3"/>
      <c r="UKB50" s="3"/>
      <c r="UKC50" s="3"/>
      <c r="UKD50" s="3"/>
      <c r="UKE50" s="3"/>
      <c r="UKF50" s="3"/>
      <c r="UKG50" s="3"/>
      <c r="UKH50" s="3"/>
      <c r="UKI50" s="3"/>
      <c r="UKJ50" s="3"/>
      <c r="UKK50" s="3"/>
      <c r="UKL50" s="3"/>
      <c r="UKM50" s="3"/>
      <c r="UKN50" s="3"/>
      <c r="UKO50" s="3"/>
      <c r="UKP50" s="3"/>
      <c r="UKQ50" s="3"/>
      <c r="UKR50" s="3"/>
      <c r="UKS50" s="3"/>
      <c r="UKT50" s="3"/>
      <c r="UKU50" s="3"/>
      <c r="UKV50" s="3"/>
      <c r="UKW50" s="3"/>
      <c r="UKX50" s="3"/>
      <c r="UKY50" s="3"/>
      <c r="UKZ50" s="3"/>
      <c r="ULA50" s="3"/>
      <c r="ULB50" s="3"/>
      <c r="ULC50" s="3"/>
      <c r="ULD50" s="3"/>
      <c r="ULE50" s="3"/>
      <c r="ULF50" s="3"/>
      <c r="ULG50" s="3"/>
      <c r="ULH50" s="3"/>
      <c r="ULI50" s="3"/>
      <c r="ULJ50" s="3"/>
      <c r="ULK50" s="3"/>
      <c r="ULL50" s="3"/>
      <c r="ULM50" s="3"/>
      <c r="ULN50" s="3"/>
      <c r="ULO50" s="3"/>
      <c r="ULP50" s="3"/>
      <c r="ULQ50" s="3"/>
      <c r="ULR50" s="3"/>
      <c r="ULS50" s="3"/>
      <c r="ULT50" s="3"/>
      <c r="ULU50" s="3"/>
      <c r="ULV50" s="3"/>
      <c r="ULW50" s="3"/>
      <c r="ULX50" s="3"/>
      <c r="ULY50" s="3"/>
      <c r="ULZ50" s="3"/>
      <c r="UMA50" s="3"/>
      <c r="UMB50" s="3"/>
      <c r="UMC50" s="3"/>
      <c r="UMD50" s="3"/>
      <c r="UME50" s="3"/>
      <c r="UMF50" s="3"/>
      <c r="UMG50" s="3"/>
      <c r="UMH50" s="3"/>
      <c r="UMI50" s="3"/>
      <c r="UMJ50" s="3"/>
      <c r="UMK50" s="3"/>
      <c r="UML50" s="3"/>
      <c r="UMM50" s="3"/>
      <c r="UMN50" s="3"/>
      <c r="UMO50" s="3"/>
      <c r="UMP50" s="3"/>
      <c r="UMQ50" s="3"/>
      <c r="UMR50" s="3"/>
      <c r="UMS50" s="3"/>
      <c r="UMT50" s="3"/>
      <c r="UMU50" s="3"/>
      <c r="UMV50" s="3"/>
      <c r="UMW50" s="3"/>
      <c r="UMX50" s="3"/>
      <c r="UMY50" s="3"/>
      <c r="UMZ50" s="3"/>
      <c r="UNA50" s="3"/>
      <c r="UNB50" s="3"/>
      <c r="UNC50" s="3"/>
      <c r="UND50" s="3"/>
      <c r="UNE50" s="3"/>
      <c r="UNF50" s="3"/>
      <c r="UNG50" s="3"/>
      <c r="UNH50" s="3"/>
      <c r="UNI50" s="3"/>
      <c r="UNJ50" s="3"/>
      <c r="UNK50" s="3"/>
      <c r="UNL50" s="3"/>
      <c r="UNM50" s="3"/>
      <c r="UNN50" s="3"/>
      <c r="UNO50" s="3"/>
      <c r="UNP50" s="3"/>
      <c r="UNQ50" s="3"/>
      <c r="UNR50" s="3"/>
      <c r="UNS50" s="3"/>
      <c r="UNT50" s="3"/>
      <c r="UNU50" s="3"/>
      <c r="UNV50" s="3"/>
      <c r="UNW50" s="3"/>
      <c r="UNX50" s="3"/>
      <c r="UNY50" s="3"/>
      <c r="UNZ50" s="3"/>
      <c r="UOA50" s="3"/>
      <c r="UOB50" s="3"/>
      <c r="UOC50" s="3"/>
      <c r="UOD50" s="3"/>
      <c r="UOE50" s="3"/>
      <c r="UOF50" s="3"/>
      <c r="UOG50" s="3"/>
      <c r="UOH50" s="3"/>
      <c r="UOI50" s="3"/>
      <c r="UOJ50" s="3"/>
      <c r="UOK50" s="3"/>
      <c r="UOL50" s="3"/>
      <c r="UOM50" s="3"/>
      <c r="UON50" s="3"/>
      <c r="UOO50" s="3"/>
      <c r="UOP50" s="3"/>
      <c r="UOQ50" s="3"/>
      <c r="UOR50" s="3"/>
      <c r="UOS50" s="3"/>
      <c r="UOT50" s="3"/>
      <c r="UOU50" s="3"/>
      <c r="UOV50" s="3"/>
      <c r="UOW50" s="3"/>
      <c r="UOX50" s="3"/>
      <c r="UOY50" s="3"/>
      <c r="UOZ50" s="3"/>
      <c r="UPA50" s="3"/>
      <c r="UPB50" s="3"/>
      <c r="UPC50" s="3"/>
      <c r="UPD50" s="3"/>
      <c r="UPE50" s="3"/>
      <c r="UPF50" s="3"/>
      <c r="UPG50" s="3"/>
      <c r="UPH50" s="3"/>
      <c r="UPI50" s="3"/>
      <c r="UPJ50" s="3"/>
      <c r="UPK50" s="3"/>
      <c r="UPL50" s="3"/>
      <c r="UPM50" s="3"/>
      <c r="UPN50" s="3"/>
      <c r="UPO50" s="3"/>
      <c r="UPP50" s="3"/>
      <c r="UPQ50" s="3"/>
      <c r="UPR50" s="3"/>
      <c r="UPS50" s="3"/>
      <c r="UPT50" s="3"/>
      <c r="UPU50" s="3"/>
      <c r="UPV50" s="3"/>
      <c r="UPW50" s="3"/>
      <c r="UPX50" s="3"/>
      <c r="UPY50" s="3"/>
      <c r="UPZ50" s="3"/>
      <c r="UQA50" s="3"/>
      <c r="UQB50" s="3"/>
      <c r="UQC50" s="3"/>
      <c r="UQD50" s="3"/>
      <c r="UQE50" s="3"/>
      <c r="UQF50" s="3"/>
      <c r="UQG50" s="3"/>
      <c r="UQH50" s="3"/>
      <c r="UQI50" s="3"/>
      <c r="UQJ50" s="3"/>
      <c r="UQK50" s="3"/>
      <c r="UQL50" s="3"/>
      <c r="UQM50" s="3"/>
      <c r="UQN50" s="3"/>
      <c r="UQO50" s="3"/>
      <c r="UQP50" s="3"/>
      <c r="UQQ50" s="3"/>
      <c r="UQR50" s="3"/>
      <c r="UQS50" s="3"/>
      <c r="UQT50" s="3"/>
      <c r="UQU50" s="3"/>
      <c r="UQV50" s="3"/>
      <c r="UQW50" s="3"/>
      <c r="UQX50" s="3"/>
      <c r="UQY50" s="3"/>
      <c r="UQZ50" s="3"/>
      <c r="URA50" s="3"/>
      <c r="URB50" s="3"/>
      <c r="URC50" s="3"/>
      <c r="URD50" s="3"/>
      <c r="URE50" s="3"/>
      <c r="URF50" s="3"/>
      <c r="URG50" s="3"/>
      <c r="URH50" s="3"/>
      <c r="URI50" s="3"/>
      <c r="URJ50" s="3"/>
      <c r="URK50" s="3"/>
      <c r="URL50" s="3"/>
      <c r="URM50" s="3"/>
      <c r="URN50" s="3"/>
      <c r="URO50" s="3"/>
      <c r="URP50" s="3"/>
      <c r="URQ50" s="3"/>
      <c r="URR50" s="3"/>
      <c r="URS50" s="3"/>
      <c r="URT50" s="3"/>
      <c r="URU50" s="3"/>
      <c r="URV50" s="3"/>
      <c r="URW50" s="3"/>
      <c r="URX50" s="3"/>
      <c r="URY50" s="3"/>
      <c r="URZ50" s="3"/>
      <c r="USA50" s="3"/>
      <c r="USB50" s="3"/>
      <c r="USC50" s="3"/>
      <c r="USD50" s="3"/>
      <c r="USE50" s="3"/>
      <c r="USF50" s="3"/>
      <c r="USG50" s="3"/>
      <c r="USH50" s="3"/>
      <c r="USI50" s="3"/>
      <c r="USJ50" s="3"/>
      <c r="USK50" s="3"/>
      <c r="USL50" s="3"/>
      <c r="USM50" s="3"/>
      <c r="USN50" s="3"/>
      <c r="USO50" s="3"/>
      <c r="USP50" s="3"/>
      <c r="USQ50" s="3"/>
      <c r="USR50" s="3"/>
      <c r="USS50" s="3"/>
      <c r="UST50" s="3"/>
      <c r="USU50" s="3"/>
      <c r="USV50" s="3"/>
      <c r="USW50" s="3"/>
      <c r="USX50" s="3"/>
      <c r="USY50" s="3"/>
      <c r="USZ50" s="3"/>
      <c r="UTA50" s="3"/>
      <c r="UTB50" s="3"/>
      <c r="UTC50" s="3"/>
      <c r="UTD50" s="3"/>
      <c r="UTE50" s="3"/>
      <c r="UTF50" s="3"/>
      <c r="UTG50" s="3"/>
      <c r="UTH50" s="3"/>
      <c r="UTI50" s="3"/>
      <c r="UTJ50" s="3"/>
      <c r="UTK50" s="3"/>
      <c r="UTL50" s="3"/>
      <c r="UTM50" s="3"/>
      <c r="UTN50" s="3"/>
      <c r="UTO50" s="3"/>
      <c r="UTP50" s="3"/>
      <c r="UTQ50" s="3"/>
      <c r="UTR50" s="3"/>
      <c r="UTS50" s="3"/>
      <c r="UTT50" s="3"/>
      <c r="UTU50" s="3"/>
      <c r="UTV50" s="3"/>
      <c r="UTW50" s="3"/>
      <c r="UTX50" s="3"/>
      <c r="UTY50" s="3"/>
      <c r="UTZ50" s="3"/>
      <c r="UUA50" s="3"/>
      <c r="UUB50" s="3"/>
      <c r="UUC50" s="3"/>
      <c r="UUD50" s="3"/>
      <c r="UUE50" s="3"/>
      <c r="UUF50" s="3"/>
      <c r="UUG50" s="3"/>
      <c r="UUH50" s="3"/>
      <c r="UUI50" s="3"/>
      <c r="UUJ50" s="3"/>
      <c r="UUK50" s="3"/>
      <c r="UUL50" s="3"/>
      <c r="UUM50" s="3"/>
      <c r="UUN50" s="3"/>
      <c r="UUO50" s="3"/>
      <c r="UUP50" s="3"/>
      <c r="UUQ50" s="3"/>
      <c r="UUR50" s="3"/>
      <c r="UUS50" s="3"/>
      <c r="UUT50" s="3"/>
      <c r="UUU50" s="3"/>
      <c r="UUV50" s="3"/>
      <c r="UUW50" s="3"/>
      <c r="UUX50" s="3"/>
      <c r="UUY50" s="3"/>
      <c r="UUZ50" s="3"/>
      <c r="UVA50" s="3"/>
      <c r="UVB50" s="3"/>
      <c r="UVC50" s="3"/>
      <c r="UVD50" s="3"/>
      <c r="UVE50" s="3"/>
      <c r="UVF50" s="3"/>
      <c r="UVG50" s="3"/>
      <c r="UVH50" s="3"/>
      <c r="UVI50" s="3"/>
      <c r="UVJ50" s="3"/>
      <c r="UVK50" s="3"/>
      <c r="UVL50" s="3"/>
      <c r="UVM50" s="3"/>
      <c r="UVN50" s="3"/>
      <c r="UVO50" s="3"/>
      <c r="UVP50" s="3"/>
      <c r="UVQ50" s="3"/>
      <c r="UVR50" s="3"/>
      <c r="UVS50" s="3"/>
      <c r="UVT50" s="3"/>
      <c r="UVU50" s="3"/>
      <c r="UVV50" s="3"/>
      <c r="UVW50" s="3"/>
      <c r="UVX50" s="3"/>
      <c r="UVY50" s="3"/>
      <c r="UVZ50" s="3"/>
      <c r="UWA50" s="3"/>
      <c r="UWB50" s="3"/>
      <c r="UWC50" s="3"/>
      <c r="UWD50" s="3"/>
      <c r="UWE50" s="3"/>
      <c r="UWF50" s="3"/>
      <c r="UWG50" s="3"/>
      <c r="UWH50" s="3"/>
      <c r="UWI50" s="3"/>
      <c r="UWJ50" s="3"/>
      <c r="UWK50" s="3"/>
      <c r="UWL50" s="3"/>
      <c r="UWM50" s="3"/>
      <c r="UWN50" s="3"/>
      <c r="UWO50" s="3"/>
      <c r="UWP50" s="3"/>
      <c r="UWQ50" s="3"/>
      <c r="UWR50" s="3"/>
      <c r="UWS50" s="3"/>
      <c r="UWT50" s="3"/>
      <c r="UWU50" s="3"/>
      <c r="UWV50" s="3"/>
      <c r="UWW50" s="3"/>
      <c r="UWX50" s="3"/>
      <c r="UWY50" s="3"/>
      <c r="UWZ50" s="3"/>
      <c r="UXA50" s="3"/>
      <c r="UXB50" s="3"/>
      <c r="UXC50" s="3"/>
      <c r="UXD50" s="3"/>
      <c r="UXE50" s="3"/>
      <c r="UXF50" s="3"/>
      <c r="UXG50" s="3"/>
      <c r="UXH50" s="3"/>
      <c r="UXI50" s="3"/>
      <c r="UXJ50" s="3"/>
      <c r="UXK50" s="3"/>
      <c r="UXL50" s="3"/>
      <c r="UXM50" s="3"/>
      <c r="UXN50" s="3"/>
      <c r="UXO50" s="3"/>
      <c r="UXP50" s="3"/>
      <c r="UXQ50" s="3"/>
      <c r="UXR50" s="3"/>
      <c r="UXS50" s="3"/>
      <c r="UXT50" s="3"/>
      <c r="UXU50" s="3"/>
      <c r="UXV50" s="3"/>
      <c r="UXW50" s="3"/>
      <c r="UXX50" s="3"/>
      <c r="UXY50" s="3"/>
      <c r="UXZ50" s="3"/>
      <c r="UYA50" s="3"/>
      <c r="UYB50" s="3"/>
      <c r="UYC50" s="3"/>
      <c r="UYD50" s="3"/>
      <c r="UYE50" s="3"/>
      <c r="UYF50" s="3"/>
      <c r="UYG50" s="3"/>
      <c r="UYH50" s="3"/>
      <c r="UYI50" s="3"/>
      <c r="UYJ50" s="3"/>
      <c r="UYK50" s="3"/>
      <c r="UYL50" s="3"/>
      <c r="UYM50" s="3"/>
      <c r="UYN50" s="3"/>
      <c r="UYO50" s="3"/>
      <c r="UYP50" s="3"/>
      <c r="UYQ50" s="3"/>
      <c r="UYR50" s="3"/>
      <c r="UYS50" s="3"/>
      <c r="UYT50" s="3"/>
      <c r="UYU50" s="3"/>
      <c r="UYV50" s="3"/>
      <c r="UYW50" s="3"/>
      <c r="UYX50" s="3"/>
      <c r="UYY50" s="3"/>
      <c r="UYZ50" s="3"/>
      <c r="UZA50" s="3"/>
      <c r="UZB50" s="3"/>
      <c r="UZC50" s="3"/>
      <c r="UZD50" s="3"/>
      <c r="UZE50" s="3"/>
      <c r="UZF50" s="3"/>
      <c r="UZG50" s="3"/>
      <c r="UZH50" s="3"/>
      <c r="UZI50" s="3"/>
      <c r="UZJ50" s="3"/>
      <c r="UZK50" s="3"/>
      <c r="UZL50" s="3"/>
      <c r="UZM50" s="3"/>
      <c r="UZN50" s="3"/>
      <c r="UZO50" s="3"/>
      <c r="UZP50" s="3"/>
      <c r="UZQ50" s="3"/>
      <c r="UZR50" s="3"/>
      <c r="UZS50" s="3"/>
      <c r="UZT50" s="3"/>
      <c r="UZU50" s="3"/>
      <c r="UZV50" s="3"/>
      <c r="UZW50" s="3"/>
      <c r="UZX50" s="3"/>
      <c r="UZY50" s="3"/>
      <c r="UZZ50" s="3"/>
      <c r="VAA50" s="3"/>
      <c r="VAB50" s="3"/>
      <c r="VAC50" s="3"/>
      <c r="VAD50" s="3"/>
      <c r="VAE50" s="3"/>
      <c r="VAF50" s="3"/>
      <c r="VAG50" s="3"/>
      <c r="VAH50" s="3"/>
      <c r="VAI50" s="3"/>
      <c r="VAJ50" s="3"/>
      <c r="VAK50" s="3"/>
      <c r="VAL50" s="3"/>
      <c r="VAM50" s="3"/>
      <c r="VAN50" s="3"/>
      <c r="VAO50" s="3"/>
      <c r="VAP50" s="3"/>
      <c r="VAQ50" s="3"/>
      <c r="VAR50" s="3"/>
      <c r="VAS50" s="3"/>
      <c r="VAT50" s="3"/>
      <c r="VAU50" s="3"/>
      <c r="VAV50" s="3"/>
      <c r="VAW50" s="3"/>
      <c r="VAX50" s="3"/>
      <c r="VAY50" s="3"/>
      <c r="VAZ50" s="3"/>
      <c r="VBA50" s="3"/>
      <c r="VBB50" s="3"/>
      <c r="VBC50" s="3"/>
      <c r="VBD50" s="3"/>
      <c r="VBE50" s="3"/>
      <c r="VBF50" s="3"/>
      <c r="VBG50" s="3"/>
      <c r="VBH50" s="3"/>
      <c r="VBI50" s="3"/>
      <c r="VBJ50" s="3"/>
      <c r="VBK50" s="3"/>
      <c r="VBL50" s="3"/>
      <c r="VBM50" s="3"/>
      <c r="VBN50" s="3"/>
      <c r="VBO50" s="3"/>
      <c r="VBP50" s="3"/>
      <c r="VBQ50" s="3"/>
      <c r="VBR50" s="3"/>
      <c r="VBS50" s="3"/>
      <c r="VBT50" s="3"/>
      <c r="VBU50" s="3"/>
      <c r="VBV50" s="3"/>
      <c r="VBW50" s="3"/>
      <c r="VBX50" s="3"/>
      <c r="VBY50" s="3"/>
      <c r="VBZ50" s="3"/>
      <c r="VCA50" s="3"/>
      <c r="VCB50" s="3"/>
      <c r="VCC50" s="3"/>
      <c r="VCD50" s="3"/>
      <c r="VCE50" s="3"/>
      <c r="VCF50" s="3"/>
      <c r="VCG50" s="3"/>
      <c r="VCH50" s="3"/>
      <c r="VCI50" s="3"/>
      <c r="VCJ50" s="3"/>
      <c r="VCK50" s="3"/>
      <c r="VCL50" s="3"/>
      <c r="VCM50" s="3"/>
      <c r="VCN50" s="3"/>
      <c r="VCO50" s="3"/>
      <c r="VCP50" s="3"/>
      <c r="VCQ50" s="3"/>
      <c r="VCR50" s="3"/>
      <c r="VCS50" s="3"/>
      <c r="VCT50" s="3"/>
      <c r="VCU50" s="3"/>
      <c r="VCV50" s="3"/>
      <c r="VCW50" s="3"/>
      <c r="VCX50" s="3"/>
      <c r="VCY50" s="3"/>
      <c r="VCZ50" s="3"/>
      <c r="VDA50" s="3"/>
      <c r="VDB50" s="3"/>
      <c r="VDC50" s="3"/>
      <c r="VDD50" s="3"/>
      <c r="VDE50" s="3"/>
      <c r="VDF50" s="3"/>
      <c r="VDG50" s="3"/>
      <c r="VDH50" s="3"/>
      <c r="VDI50" s="3"/>
      <c r="VDJ50" s="3"/>
      <c r="VDK50" s="3"/>
      <c r="VDL50" s="3"/>
      <c r="VDM50" s="3"/>
      <c r="VDN50" s="3"/>
      <c r="VDO50" s="3"/>
      <c r="VDP50" s="3"/>
      <c r="VDQ50" s="3"/>
      <c r="VDR50" s="3"/>
      <c r="VDS50" s="3"/>
      <c r="VDT50" s="3"/>
      <c r="VDU50" s="3"/>
      <c r="VDV50" s="3"/>
      <c r="VDW50" s="3"/>
      <c r="VDX50" s="3"/>
      <c r="VDY50" s="3"/>
      <c r="VDZ50" s="3"/>
      <c r="VEA50" s="3"/>
      <c r="VEB50" s="3"/>
      <c r="VEC50" s="3"/>
      <c r="VED50" s="3"/>
      <c r="VEE50" s="3"/>
      <c r="VEF50" s="3"/>
      <c r="VEG50" s="3"/>
      <c r="VEH50" s="3"/>
      <c r="VEI50" s="3"/>
      <c r="VEJ50" s="3"/>
      <c r="VEK50" s="3"/>
      <c r="VEL50" s="3"/>
      <c r="VEM50" s="3"/>
      <c r="VEN50" s="3"/>
      <c r="VEO50" s="3"/>
      <c r="VEP50" s="3"/>
      <c r="VEQ50" s="3"/>
      <c r="VER50" s="3"/>
      <c r="VES50" s="3"/>
      <c r="VET50" s="3"/>
      <c r="VEU50" s="3"/>
      <c r="VEV50" s="3"/>
      <c r="VEW50" s="3"/>
      <c r="VEX50" s="3"/>
      <c r="VEY50" s="3"/>
      <c r="VEZ50" s="3"/>
      <c r="VFA50" s="3"/>
      <c r="VFB50" s="3"/>
      <c r="VFC50" s="3"/>
      <c r="VFD50" s="3"/>
      <c r="VFE50" s="3"/>
      <c r="VFF50" s="3"/>
      <c r="VFG50" s="3"/>
      <c r="VFH50" s="3"/>
      <c r="VFI50" s="3"/>
      <c r="VFJ50" s="3"/>
      <c r="VFK50" s="3"/>
      <c r="VFL50" s="3"/>
      <c r="VFM50" s="3"/>
      <c r="VFN50" s="3"/>
      <c r="VFO50" s="3"/>
      <c r="VFP50" s="3"/>
      <c r="VFQ50" s="3"/>
      <c r="VFR50" s="3"/>
      <c r="VFS50" s="3"/>
      <c r="VFT50" s="3"/>
      <c r="VFU50" s="3"/>
      <c r="VFV50" s="3"/>
      <c r="VFW50" s="3"/>
      <c r="VFX50" s="3"/>
      <c r="VFY50" s="3"/>
      <c r="VFZ50" s="3"/>
      <c r="VGA50" s="3"/>
      <c r="VGB50" s="3"/>
      <c r="VGC50" s="3"/>
      <c r="VGD50" s="3"/>
      <c r="VGE50" s="3"/>
      <c r="VGF50" s="3"/>
      <c r="VGG50" s="3"/>
      <c r="VGH50" s="3"/>
      <c r="VGI50" s="3"/>
      <c r="VGJ50" s="3"/>
      <c r="VGK50" s="3"/>
      <c r="VGL50" s="3"/>
      <c r="VGM50" s="3"/>
      <c r="VGN50" s="3"/>
      <c r="VGO50" s="3"/>
      <c r="VGP50" s="3"/>
      <c r="VGQ50" s="3"/>
      <c r="VGR50" s="3"/>
      <c r="VGS50" s="3"/>
      <c r="VGT50" s="3"/>
      <c r="VGU50" s="3"/>
      <c r="VGV50" s="3"/>
      <c r="VGW50" s="3"/>
      <c r="VGX50" s="3"/>
      <c r="VGY50" s="3"/>
      <c r="VGZ50" s="3"/>
      <c r="VHA50" s="3"/>
      <c r="VHB50" s="3"/>
      <c r="VHC50" s="3"/>
      <c r="VHD50" s="3"/>
      <c r="VHE50" s="3"/>
      <c r="VHF50" s="3"/>
      <c r="VHG50" s="3"/>
      <c r="VHH50" s="3"/>
      <c r="VHI50" s="3"/>
      <c r="VHJ50" s="3"/>
      <c r="VHK50" s="3"/>
      <c r="VHL50" s="3"/>
      <c r="VHM50" s="3"/>
      <c r="VHN50" s="3"/>
      <c r="VHO50" s="3"/>
      <c r="VHP50" s="3"/>
      <c r="VHQ50" s="3"/>
      <c r="VHR50" s="3"/>
      <c r="VHS50" s="3"/>
      <c r="VHT50" s="3"/>
      <c r="VHU50" s="3"/>
      <c r="VHV50" s="3"/>
      <c r="VHW50" s="3"/>
      <c r="VHX50" s="3"/>
      <c r="VHY50" s="3"/>
      <c r="VHZ50" s="3"/>
      <c r="VIA50" s="3"/>
      <c r="VIB50" s="3"/>
      <c r="VIC50" s="3"/>
      <c r="VID50" s="3"/>
      <c r="VIE50" s="3"/>
      <c r="VIF50" s="3"/>
      <c r="VIG50" s="3"/>
      <c r="VIH50" s="3"/>
      <c r="VII50" s="3"/>
      <c r="VIJ50" s="3"/>
      <c r="VIK50" s="3"/>
      <c r="VIL50" s="3"/>
      <c r="VIM50" s="3"/>
      <c r="VIN50" s="3"/>
      <c r="VIO50" s="3"/>
      <c r="VIP50" s="3"/>
      <c r="VIQ50" s="3"/>
      <c r="VIR50" s="3"/>
      <c r="VIS50" s="3"/>
      <c r="VIT50" s="3"/>
      <c r="VIU50" s="3"/>
      <c r="VIV50" s="3"/>
      <c r="VIW50" s="3"/>
      <c r="VIX50" s="3"/>
      <c r="VIY50" s="3"/>
      <c r="VIZ50" s="3"/>
      <c r="VJA50" s="3"/>
      <c r="VJB50" s="3"/>
      <c r="VJC50" s="3"/>
      <c r="VJD50" s="3"/>
      <c r="VJE50" s="3"/>
      <c r="VJF50" s="3"/>
      <c r="VJG50" s="3"/>
      <c r="VJH50" s="3"/>
      <c r="VJI50" s="3"/>
      <c r="VJJ50" s="3"/>
      <c r="VJK50" s="3"/>
      <c r="VJL50" s="3"/>
      <c r="VJM50" s="3"/>
      <c r="VJN50" s="3"/>
      <c r="VJO50" s="3"/>
      <c r="VJP50" s="3"/>
      <c r="VJQ50" s="3"/>
      <c r="VJR50" s="3"/>
      <c r="VJS50" s="3"/>
      <c r="VJT50" s="3"/>
      <c r="VJU50" s="3"/>
      <c r="VJV50" s="3"/>
      <c r="VJW50" s="3"/>
      <c r="VJX50" s="3"/>
      <c r="VJY50" s="3"/>
      <c r="VJZ50" s="3"/>
      <c r="VKA50" s="3"/>
      <c r="VKB50" s="3"/>
      <c r="VKC50" s="3"/>
      <c r="VKD50" s="3"/>
      <c r="VKE50" s="3"/>
      <c r="VKF50" s="3"/>
      <c r="VKG50" s="3"/>
      <c r="VKH50" s="3"/>
      <c r="VKI50" s="3"/>
      <c r="VKJ50" s="3"/>
      <c r="VKK50" s="3"/>
      <c r="VKL50" s="3"/>
      <c r="VKM50" s="3"/>
      <c r="VKN50" s="3"/>
      <c r="VKO50" s="3"/>
      <c r="VKP50" s="3"/>
      <c r="VKQ50" s="3"/>
      <c r="VKR50" s="3"/>
      <c r="VKS50" s="3"/>
      <c r="VKT50" s="3"/>
      <c r="VKU50" s="3"/>
      <c r="VKV50" s="3"/>
      <c r="VKW50" s="3"/>
      <c r="VKX50" s="3"/>
      <c r="VKY50" s="3"/>
      <c r="VKZ50" s="3"/>
      <c r="VLA50" s="3"/>
      <c r="VLB50" s="3"/>
      <c r="VLC50" s="3"/>
      <c r="VLD50" s="3"/>
      <c r="VLE50" s="3"/>
      <c r="VLF50" s="3"/>
      <c r="VLG50" s="3"/>
      <c r="VLH50" s="3"/>
      <c r="VLI50" s="3"/>
      <c r="VLJ50" s="3"/>
      <c r="VLK50" s="3"/>
      <c r="VLL50" s="3"/>
      <c r="VLM50" s="3"/>
      <c r="VLN50" s="3"/>
      <c r="VLO50" s="3"/>
      <c r="VLP50" s="3"/>
      <c r="VLQ50" s="3"/>
      <c r="VLR50" s="3"/>
      <c r="VLS50" s="3"/>
      <c r="VLT50" s="3"/>
      <c r="VLU50" s="3"/>
      <c r="VLV50" s="3"/>
      <c r="VLW50" s="3"/>
      <c r="VLX50" s="3"/>
      <c r="VLY50" s="3"/>
      <c r="VLZ50" s="3"/>
      <c r="VMA50" s="3"/>
      <c r="VMB50" s="3"/>
      <c r="VMC50" s="3"/>
      <c r="VMD50" s="3"/>
      <c r="VME50" s="3"/>
      <c r="VMF50" s="3"/>
      <c r="VMG50" s="3"/>
      <c r="VMH50" s="3"/>
      <c r="VMI50" s="3"/>
      <c r="VMJ50" s="3"/>
      <c r="VMK50" s="3"/>
      <c r="VML50" s="3"/>
      <c r="VMM50" s="3"/>
      <c r="VMN50" s="3"/>
      <c r="VMO50" s="3"/>
      <c r="VMP50" s="3"/>
      <c r="VMQ50" s="3"/>
      <c r="VMR50" s="3"/>
      <c r="VMS50" s="3"/>
      <c r="VMT50" s="3"/>
      <c r="VMU50" s="3"/>
      <c r="VMV50" s="3"/>
      <c r="VMW50" s="3"/>
      <c r="VMX50" s="3"/>
      <c r="VMY50" s="3"/>
      <c r="VMZ50" s="3"/>
      <c r="VNA50" s="3"/>
      <c r="VNB50" s="3"/>
      <c r="VNC50" s="3"/>
      <c r="VND50" s="3"/>
      <c r="VNE50" s="3"/>
      <c r="VNF50" s="3"/>
      <c r="VNG50" s="3"/>
      <c r="VNH50" s="3"/>
      <c r="VNI50" s="3"/>
      <c r="VNJ50" s="3"/>
      <c r="VNK50" s="3"/>
      <c r="VNL50" s="3"/>
      <c r="VNM50" s="3"/>
      <c r="VNN50" s="3"/>
      <c r="VNO50" s="3"/>
      <c r="VNP50" s="3"/>
      <c r="VNQ50" s="3"/>
      <c r="VNR50" s="3"/>
      <c r="VNS50" s="3"/>
      <c r="VNT50" s="3"/>
      <c r="VNU50" s="3"/>
      <c r="VNV50" s="3"/>
      <c r="VNW50" s="3"/>
      <c r="VNX50" s="3"/>
      <c r="VNY50" s="3"/>
      <c r="VNZ50" s="3"/>
      <c r="VOA50" s="3"/>
      <c r="VOB50" s="3"/>
      <c r="VOC50" s="3"/>
      <c r="VOD50" s="3"/>
      <c r="VOE50" s="3"/>
      <c r="VOF50" s="3"/>
      <c r="VOG50" s="3"/>
      <c r="VOH50" s="3"/>
      <c r="VOI50" s="3"/>
      <c r="VOJ50" s="3"/>
      <c r="VOK50" s="3"/>
      <c r="VOL50" s="3"/>
      <c r="VOM50" s="3"/>
      <c r="VON50" s="3"/>
      <c r="VOO50" s="3"/>
      <c r="VOP50" s="3"/>
      <c r="VOQ50" s="3"/>
      <c r="VOR50" s="3"/>
      <c r="VOS50" s="3"/>
      <c r="VOT50" s="3"/>
      <c r="VOU50" s="3"/>
      <c r="VOV50" s="3"/>
      <c r="VOW50" s="3"/>
      <c r="VOX50" s="3"/>
      <c r="VOY50" s="3"/>
      <c r="VOZ50" s="3"/>
      <c r="VPA50" s="3"/>
      <c r="VPB50" s="3"/>
      <c r="VPC50" s="3"/>
      <c r="VPD50" s="3"/>
      <c r="VPE50" s="3"/>
      <c r="VPF50" s="3"/>
      <c r="VPG50" s="3"/>
      <c r="VPH50" s="3"/>
      <c r="VPI50" s="3"/>
      <c r="VPJ50" s="3"/>
      <c r="VPK50" s="3"/>
      <c r="VPL50" s="3"/>
      <c r="VPM50" s="3"/>
      <c r="VPN50" s="3"/>
      <c r="VPO50" s="3"/>
      <c r="VPP50" s="3"/>
      <c r="VPQ50" s="3"/>
      <c r="VPR50" s="3"/>
      <c r="VPS50" s="3"/>
      <c r="VPT50" s="3"/>
      <c r="VPU50" s="3"/>
      <c r="VPV50" s="3"/>
      <c r="VPW50" s="3"/>
      <c r="VPX50" s="3"/>
      <c r="VPY50" s="3"/>
      <c r="VPZ50" s="3"/>
      <c r="VQA50" s="3"/>
      <c r="VQB50" s="3"/>
      <c r="VQC50" s="3"/>
      <c r="VQD50" s="3"/>
      <c r="VQE50" s="3"/>
      <c r="VQF50" s="3"/>
      <c r="VQG50" s="3"/>
      <c r="VQH50" s="3"/>
      <c r="VQI50" s="3"/>
      <c r="VQJ50" s="3"/>
      <c r="VQK50" s="3"/>
      <c r="VQL50" s="3"/>
      <c r="VQM50" s="3"/>
      <c r="VQN50" s="3"/>
      <c r="VQO50" s="3"/>
      <c r="VQP50" s="3"/>
      <c r="VQQ50" s="3"/>
      <c r="VQR50" s="3"/>
      <c r="VQS50" s="3"/>
      <c r="VQT50" s="3"/>
      <c r="VQU50" s="3"/>
      <c r="VQV50" s="3"/>
      <c r="VQW50" s="3"/>
      <c r="VQX50" s="3"/>
      <c r="VQY50" s="3"/>
      <c r="VQZ50" s="3"/>
      <c r="VRA50" s="3"/>
      <c r="VRB50" s="3"/>
      <c r="VRC50" s="3"/>
      <c r="VRD50" s="3"/>
      <c r="VRE50" s="3"/>
      <c r="VRF50" s="3"/>
      <c r="VRG50" s="3"/>
      <c r="VRH50" s="3"/>
      <c r="VRI50" s="3"/>
      <c r="VRJ50" s="3"/>
      <c r="VRK50" s="3"/>
      <c r="VRL50" s="3"/>
      <c r="VRM50" s="3"/>
      <c r="VRN50" s="3"/>
      <c r="VRO50" s="3"/>
      <c r="VRP50" s="3"/>
      <c r="VRQ50" s="3"/>
      <c r="VRR50" s="3"/>
      <c r="VRS50" s="3"/>
      <c r="VRT50" s="3"/>
      <c r="VRU50" s="3"/>
      <c r="VRV50" s="3"/>
      <c r="VRW50" s="3"/>
      <c r="VRX50" s="3"/>
      <c r="VRY50" s="3"/>
      <c r="VRZ50" s="3"/>
      <c r="VSA50" s="3"/>
      <c r="VSB50" s="3"/>
      <c r="VSC50" s="3"/>
      <c r="VSD50" s="3"/>
      <c r="VSE50" s="3"/>
      <c r="VSF50" s="3"/>
      <c r="VSG50" s="3"/>
      <c r="VSH50" s="3"/>
      <c r="VSI50" s="3"/>
      <c r="VSJ50" s="3"/>
      <c r="VSK50" s="3"/>
      <c r="VSL50" s="3"/>
      <c r="VSM50" s="3"/>
      <c r="VSN50" s="3"/>
      <c r="VSO50" s="3"/>
      <c r="VSP50" s="3"/>
      <c r="VSQ50" s="3"/>
      <c r="VSR50" s="3"/>
      <c r="VSS50" s="3"/>
      <c r="VST50" s="3"/>
      <c r="VSU50" s="3"/>
      <c r="VSV50" s="3"/>
      <c r="VSW50" s="3"/>
      <c r="VSX50" s="3"/>
      <c r="VSY50" s="3"/>
      <c r="VSZ50" s="3"/>
      <c r="VTA50" s="3"/>
      <c r="VTB50" s="3"/>
      <c r="VTC50" s="3"/>
      <c r="VTD50" s="3"/>
      <c r="VTE50" s="3"/>
      <c r="VTF50" s="3"/>
      <c r="VTG50" s="3"/>
      <c r="VTH50" s="3"/>
      <c r="VTI50" s="3"/>
      <c r="VTJ50" s="3"/>
      <c r="VTK50" s="3"/>
      <c r="VTL50" s="3"/>
      <c r="VTM50" s="3"/>
      <c r="VTN50" s="3"/>
      <c r="VTO50" s="3"/>
      <c r="VTP50" s="3"/>
      <c r="VTQ50" s="3"/>
      <c r="VTR50" s="3"/>
      <c r="VTS50" s="3"/>
      <c r="VTT50" s="3"/>
      <c r="VTU50" s="3"/>
      <c r="VTV50" s="3"/>
      <c r="VTW50" s="3"/>
      <c r="VTX50" s="3"/>
      <c r="VTY50" s="3"/>
      <c r="VTZ50" s="3"/>
      <c r="VUA50" s="3"/>
      <c r="VUB50" s="3"/>
      <c r="VUC50" s="3"/>
      <c r="VUD50" s="3"/>
      <c r="VUE50" s="3"/>
      <c r="VUF50" s="3"/>
      <c r="VUG50" s="3"/>
      <c r="VUH50" s="3"/>
      <c r="VUI50" s="3"/>
      <c r="VUJ50" s="3"/>
      <c r="VUK50" s="3"/>
      <c r="VUL50" s="3"/>
      <c r="VUM50" s="3"/>
      <c r="VUN50" s="3"/>
      <c r="VUO50" s="3"/>
      <c r="VUP50" s="3"/>
      <c r="VUQ50" s="3"/>
      <c r="VUR50" s="3"/>
      <c r="VUS50" s="3"/>
      <c r="VUT50" s="3"/>
      <c r="VUU50" s="3"/>
      <c r="VUV50" s="3"/>
      <c r="VUW50" s="3"/>
      <c r="VUX50" s="3"/>
      <c r="VUY50" s="3"/>
      <c r="VUZ50" s="3"/>
      <c r="VVA50" s="3"/>
      <c r="VVB50" s="3"/>
      <c r="VVC50" s="3"/>
      <c r="VVD50" s="3"/>
      <c r="VVE50" s="3"/>
      <c r="VVF50" s="3"/>
      <c r="VVG50" s="3"/>
      <c r="VVH50" s="3"/>
      <c r="VVI50" s="3"/>
      <c r="VVJ50" s="3"/>
      <c r="VVK50" s="3"/>
      <c r="VVL50" s="3"/>
      <c r="VVM50" s="3"/>
      <c r="VVN50" s="3"/>
      <c r="VVO50" s="3"/>
      <c r="VVP50" s="3"/>
      <c r="VVQ50" s="3"/>
      <c r="VVR50" s="3"/>
      <c r="VVS50" s="3"/>
      <c r="VVT50" s="3"/>
      <c r="VVU50" s="3"/>
      <c r="VVV50" s="3"/>
      <c r="VVW50" s="3"/>
      <c r="VVX50" s="3"/>
      <c r="VVY50" s="3"/>
      <c r="VVZ50" s="3"/>
      <c r="VWA50" s="3"/>
      <c r="VWB50" s="3"/>
      <c r="VWC50" s="3"/>
      <c r="VWD50" s="3"/>
      <c r="VWE50" s="3"/>
      <c r="VWF50" s="3"/>
      <c r="VWG50" s="3"/>
      <c r="VWH50" s="3"/>
      <c r="VWI50" s="3"/>
      <c r="VWJ50" s="3"/>
      <c r="VWK50" s="3"/>
      <c r="VWL50" s="3"/>
      <c r="VWM50" s="3"/>
      <c r="VWN50" s="3"/>
      <c r="VWO50" s="3"/>
      <c r="VWP50" s="3"/>
      <c r="VWQ50" s="3"/>
      <c r="VWR50" s="3"/>
      <c r="VWS50" s="3"/>
      <c r="VWT50" s="3"/>
      <c r="VWU50" s="3"/>
      <c r="VWV50" s="3"/>
      <c r="VWW50" s="3"/>
      <c r="VWX50" s="3"/>
      <c r="VWY50" s="3"/>
      <c r="VWZ50" s="3"/>
      <c r="VXA50" s="3"/>
      <c r="VXB50" s="3"/>
      <c r="VXC50" s="3"/>
      <c r="VXD50" s="3"/>
      <c r="VXE50" s="3"/>
      <c r="VXF50" s="3"/>
      <c r="VXG50" s="3"/>
      <c r="VXH50" s="3"/>
      <c r="VXI50" s="3"/>
      <c r="VXJ50" s="3"/>
      <c r="VXK50" s="3"/>
      <c r="VXL50" s="3"/>
      <c r="VXM50" s="3"/>
      <c r="VXN50" s="3"/>
      <c r="VXO50" s="3"/>
      <c r="VXP50" s="3"/>
      <c r="VXQ50" s="3"/>
      <c r="VXR50" s="3"/>
      <c r="VXS50" s="3"/>
      <c r="VXT50" s="3"/>
      <c r="VXU50" s="3"/>
      <c r="VXV50" s="3"/>
      <c r="VXW50" s="3"/>
      <c r="VXX50" s="3"/>
      <c r="VXY50" s="3"/>
      <c r="VXZ50" s="3"/>
      <c r="VYA50" s="3"/>
      <c r="VYB50" s="3"/>
      <c r="VYC50" s="3"/>
      <c r="VYD50" s="3"/>
      <c r="VYE50" s="3"/>
      <c r="VYF50" s="3"/>
      <c r="VYG50" s="3"/>
      <c r="VYH50" s="3"/>
      <c r="VYI50" s="3"/>
      <c r="VYJ50" s="3"/>
      <c r="VYK50" s="3"/>
      <c r="VYL50" s="3"/>
      <c r="VYM50" s="3"/>
      <c r="VYN50" s="3"/>
      <c r="VYO50" s="3"/>
      <c r="VYP50" s="3"/>
      <c r="VYQ50" s="3"/>
      <c r="VYR50" s="3"/>
      <c r="VYS50" s="3"/>
      <c r="VYT50" s="3"/>
      <c r="VYU50" s="3"/>
      <c r="VYV50" s="3"/>
      <c r="VYW50" s="3"/>
      <c r="VYX50" s="3"/>
      <c r="VYY50" s="3"/>
      <c r="VYZ50" s="3"/>
      <c r="VZA50" s="3"/>
      <c r="VZB50" s="3"/>
      <c r="VZC50" s="3"/>
      <c r="VZD50" s="3"/>
      <c r="VZE50" s="3"/>
      <c r="VZF50" s="3"/>
      <c r="VZG50" s="3"/>
      <c r="VZH50" s="3"/>
      <c r="VZI50" s="3"/>
      <c r="VZJ50" s="3"/>
      <c r="VZK50" s="3"/>
      <c r="VZL50" s="3"/>
      <c r="VZM50" s="3"/>
      <c r="VZN50" s="3"/>
      <c r="VZO50" s="3"/>
      <c r="VZP50" s="3"/>
      <c r="VZQ50" s="3"/>
      <c r="VZR50" s="3"/>
      <c r="VZS50" s="3"/>
      <c r="VZT50" s="3"/>
      <c r="VZU50" s="3"/>
      <c r="VZV50" s="3"/>
      <c r="VZW50" s="3"/>
      <c r="VZX50" s="3"/>
      <c r="VZY50" s="3"/>
      <c r="VZZ50" s="3"/>
      <c r="WAA50" s="3"/>
      <c r="WAB50" s="3"/>
      <c r="WAC50" s="3"/>
      <c r="WAD50" s="3"/>
      <c r="WAE50" s="3"/>
      <c r="WAF50" s="3"/>
      <c r="WAG50" s="3"/>
      <c r="WAH50" s="3"/>
      <c r="WAI50" s="3"/>
      <c r="WAJ50" s="3"/>
      <c r="WAK50" s="3"/>
      <c r="WAL50" s="3"/>
      <c r="WAM50" s="3"/>
      <c r="WAN50" s="3"/>
      <c r="WAO50" s="3"/>
      <c r="WAP50" s="3"/>
      <c r="WAQ50" s="3"/>
      <c r="WAR50" s="3"/>
      <c r="WAS50" s="3"/>
      <c r="WAT50" s="3"/>
      <c r="WAU50" s="3"/>
      <c r="WAV50" s="3"/>
      <c r="WAW50" s="3"/>
      <c r="WAX50" s="3"/>
      <c r="WAY50" s="3"/>
      <c r="WAZ50" s="3"/>
      <c r="WBA50" s="3"/>
      <c r="WBB50" s="3"/>
      <c r="WBC50" s="3"/>
      <c r="WBD50" s="3"/>
      <c r="WBE50" s="3"/>
      <c r="WBF50" s="3"/>
      <c r="WBG50" s="3"/>
      <c r="WBH50" s="3"/>
      <c r="WBI50" s="3"/>
      <c r="WBJ50" s="3"/>
      <c r="WBK50" s="3"/>
      <c r="WBL50" s="3"/>
      <c r="WBM50" s="3"/>
      <c r="WBN50" s="3"/>
      <c r="WBO50" s="3"/>
      <c r="WBP50" s="3"/>
      <c r="WBQ50" s="3"/>
      <c r="WBR50" s="3"/>
      <c r="WBS50" s="3"/>
      <c r="WBT50" s="3"/>
      <c r="WBU50" s="3"/>
      <c r="WBV50" s="3"/>
      <c r="WBW50" s="3"/>
      <c r="WBX50" s="3"/>
      <c r="WBY50" s="3"/>
      <c r="WBZ50" s="3"/>
      <c r="WCA50" s="3"/>
      <c r="WCB50" s="3"/>
      <c r="WCC50" s="3"/>
      <c r="WCD50" s="3"/>
      <c r="WCE50" s="3"/>
      <c r="WCF50" s="3"/>
      <c r="WCG50" s="3"/>
      <c r="WCH50" s="3"/>
      <c r="WCI50" s="3"/>
      <c r="WCJ50" s="3"/>
      <c r="WCK50" s="3"/>
      <c r="WCL50" s="3"/>
      <c r="WCM50" s="3"/>
      <c r="WCN50" s="3"/>
      <c r="WCO50" s="3"/>
      <c r="WCP50" s="3"/>
      <c r="WCQ50" s="3"/>
      <c r="WCR50" s="3"/>
      <c r="WCS50" s="3"/>
      <c r="WCT50" s="3"/>
      <c r="WCU50" s="3"/>
      <c r="WCV50" s="3"/>
      <c r="WCW50" s="3"/>
      <c r="WCX50" s="3"/>
      <c r="WCY50" s="3"/>
      <c r="WCZ50" s="3"/>
      <c r="WDA50" s="3"/>
      <c r="WDB50" s="3"/>
      <c r="WDC50" s="3"/>
      <c r="WDD50" s="3"/>
      <c r="WDE50" s="3"/>
      <c r="WDF50" s="3"/>
      <c r="WDG50" s="3"/>
      <c r="WDH50" s="3"/>
      <c r="WDI50" s="3"/>
      <c r="WDJ50" s="3"/>
      <c r="WDK50" s="3"/>
      <c r="WDL50" s="3"/>
      <c r="WDM50" s="3"/>
      <c r="WDN50" s="3"/>
      <c r="WDO50" s="3"/>
      <c r="WDP50" s="3"/>
      <c r="WDQ50" s="3"/>
      <c r="WDR50" s="3"/>
      <c r="WDS50" s="3"/>
      <c r="WDT50" s="3"/>
      <c r="WDU50" s="3"/>
      <c r="WDV50" s="3"/>
      <c r="WDW50" s="3"/>
      <c r="WDX50" s="3"/>
      <c r="WDY50" s="3"/>
      <c r="WDZ50" s="3"/>
      <c r="WEA50" s="3"/>
      <c r="WEB50" s="3"/>
      <c r="WEC50" s="3"/>
      <c r="WED50" s="3"/>
      <c r="WEE50" s="3"/>
      <c r="WEF50" s="3"/>
      <c r="WEG50" s="3"/>
      <c r="WEH50" s="3"/>
      <c r="WEI50" s="3"/>
      <c r="WEJ50" s="3"/>
      <c r="WEK50" s="3"/>
      <c r="WEL50" s="3"/>
      <c r="WEM50" s="3"/>
      <c r="WEN50" s="3"/>
      <c r="WEO50" s="3"/>
      <c r="WEP50" s="3"/>
      <c r="WEQ50" s="3"/>
      <c r="WER50" s="3"/>
      <c r="WES50" s="3"/>
      <c r="WET50" s="3"/>
      <c r="WEU50" s="3"/>
      <c r="WEV50" s="3"/>
      <c r="WEW50" s="3"/>
      <c r="WEX50" s="3"/>
      <c r="WEY50" s="3"/>
      <c r="WEZ50" s="3"/>
      <c r="WFA50" s="3"/>
      <c r="WFB50" s="3"/>
      <c r="WFC50" s="3"/>
      <c r="WFD50" s="3"/>
      <c r="WFE50" s="3"/>
      <c r="WFF50" s="3"/>
      <c r="WFG50" s="3"/>
      <c r="WFH50" s="3"/>
      <c r="WFI50" s="3"/>
      <c r="WFJ50" s="3"/>
      <c r="WFK50" s="3"/>
      <c r="WFL50" s="3"/>
      <c r="WFM50" s="3"/>
      <c r="WFN50" s="3"/>
      <c r="WFO50" s="3"/>
      <c r="WFP50" s="3"/>
      <c r="WFQ50" s="3"/>
      <c r="WFR50" s="3"/>
      <c r="WFS50" s="3"/>
      <c r="WFT50" s="3"/>
      <c r="WFU50" s="3"/>
      <c r="WFV50" s="3"/>
      <c r="WFW50" s="3"/>
      <c r="WFX50" s="3"/>
      <c r="WFY50" s="3"/>
      <c r="WFZ50" s="3"/>
      <c r="WGA50" s="3"/>
      <c r="WGB50" s="3"/>
      <c r="WGC50" s="3"/>
      <c r="WGD50" s="3"/>
      <c r="WGE50" s="3"/>
      <c r="WGF50" s="3"/>
      <c r="WGG50" s="3"/>
      <c r="WGH50" s="3"/>
      <c r="WGI50" s="3"/>
      <c r="WGJ50" s="3"/>
      <c r="WGK50" s="3"/>
      <c r="WGL50" s="3"/>
      <c r="WGM50" s="3"/>
      <c r="WGN50" s="3"/>
      <c r="WGO50" s="3"/>
      <c r="WGP50" s="3"/>
      <c r="WGQ50" s="3"/>
      <c r="WGR50" s="3"/>
      <c r="WGS50" s="3"/>
      <c r="WGT50" s="3"/>
      <c r="WGU50" s="3"/>
      <c r="WGV50" s="3"/>
      <c r="WGW50" s="3"/>
      <c r="WGX50" s="3"/>
      <c r="WGY50" s="3"/>
      <c r="WGZ50" s="3"/>
      <c r="WHA50" s="3"/>
      <c r="WHB50" s="3"/>
      <c r="WHC50" s="3"/>
      <c r="WHD50" s="3"/>
      <c r="WHE50" s="3"/>
      <c r="WHF50" s="3"/>
      <c r="WHG50" s="3"/>
      <c r="WHH50" s="3"/>
      <c r="WHI50" s="3"/>
      <c r="WHJ50" s="3"/>
      <c r="WHK50" s="3"/>
      <c r="WHL50" s="3"/>
      <c r="WHM50" s="3"/>
      <c r="WHN50" s="3"/>
      <c r="WHO50" s="3"/>
      <c r="WHP50" s="3"/>
      <c r="WHQ50" s="3"/>
      <c r="WHR50" s="3"/>
      <c r="WHS50" s="3"/>
      <c r="WHT50" s="3"/>
      <c r="WHU50" s="3"/>
      <c r="WHV50" s="3"/>
      <c r="WHW50" s="3"/>
      <c r="WHX50" s="3"/>
      <c r="WHY50" s="3"/>
      <c r="WHZ50" s="3"/>
      <c r="WIA50" s="3"/>
      <c r="WIB50" s="3"/>
      <c r="WIC50" s="3"/>
      <c r="WID50" s="3"/>
      <c r="WIE50" s="3"/>
      <c r="WIF50" s="3"/>
      <c r="WIG50" s="3"/>
      <c r="WIH50" s="3"/>
      <c r="WII50" s="3"/>
      <c r="WIJ50" s="3"/>
      <c r="WIK50" s="3"/>
      <c r="WIL50" s="3"/>
      <c r="WIM50" s="3"/>
      <c r="WIN50" s="3"/>
      <c r="WIO50" s="3"/>
      <c r="WIP50" s="3"/>
      <c r="WIQ50" s="3"/>
      <c r="WIR50" s="3"/>
      <c r="WIS50" s="3"/>
      <c r="WIT50" s="3"/>
      <c r="WIU50" s="3"/>
      <c r="WIV50" s="3"/>
      <c r="WIW50" s="3"/>
      <c r="WIX50" s="3"/>
      <c r="WIY50" s="3"/>
      <c r="WIZ50" s="3"/>
      <c r="WJA50" s="3"/>
      <c r="WJB50" s="3"/>
      <c r="WJC50" s="3"/>
      <c r="WJD50" s="3"/>
      <c r="WJE50" s="3"/>
      <c r="WJF50" s="3"/>
      <c r="WJG50" s="3"/>
      <c r="WJH50" s="3"/>
      <c r="WJI50" s="3"/>
      <c r="WJJ50" s="3"/>
      <c r="WJK50" s="3"/>
      <c r="WJL50" s="3"/>
      <c r="WJM50" s="3"/>
      <c r="WJN50" s="3"/>
      <c r="WJO50" s="3"/>
      <c r="WJP50" s="3"/>
      <c r="WJQ50" s="3"/>
      <c r="WJR50" s="3"/>
      <c r="WJS50" s="3"/>
      <c r="WJT50" s="3"/>
      <c r="WJU50" s="3"/>
      <c r="WJV50" s="3"/>
      <c r="WJW50" s="3"/>
      <c r="WJX50" s="3"/>
      <c r="WJY50" s="3"/>
      <c r="WJZ50" s="3"/>
      <c r="WKA50" s="3"/>
      <c r="WKB50" s="3"/>
      <c r="WKC50" s="3"/>
      <c r="WKD50" s="3"/>
      <c r="WKE50" s="3"/>
      <c r="WKF50" s="3"/>
      <c r="WKG50" s="3"/>
      <c r="WKH50" s="3"/>
      <c r="WKI50" s="3"/>
      <c r="WKJ50" s="3"/>
      <c r="WKK50" s="3"/>
      <c r="WKL50" s="3"/>
      <c r="WKM50" s="3"/>
      <c r="WKN50" s="3"/>
      <c r="WKO50" s="3"/>
      <c r="WKP50" s="3"/>
      <c r="WKQ50" s="3"/>
      <c r="WKR50" s="3"/>
      <c r="WKS50" s="3"/>
      <c r="WKT50" s="3"/>
      <c r="WKU50" s="3"/>
      <c r="WKV50" s="3"/>
      <c r="WKW50" s="3"/>
      <c r="WKX50" s="3"/>
      <c r="WKY50" s="3"/>
      <c r="WKZ50" s="3"/>
      <c r="WLA50" s="3"/>
      <c r="WLB50" s="3"/>
      <c r="WLC50" s="3"/>
      <c r="WLD50" s="3"/>
      <c r="WLE50" s="3"/>
      <c r="WLF50" s="3"/>
      <c r="WLG50" s="3"/>
      <c r="WLH50" s="3"/>
      <c r="WLI50" s="3"/>
      <c r="WLJ50" s="3"/>
      <c r="WLK50" s="3"/>
      <c r="WLL50" s="3"/>
      <c r="WLM50" s="3"/>
      <c r="WLN50" s="3"/>
      <c r="WLO50" s="3"/>
      <c r="WLP50" s="3"/>
      <c r="WLQ50" s="3"/>
      <c r="WLR50" s="3"/>
      <c r="WLS50" s="3"/>
      <c r="WLT50" s="3"/>
      <c r="WLU50" s="3"/>
      <c r="WLV50" s="3"/>
      <c r="WLW50" s="3"/>
      <c r="WLX50" s="3"/>
      <c r="WLY50" s="3"/>
      <c r="WLZ50" s="3"/>
      <c r="WMA50" s="3"/>
      <c r="WMB50" s="3"/>
      <c r="WMC50" s="3"/>
      <c r="WMD50" s="3"/>
      <c r="WME50" s="3"/>
      <c r="WMF50" s="3"/>
      <c r="WMG50" s="3"/>
      <c r="WMH50" s="3"/>
      <c r="WMI50" s="3"/>
      <c r="WMJ50" s="3"/>
      <c r="WMK50" s="3"/>
      <c r="WML50" s="3"/>
      <c r="WMM50" s="3"/>
      <c r="WMN50" s="3"/>
      <c r="WMO50" s="3"/>
      <c r="WMP50" s="3"/>
      <c r="WMQ50" s="3"/>
      <c r="WMR50" s="3"/>
      <c r="WMS50" s="3"/>
      <c r="WMT50" s="3"/>
      <c r="WMU50" s="3"/>
      <c r="WMV50" s="3"/>
      <c r="WMW50" s="3"/>
      <c r="WMX50" s="3"/>
      <c r="WMY50" s="3"/>
      <c r="WMZ50" s="3"/>
      <c r="WNA50" s="3"/>
      <c r="WNB50" s="3"/>
      <c r="WNC50" s="3"/>
      <c r="WND50" s="3"/>
      <c r="WNE50" s="3"/>
      <c r="WNF50" s="3"/>
      <c r="WNG50" s="3"/>
      <c r="WNH50" s="3"/>
      <c r="WNI50" s="3"/>
      <c r="WNJ50" s="3"/>
      <c r="WNK50" s="3"/>
      <c r="WNL50" s="3"/>
      <c r="WNM50" s="3"/>
      <c r="WNN50" s="3"/>
      <c r="WNO50" s="3"/>
      <c r="WNP50" s="3"/>
      <c r="WNQ50" s="3"/>
      <c r="WNR50" s="3"/>
      <c r="WNS50" s="3"/>
      <c r="WNT50" s="3"/>
      <c r="WNU50" s="3"/>
      <c r="WNV50" s="3"/>
      <c r="WNW50" s="3"/>
      <c r="WNX50" s="3"/>
      <c r="WNY50" s="3"/>
      <c r="WNZ50" s="3"/>
      <c r="WOA50" s="3"/>
      <c r="WOB50" s="3"/>
      <c r="WOC50" s="3"/>
      <c r="WOD50" s="3"/>
      <c r="WOE50" s="3"/>
      <c r="WOF50" s="3"/>
      <c r="WOG50" s="3"/>
      <c r="WOH50" s="3"/>
      <c r="WOI50" s="3"/>
      <c r="WOJ50" s="3"/>
      <c r="WOK50" s="3"/>
      <c r="WOL50" s="3"/>
      <c r="WOM50" s="3"/>
      <c r="WON50" s="3"/>
      <c r="WOO50" s="3"/>
      <c r="WOP50" s="3"/>
      <c r="WOQ50" s="3"/>
      <c r="WOR50" s="3"/>
      <c r="WOS50" s="3"/>
      <c r="WOT50" s="3"/>
      <c r="WOU50" s="3"/>
      <c r="WOV50" s="3"/>
      <c r="WOW50" s="3"/>
      <c r="WOX50" s="3"/>
      <c r="WOY50" s="3"/>
      <c r="WOZ50" s="3"/>
      <c r="WPA50" s="3"/>
      <c r="WPB50" s="3"/>
      <c r="WPC50" s="3"/>
      <c r="WPD50" s="3"/>
      <c r="WPE50" s="3"/>
      <c r="WPF50" s="3"/>
      <c r="WPG50" s="3"/>
      <c r="WPH50" s="3"/>
      <c r="WPI50" s="3"/>
      <c r="WPJ50" s="3"/>
      <c r="WPK50" s="3"/>
      <c r="WPL50" s="3"/>
      <c r="WPM50" s="3"/>
      <c r="WPN50" s="3"/>
      <c r="WPO50" s="3"/>
      <c r="WPP50" s="3"/>
      <c r="WPQ50" s="3"/>
      <c r="WPR50" s="3"/>
      <c r="WPS50" s="3"/>
      <c r="WPT50" s="3"/>
      <c r="WPU50" s="3"/>
      <c r="WPV50" s="3"/>
      <c r="WPW50" s="3"/>
      <c r="WPX50" s="3"/>
      <c r="WPY50" s="3"/>
      <c r="WPZ50" s="3"/>
      <c r="WQA50" s="3"/>
      <c r="WQB50" s="3"/>
      <c r="WQC50" s="3"/>
      <c r="WQD50" s="3"/>
      <c r="WQE50" s="3"/>
      <c r="WQF50" s="3"/>
      <c r="WQG50" s="3"/>
      <c r="WQH50" s="3"/>
      <c r="WQI50" s="3"/>
      <c r="WQJ50" s="3"/>
      <c r="WQK50" s="3"/>
      <c r="WQL50" s="3"/>
      <c r="WQM50" s="3"/>
      <c r="WQN50" s="3"/>
      <c r="WQO50" s="3"/>
      <c r="WQP50" s="3"/>
      <c r="WQQ50" s="3"/>
      <c r="WQR50" s="3"/>
      <c r="WQS50" s="3"/>
      <c r="WQT50" s="3"/>
      <c r="WQU50" s="3"/>
      <c r="WQV50" s="3"/>
      <c r="WQW50" s="3"/>
      <c r="WQX50" s="3"/>
      <c r="WQY50" s="3"/>
      <c r="WQZ50" s="3"/>
      <c r="WRA50" s="3"/>
      <c r="WRB50" s="3"/>
      <c r="WRC50" s="3"/>
      <c r="WRD50" s="3"/>
      <c r="WRE50" s="3"/>
      <c r="WRF50" s="3"/>
      <c r="WRG50" s="3"/>
      <c r="WRH50" s="3"/>
      <c r="WRI50" s="3"/>
      <c r="WRJ50" s="3"/>
      <c r="WRK50" s="3"/>
      <c r="WRL50" s="3"/>
      <c r="WRM50" s="3"/>
      <c r="WRN50" s="3"/>
      <c r="WRO50" s="3"/>
      <c r="WRP50" s="3"/>
      <c r="WRQ50" s="3"/>
      <c r="WRR50" s="3"/>
      <c r="WRS50" s="3"/>
      <c r="WRT50" s="3"/>
      <c r="WRU50" s="3"/>
      <c r="WRV50" s="3"/>
      <c r="WRW50" s="3"/>
      <c r="WRX50" s="3"/>
      <c r="WRY50" s="3"/>
      <c r="WRZ50" s="3"/>
      <c r="WSA50" s="3"/>
      <c r="WSB50" s="3"/>
      <c r="WSC50" s="3"/>
      <c r="WSD50" s="3"/>
      <c r="WSE50" s="3"/>
      <c r="WSF50" s="3"/>
      <c r="WSG50" s="3"/>
      <c r="WSH50" s="3"/>
      <c r="WSI50" s="3"/>
      <c r="WSJ50" s="3"/>
      <c r="WSK50" s="3"/>
      <c r="WSL50" s="3"/>
      <c r="WSM50" s="3"/>
      <c r="WSN50" s="3"/>
      <c r="WSO50" s="3"/>
      <c r="WSP50" s="3"/>
      <c r="WSQ50" s="3"/>
      <c r="WSR50" s="3"/>
      <c r="WSS50" s="3"/>
      <c r="WST50" s="3"/>
      <c r="WSU50" s="3"/>
      <c r="WSV50" s="3"/>
      <c r="WSW50" s="3"/>
      <c r="WSX50" s="3"/>
      <c r="WSY50" s="3"/>
      <c r="WSZ50" s="3"/>
      <c r="WTA50" s="3"/>
      <c r="WTB50" s="3"/>
      <c r="WTC50" s="3"/>
      <c r="WTD50" s="3"/>
      <c r="WTE50" s="3"/>
      <c r="WTF50" s="3"/>
      <c r="WTG50" s="3"/>
      <c r="WTH50" s="3"/>
      <c r="WTI50" s="3"/>
      <c r="WTJ50" s="3"/>
      <c r="WTK50" s="3"/>
      <c r="WTL50" s="3"/>
      <c r="WTM50" s="3"/>
      <c r="WTN50" s="3"/>
      <c r="WTO50" s="3"/>
      <c r="WTP50" s="3"/>
      <c r="WTQ50" s="3"/>
      <c r="WTR50" s="3"/>
      <c r="WTS50" s="3"/>
      <c r="WTT50" s="3"/>
      <c r="WTU50" s="3"/>
      <c r="WTV50" s="3"/>
      <c r="WTW50" s="3"/>
      <c r="WTX50" s="3"/>
      <c r="WTY50" s="3"/>
      <c r="WTZ50" s="3"/>
      <c r="WUA50" s="3"/>
      <c r="WUB50" s="3"/>
      <c r="WUC50" s="3"/>
      <c r="WUD50" s="3"/>
      <c r="WUE50" s="3"/>
      <c r="WUF50" s="3"/>
      <c r="WUG50" s="3"/>
      <c r="WUH50" s="3"/>
      <c r="WUI50" s="3"/>
      <c r="WUJ50" s="3"/>
      <c r="WUK50" s="3"/>
      <c r="WUL50" s="3"/>
      <c r="WUM50" s="3"/>
      <c r="WUN50" s="3"/>
      <c r="WUO50" s="3"/>
      <c r="WUP50" s="3"/>
      <c r="WUQ50" s="3"/>
      <c r="WUR50" s="3"/>
      <c r="WUS50" s="3"/>
      <c r="WUT50" s="3"/>
      <c r="WUU50" s="3"/>
      <c r="WUV50" s="3"/>
      <c r="WUW50" s="3"/>
      <c r="WUX50" s="3"/>
      <c r="WUY50" s="3"/>
      <c r="WUZ50" s="3"/>
      <c r="WVA50" s="3"/>
      <c r="WVB50" s="3"/>
      <c r="WVC50" s="3"/>
      <c r="WVD50" s="3"/>
      <c r="WVE50" s="3"/>
      <c r="WVF50" s="3"/>
      <c r="WVG50" s="3"/>
      <c r="WVH50" s="3"/>
      <c r="WVI50" s="3"/>
      <c r="WVJ50" s="3"/>
      <c r="WVK50" s="3"/>
      <c r="WVL50" s="3"/>
      <c r="WVM50" s="3"/>
      <c r="WVN50" s="3"/>
      <c r="WVO50" s="3"/>
      <c r="WVP50" s="3"/>
      <c r="WVQ50" s="3"/>
      <c r="WVR50" s="3"/>
      <c r="WVS50" s="3"/>
      <c r="WVT50" s="3"/>
      <c r="WVU50" s="3"/>
      <c r="WVV50" s="3"/>
      <c r="WVW50" s="3"/>
      <c r="WVX50" s="3"/>
      <c r="WVY50" s="3"/>
      <c r="WVZ50" s="3"/>
      <c r="WWA50" s="3"/>
      <c r="WWB50" s="3"/>
      <c r="WWC50" s="3"/>
      <c r="WWD50" s="3"/>
      <c r="WWE50" s="3"/>
      <c r="WWF50" s="3"/>
      <c r="WWG50" s="3"/>
      <c r="WWH50" s="3"/>
      <c r="WWI50" s="3"/>
      <c r="WWJ50" s="3"/>
      <c r="WWK50" s="3"/>
      <c r="WWL50" s="3"/>
      <c r="WWM50" s="3"/>
      <c r="WWN50" s="3"/>
      <c r="WWO50" s="3"/>
      <c r="WWP50" s="3"/>
      <c r="WWQ50" s="3"/>
      <c r="WWR50" s="3"/>
      <c r="WWS50" s="3"/>
      <c r="WWT50" s="3"/>
      <c r="WWU50" s="3"/>
      <c r="WWV50" s="3"/>
      <c r="WWW50" s="3"/>
      <c r="WWX50" s="3"/>
      <c r="WWY50" s="3"/>
      <c r="WWZ50" s="3"/>
      <c r="WXA50" s="3"/>
      <c r="WXB50" s="3"/>
      <c r="WXC50" s="3"/>
      <c r="WXD50" s="3"/>
      <c r="WXE50" s="3"/>
      <c r="WXF50" s="3"/>
      <c r="WXG50" s="3"/>
      <c r="WXH50" s="3"/>
      <c r="WXI50" s="3"/>
      <c r="WXJ50" s="3"/>
      <c r="WXK50" s="3"/>
      <c r="WXL50" s="3"/>
      <c r="WXM50" s="3"/>
      <c r="WXN50" s="3"/>
      <c r="WXO50" s="3"/>
      <c r="WXP50" s="3"/>
      <c r="WXQ50" s="3"/>
      <c r="WXR50" s="3"/>
      <c r="WXS50" s="3"/>
      <c r="WXT50" s="3"/>
      <c r="WXU50" s="3"/>
      <c r="WXV50" s="3"/>
      <c r="WXW50" s="3"/>
      <c r="WXX50" s="3"/>
      <c r="WXY50" s="3"/>
      <c r="WXZ50" s="3"/>
      <c r="WYA50" s="3"/>
      <c r="WYB50" s="3"/>
      <c r="WYC50" s="3"/>
      <c r="WYD50" s="3"/>
      <c r="WYE50" s="3"/>
      <c r="WYF50" s="3"/>
      <c r="WYG50" s="3"/>
      <c r="WYH50" s="3"/>
      <c r="WYI50" s="3"/>
      <c r="WYJ50" s="3"/>
      <c r="WYK50" s="3"/>
      <c r="WYL50" s="3"/>
      <c r="WYM50" s="3"/>
      <c r="WYN50" s="3"/>
      <c r="WYO50" s="3"/>
      <c r="WYP50" s="3"/>
      <c r="WYQ50" s="3"/>
      <c r="WYR50" s="3"/>
      <c r="WYS50" s="3"/>
      <c r="WYT50" s="3"/>
      <c r="WYU50" s="3"/>
      <c r="WYV50" s="3"/>
      <c r="WYW50" s="3"/>
      <c r="WYX50" s="3"/>
      <c r="WYY50" s="3"/>
      <c r="WYZ50" s="3"/>
      <c r="WZA50" s="3"/>
      <c r="WZB50" s="3"/>
      <c r="WZC50" s="3"/>
      <c r="WZD50" s="3"/>
      <c r="WZE50" s="3"/>
      <c r="WZF50" s="3"/>
      <c r="WZG50" s="3"/>
      <c r="WZH50" s="3"/>
      <c r="WZI50" s="3"/>
      <c r="WZJ50" s="3"/>
      <c r="WZK50" s="3"/>
      <c r="WZL50" s="3"/>
      <c r="WZM50" s="3"/>
      <c r="WZN50" s="3"/>
      <c r="WZO50" s="3"/>
      <c r="WZP50" s="3"/>
      <c r="WZQ50" s="3"/>
      <c r="WZR50" s="3"/>
      <c r="WZS50" s="3"/>
      <c r="WZT50" s="3"/>
      <c r="WZU50" s="3"/>
      <c r="WZV50" s="3"/>
      <c r="WZW50" s="3"/>
      <c r="WZX50" s="3"/>
      <c r="WZY50" s="3"/>
      <c r="WZZ50" s="3"/>
      <c r="XAA50" s="3"/>
      <c r="XAB50" s="3"/>
      <c r="XAC50" s="3"/>
      <c r="XAD50" s="3"/>
      <c r="XAE50" s="3"/>
      <c r="XAF50" s="3"/>
      <c r="XAG50" s="3"/>
      <c r="XAH50" s="3"/>
      <c r="XAI50" s="3"/>
      <c r="XAJ50" s="3"/>
      <c r="XAK50" s="3"/>
      <c r="XAL50" s="3"/>
      <c r="XAM50" s="3"/>
      <c r="XAN50" s="3"/>
      <c r="XAO50" s="3"/>
      <c r="XAP50" s="3"/>
      <c r="XAQ50" s="3"/>
      <c r="XAR50" s="3"/>
      <c r="XAS50" s="3"/>
      <c r="XAT50" s="3"/>
      <c r="XAU50" s="3"/>
      <c r="XAV50" s="3"/>
      <c r="XAW50" s="3"/>
      <c r="XAX50" s="3"/>
      <c r="XAY50" s="3"/>
      <c r="XAZ50" s="3"/>
      <c r="XBA50" s="3"/>
      <c r="XBB50" s="3"/>
      <c r="XBC50" s="3"/>
      <c r="XBD50" s="3"/>
      <c r="XBE50" s="3"/>
      <c r="XBF50" s="3"/>
      <c r="XBG50" s="3"/>
      <c r="XBH50" s="3"/>
      <c r="XBI50" s="3"/>
      <c r="XBJ50" s="3"/>
      <c r="XBK50" s="3"/>
      <c r="XBL50" s="3"/>
      <c r="XBM50" s="3"/>
      <c r="XBN50" s="3"/>
      <c r="XBO50" s="3"/>
      <c r="XBP50" s="3"/>
      <c r="XBQ50" s="3"/>
      <c r="XBR50" s="3"/>
      <c r="XBS50" s="3"/>
      <c r="XBT50" s="3"/>
      <c r="XBU50" s="3"/>
      <c r="XBV50" s="3"/>
      <c r="XBW50" s="3"/>
      <c r="XBX50" s="3"/>
      <c r="XBY50" s="3"/>
      <c r="XBZ50" s="3"/>
      <c r="XCA50" s="3"/>
      <c r="XCB50" s="3"/>
      <c r="XCC50" s="3"/>
      <c r="XCD50" s="3"/>
      <c r="XCE50" s="3"/>
      <c r="XCF50" s="3"/>
      <c r="XCG50" s="3"/>
      <c r="XCH50" s="3"/>
      <c r="XCI50" s="3"/>
      <c r="XCJ50" s="3"/>
      <c r="XCK50" s="3"/>
      <c r="XCL50" s="3"/>
      <c r="XCM50" s="3"/>
      <c r="XCN50" s="3"/>
      <c r="XCO50" s="3"/>
      <c r="XCP50" s="3"/>
      <c r="XCQ50" s="3"/>
      <c r="XCR50" s="3"/>
      <c r="XCS50" s="3"/>
      <c r="XCT50" s="3"/>
      <c r="XCU50" s="3"/>
      <c r="XCV50" s="3"/>
      <c r="XCW50" s="3"/>
      <c r="XCX50" s="3"/>
      <c r="XCY50" s="3"/>
      <c r="XCZ50" s="3"/>
      <c r="XDA50" s="3"/>
      <c r="XDB50" s="3"/>
      <c r="XDC50" s="3"/>
      <c r="XDD50" s="3"/>
      <c r="XDE50" s="3"/>
      <c r="XDF50" s="3"/>
      <c r="XDG50" s="3"/>
      <c r="XDH50" s="3"/>
      <c r="XDI50" s="3"/>
      <c r="XDJ50" s="3"/>
      <c r="XDK50" s="3"/>
      <c r="XDL50" s="3"/>
      <c r="XDM50" s="3"/>
      <c r="XDN50" s="3"/>
      <c r="XDO50" s="3"/>
      <c r="XDP50" s="3"/>
      <c r="XDQ50" s="3"/>
      <c r="XDR50" s="3"/>
      <c r="XDS50" s="3"/>
      <c r="XDT50" s="3"/>
      <c r="XDU50" s="3"/>
      <c r="XDV50" s="3"/>
      <c r="XDW50" s="3"/>
      <c r="XDX50" s="3"/>
      <c r="XDY50" s="3"/>
      <c r="XDZ50" s="3"/>
      <c r="XEA50" s="3"/>
      <c r="XEB50" s="3"/>
      <c r="XEC50" s="3"/>
      <c r="XED50" s="3"/>
      <c r="XEE50" s="3"/>
      <c r="XEF50" s="3"/>
      <c r="XEG50" s="3"/>
      <c r="XEH50" s="3"/>
      <c r="XEI50" s="3"/>
      <c r="XEJ50" s="3"/>
      <c r="XEK50" s="3"/>
      <c r="XEL50" s="3"/>
      <c r="XEM50" s="3"/>
      <c r="XEN50" s="3"/>
      <c r="XEO50" s="3"/>
      <c r="XEP50" s="3"/>
      <c r="XEQ50" s="3"/>
      <c r="XER50" s="3"/>
      <c r="XES50" s="3"/>
      <c r="XET50" s="3"/>
      <c r="XEU50" s="3"/>
      <c r="XEV50" s="3"/>
      <c r="XEW50" s="3"/>
      <c r="XEX50" s="3"/>
      <c r="XEY50" s="3"/>
      <c r="XEZ50" s="3"/>
      <c r="XFA50" s="3"/>
      <c r="XFB50" s="3"/>
      <c r="XFC50" s="3"/>
      <c r="XFD50" s="3"/>
    </row>
    <row r="51" spans="1:16384" ht="16">
      <c r="A51" s="3" t="s">
        <v>1</v>
      </c>
      <c r="B51" s="3"/>
      <c r="C51" s="3">
        <f>C45+C47+C49</f>
        <v>14541</v>
      </c>
      <c r="D51" s="3">
        <f>D45+D47+D49</f>
        <v>22899</v>
      </c>
      <c r="E51" s="3">
        <f>E45+E47+E49</f>
        <v>24879</v>
      </c>
      <c r="F51" s="3">
        <f>F45+F47+F49</f>
        <v>12248</v>
      </c>
      <c r="G51" s="3"/>
      <c r="H51" s="3"/>
      <c r="I51" s="3"/>
      <c r="J51" s="3"/>
      <c r="K51" s="3"/>
      <c r="L51" s="3"/>
      <c r="M51" s="3"/>
      <c r="N51" s="3"/>
      <c r="O51" s="3">
        <f>O45+O47+O49</f>
        <v>3669</v>
      </c>
      <c r="P51" s="3">
        <f t="shared" ref="P51:V51" si="4">P45+P47+P49</f>
        <v>3317</v>
      </c>
      <c r="Q51" s="3">
        <f t="shared" si="4"/>
        <v>2525</v>
      </c>
      <c r="R51" s="3">
        <f t="shared" si="4"/>
        <v>2737</v>
      </c>
      <c r="S51" s="3"/>
      <c r="T51" s="3">
        <f t="shared" si="4"/>
        <v>4774</v>
      </c>
      <c r="U51" s="3">
        <f t="shared" si="4"/>
        <v>7681</v>
      </c>
      <c r="V51" s="3">
        <f t="shared" si="4"/>
        <v>11188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  <c r="AMK51" s="3"/>
      <c r="AML51" s="3"/>
      <c r="AMM51" s="3"/>
      <c r="AMN51" s="3"/>
      <c r="AMO51" s="3"/>
      <c r="AMP51" s="3"/>
      <c r="AMQ51" s="3"/>
      <c r="AMR51" s="3"/>
      <c r="AMS51" s="3"/>
      <c r="AMT51" s="3"/>
      <c r="AMU51" s="3"/>
      <c r="AMV51" s="3"/>
      <c r="AMW51" s="3"/>
      <c r="AMX51" s="3"/>
      <c r="AMY51" s="3"/>
      <c r="AMZ51" s="3"/>
      <c r="ANA51" s="3"/>
      <c r="ANB51" s="3"/>
      <c r="ANC51" s="3"/>
      <c r="AND51" s="3"/>
      <c r="ANE51" s="3"/>
      <c r="ANF51" s="3"/>
      <c r="ANG51" s="3"/>
      <c r="ANH51" s="3"/>
      <c r="ANI51" s="3"/>
      <c r="ANJ51" s="3"/>
      <c r="ANK51" s="3"/>
      <c r="ANL51" s="3"/>
      <c r="ANM51" s="3"/>
      <c r="ANN51" s="3"/>
      <c r="ANO51" s="3"/>
      <c r="ANP51" s="3"/>
      <c r="ANQ51" s="3"/>
      <c r="ANR51" s="3"/>
      <c r="ANS51" s="3"/>
      <c r="ANT51" s="3"/>
      <c r="ANU51" s="3"/>
      <c r="ANV51" s="3"/>
      <c r="ANW51" s="3"/>
      <c r="ANX51" s="3"/>
      <c r="ANY51" s="3"/>
      <c r="ANZ51" s="3"/>
      <c r="AOA51" s="3"/>
      <c r="AOB51" s="3"/>
      <c r="AOC51" s="3"/>
      <c r="AOD51" s="3"/>
      <c r="AOE51" s="3"/>
      <c r="AOF51" s="3"/>
      <c r="AOG51" s="3"/>
      <c r="AOH51" s="3"/>
      <c r="AOI51" s="3"/>
      <c r="AOJ51" s="3"/>
      <c r="AOK51" s="3"/>
      <c r="AOL51" s="3"/>
      <c r="AOM51" s="3"/>
      <c r="AON51" s="3"/>
      <c r="AOO51" s="3"/>
      <c r="AOP51" s="3"/>
      <c r="AOQ51" s="3"/>
      <c r="AOR51" s="3"/>
      <c r="AOS51" s="3"/>
      <c r="AOT51" s="3"/>
      <c r="AOU51" s="3"/>
      <c r="AOV51" s="3"/>
      <c r="AOW51" s="3"/>
      <c r="AOX51" s="3"/>
      <c r="AOY51" s="3"/>
      <c r="AOZ51" s="3"/>
      <c r="APA51" s="3"/>
      <c r="APB51" s="3"/>
      <c r="APC51" s="3"/>
      <c r="APD51" s="3"/>
      <c r="APE51" s="3"/>
      <c r="APF51" s="3"/>
      <c r="APG51" s="3"/>
      <c r="APH51" s="3"/>
      <c r="API51" s="3"/>
      <c r="APJ51" s="3"/>
      <c r="APK51" s="3"/>
      <c r="APL51" s="3"/>
      <c r="APM51" s="3"/>
      <c r="APN51" s="3"/>
      <c r="APO51" s="3"/>
      <c r="APP51" s="3"/>
      <c r="APQ51" s="3"/>
      <c r="APR51" s="3"/>
      <c r="APS51" s="3"/>
      <c r="APT51" s="3"/>
      <c r="APU51" s="3"/>
      <c r="APV51" s="3"/>
      <c r="APW51" s="3"/>
      <c r="APX51" s="3"/>
      <c r="APY51" s="3"/>
      <c r="APZ51" s="3"/>
      <c r="AQA51" s="3"/>
      <c r="AQB51" s="3"/>
      <c r="AQC51" s="3"/>
      <c r="AQD51" s="3"/>
      <c r="AQE51" s="3"/>
      <c r="AQF51" s="3"/>
      <c r="AQG51" s="3"/>
      <c r="AQH51" s="3"/>
      <c r="AQI51" s="3"/>
      <c r="AQJ51" s="3"/>
      <c r="AQK51" s="3"/>
      <c r="AQL51" s="3"/>
      <c r="AQM51" s="3"/>
      <c r="AQN51" s="3"/>
      <c r="AQO51" s="3"/>
      <c r="AQP51" s="3"/>
      <c r="AQQ51" s="3"/>
      <c r="AQR51" s="3"/>
      <c r="AQS51" s="3"/>
      <c r="AQT51" s="3"/>
      <c r="AQU51" s="3"/>
      <c r="AQV51" s="3"/>
      <c r="AQW51" s="3"/>
      <c r="AQX51" s="3"/>
      <c r="AQY51" s="3"/>
      <c r="AQZ51" s="3"/>
      <c r="ARA51" s="3"/>
      <c r="ARB51" s="3"/>
      <c r="ARC51" s="3"/>
      <c r="ARD51" s="3"/>
      <c r="ARE51" s="3"/>
      <c r="ARF51" s="3"/>
      <c r="ARG51" s="3"/>
      <c r="ARH51" s="3"/>
      <c r="ARI51" s="3"/>
      <c r="ARJ51" s="3"/>
      <c r="ARK51" s="3"/>
      <c r="ARL51" s="3"/>
      <c r="ARM51" s="3"/>
      <c r="ARN51" s="3"/>
      <c r="ARO51" s="3"/>
      <c r="ARP51" s="3"/>
      <c r="ARQ51" s="3"/>
      <c r="ARR51" s="3"/>
      <c r="ARS51" s="3"/>
      <c r="ART51" s="3"/>
      <c r="ARU51" s="3"/>
      <c r="ARV51" s="3"/>
      <c r="ARW51" s="3"/>
      <c r="ARX51" s="3"/>
      <c r="ARY51" s="3"/>
      <c r="ARZ51" s="3"/>
      <c r="ASA51" s="3"/>
      <c r="ASB51" s="3"/>
      <c r="ASC51" s="3"/>
      <c r="ASD51" s="3"/>
      <c r="ASE51" s="3"/>
      <c r="ASF51" s="3"/>
      <c r="ASG51" s="3"/>
      <c r="ASH51" s="3"/>
      <c r="ASI51" s="3"/>
      <c r="ASJ51" s="3"/>
      <c r="ASK51" s="3"/>
      <c r="ASL51" s="3"/>
      <c r="ASM51" s="3"/>
      <c r="ASN51" s="3"/>
      <c r="ASO51" s="3"/>
      <c r="ASP51" s="3"/>
      <c r="ASQ51" s="3"/>
      <c r="ASR51" s="3"/>
      <c r="ASS51" s="3"/>
      <c r="AST51" s="3"/>
      <c r="ASU51" s="3"/>
      <c r="ASV51" s="3"/>
      <c r="ASW51" s="3"/>
      <c r="ASX51" s="3"/>
      <c r="ASY51" s="3"/>
      <c r="ASZ51" s="3"/>
      <c r="ATA51" s="3"/>
      <c r="ATB51" s="3"/>
      <c r="ATC51" s="3"/>
      <c r="ATD51" s="3"/>
      <c r="ATE51" s="3"/>
      <c r="ATF51" s="3"/>
      <c r="ATG51" s="3"/>
      <c r="ATH51" s="3"/>
      <c r="ATI51" s="3"/>
      <c r="ATJ51" s="3"/>
      <c r="ATK51" s="3"/>
      <c r="ATL51" s="3"/>
      <c r="ATM51" s="3"/>
      <c r="ATN51" s="3"/>
      <c r="ATO51" s="3"/>
      <c r="ATP51" s="3"/>
      <c r="ATQ51" s="3"/>
      <c r="ATR51" s="3"/>
      <c r="ATS51" s="3"/>
      <c r="ATT51" s="3"/>
      <c r="ATU51" s="3"/>
      <c r="ATV51" s="3"/>
      <c r="ATW51" s="3"/>
      <c r="ATX51" s="3"/>
      <c r="ATY51" s="3"/>
      <c r="ATZ51" s="3"/>
      <c r="AUA51" s="3"/>
      <c r="AUB51" s="3"/>
      <c r="AUC51" s="3"/>
      <c r="AUD51" s="3"/>
      <c r="AUE51" s="3"/>
      <c r="AUF51" s="3"/>
      <c r="AUG51" s="3"/>
      <c r="AUH51" s="3"/>
      <c r="AUI51" s="3"/>
      <c r="AUJ51" s="3"/>
      <c r="AUK51" s="3"/>
      <c r="AUL51" s="3"/>
      <c r="AUM51" s="3"/>
      <c r="AUN51" s="3"/>
      <c r="AUO51" s="3"/>
      <c r="AUP51" s="3"/>
      <c r="AUQ51" s="3"/>
      <c r="AUR51" s="3"/>
      <c r="AUS51" s="3"/>
      <c r="AUT51" s="3"/>
      <c r="AUU51" s="3"/>
      <c r="AUV51" s="3"/>
      <c r="AUW51" s="3"/>
      <c r="AUX51" s="3"/>
      <c r="AUY51" s="3"/>
      <c r="AUZ51" s="3"/>
      <c r="AVA51" s="3"/>
      <c r="AVB51" s="3"/>
      <c r="AVC51" s="3"/>
      <c r="AVD51" s="3"/>
      <c r="AVE51" s="3"/>
      <c r="AVF51" s="3"/>
      <c r="AVG51" s="3"/>
      <c r="AVH51" s="3"/>
      <c r="AVI51" s="3"/>
      <c r="AVJ51" s="3"/>
      <c r="AVK51" s="3"/>
      <c r="AVL51" s="3"/>
      <c r="AVM51" s="3"/>
      <c r="AVN51" s="3"/>
      <c r="AVO51" s="3"/>
      <c r="AVP51" s="3"/>
      <c r="AVQ51" s="3"/>
      <c r="AVR51" s="3"/>
      <c r="AVS51" s="3"/>
      <c r="AVT51" s="3"/>
      <c r="AVU51" s="3"/>
      <c r="AVV51" s="3"/>
      <c r="AVW51" s="3"/>
      <c r="AVX51" s="3"/>
      <c r="AVY51" s="3"/>
      <c r="AVZ51" s="3"/>
      <c r="AWA51" s="3"/>
      <c r="AWB51" s="3"/>
      <c r="AWC51" s="3"/>
      <c r="AWD51" s="3"/>
      <c r="AWE51" s="3"/>
      <c r="AWF51" s="3"/>
      <c r="AWG51" s="3"/>
      <c r="AWH51" s="3"/>
      <c r="AWI51" s="3"/>
      <c r="AWJ51" s="3"/>
      <c r="AWK51" s="3"/>
      <c r="AWL51" s="3"/>
      <c r="AWM51" s="3"/>
      <c r="AWN51" s="3"/>
      <c r="AWO51" s="3"/>
      <c r="AWP51" s="3"/>
      <c r="AWQ51" s="3"/>
      <c r="AWR51" s="3"/>
      <c r="AWS51" s="3"/>
      <c r="AWT51" s="3"/>
      <c r="AWU51" s="3"/>
      <c r="AWV51" s="3"/>
      <c r="AWW51" s="3"/>
      <c r="AWX51" s="3"/>
      <c r="AWY51" s="3"/>
      <c r="AWZ51" s="3"/>
      <c r="AXA51" s="3"/>
      <c r="AXB51" s="3"/>
      <c r="AXC51" s="3"/>
      <c r="AXD51" s="3"/>
      <c r="AXE51" s="3"/>
      <c r="AXF51" s="3"/>
      <c r="AXG51" s="3"/>
      <c r="AXH51" s="3"/>
      <c r="AXI51" s="3"/>
      <c r="AXJ51" s="3"/>
      <c r="AXK51" s="3"/>
      <c r="AXL51" s="3"/>
      <c r="AXM51" s="3"/>
      <c r="AXN51" s="3"/>
      <c r="AXO51" s="3"/>
      <c r="AXP51" s="3"/>
      <c r="AXQ51" s="3"/>
      <c r="AXR51" s="3"/>
      <c r="AXS51" s="3"/>
      <c r="AXT51" s="3"/>
      <c r="AXU51" s="3"/>
      <c r="AXV51" s="3"/>
      <c r="AXW51" s="3"/>
      <c r="AXX51" s="3"/>
      <c r="AXY51" s="3"/>
      <c r="AXZ51" s="3"/>
      <c r="AYA51" s="3"/>
      <c r="AYB51" s="3"/>
      <c r="AYC51" s="3"/>
      <c r="AYD51" s="3"/>
      <c r="AYE51" s="3"/>
      <c r="AYF51" s="3"/>
      <c r="AYG51" s="3"/>
      <c r="AYH51" s="3"/>
      <c r="AYI51" s="3"/>
      <c r="AYJ51" s="3"/>
      <c r="AYK51" s="3"/>
      <c r="AYL51" s="3"/>
      <c r="AYM51" s="3"/>
      <c r="AYN51" s="3"/>
      <c r="AYO51" s="3"/>
      <c r="AYP51" s="3"/>
      <c r="AYQ51" s="3"/>
      <c r="AYR51" s="3"/>
      <c r="AYS51" s="3"/>
      <c r="AYT51" s="3"/>
      <c r="AYU51" s="3"/>
      <c r="AYV51" s="3"/>
      <c r="AYW51" s="3"/>
      <c r="AYX51" s="3"/>
      <c r="AYY51" s="3"/>
      <c r="AYZ51" s="3"/>
      <c r="AZA51" s="3"/>
      <c r="AZB51" s="3"/>
      <c r="AZC51" s="3"/>
      <c r="AZD51" s="3"/>
      <c r="AZE51" s="3"/>
      <c r="AZF51" s="3"/>
      <c r="AZG51" s="3"/>
      <c r="AZH51" s="3"/>
      <c r="AZI51" s="3"/>
      <c r="AZJ51" s="3"/>
      <c r="AZK51" s="3"/>
      <c r="AZL51" s="3"/>
      <c r="AZM51" s="3"/>
      <c r="AZN51" s="3"/>
      <c r="AZO51" s="3"/>
      <c r="AZP51" s="3"/>
      <c r="AZQ51" s="3"/>
      <c r="AZR51" s="3"/>
      <c r="AZS51" s="3"/>
      <c r="AZT51" s="3"/>
      <c r="AZU51" s="3"/>
      <c r="AZV51" s="3"/>
      <c r="AZW51" s="3"/>
      <c r="AZX51" s="3"/>
      <c r="AZY51" s="3"/>
      <c r="AZZ51" s="3"/>
      <c r="BAA51" s="3"/>
      <c r="BAB51" s="3"/>
      <c r="BAC51" s="3"/>
      <c r="BAD51" s="3"/>
      <c r="BAE51" s="3"/>
      <c r="BAF51" s="3"/>
      <c r="BAG51" s="3"/>
      <c r="BAH51" s="3"/>
      <c r="BAI51" s="3"/>
      <c r="BAJ51" s="3"/>
      <c r="BAK51" s="3"/>
      <c r="BAL51" s="3"/>
      <c r="BAM51" s="3"/>
      <c r="BAN51" s="3"/>
      <c r="BAO51" s="3"/>
      <c r="BAP51" s="3"/>
      <c r="BAQ51" s="3"/>
      <c r="BAR51" s="3"/>
      <c r="BAS51" s="3"/>
      <c r="BAT51" s="3"/>
      <c r="BAU51" s="3"/>
      <c r="BAV51" s="3"/>
      <c r="BAW51" s="3"/>
      <c r="BAX51" s="3"/>
      <c r="BAY51" s="3"/>
      <c r="BAZ51" s="3"/>
      <c r="BBA51" s="3"/>
      <c r="BBB51" s="3"/>
      <c r="BBC51" s="3"/>
      <c r="BBD51" s="3"/>
      <c r="BBE51" s="3"/>
      <c r="BBF51" s="3"/>
      <c r="BBG51" s="3"/>
      <c r="BBH51" s="3"/>
      <c r="BBI51" s="3"/>
      <c r="BBJ51" s="3"/>
      <c r="BBK51" s="3"/>
      <c r="BBL51" s="3"/>
      <c r="BBM51" s="3"/>
      <c r="BBN51" s="3"/>
      <c r="BBO51" s="3"/>
      <c r="BBP51" s="3"/>
      <c r="BBQ51" s="3"/>
      <c r="BBR51" s="3"/>
      <c r="BBS51" s="3"/>
      <c r="BBT51" s="3"/>
      <c r="BBU51" s="3"/>
      <c r="BBV51" s="3"/>
      <c r="BBW51" s="3"/>
      <c r="BBX51" s="3"/>
      <c r="BBY51" s="3"/>
      <c r="BBZ51" s="3"/>
      <c r="BCA51" s="3"/>
      <c r="BCB51" s="3"/>
      <c r="BCC51" s="3"/>
      <c r="BCD51" s="3"/>
      <c r="BCE51" s="3"/>
      <c r="BCF51" s="3"/>
      <c r="BCG51" s="3"/>
      <c r="BCH51" s="3"/>
      <c r="BCI51" s="3"/>
      <c r="BCJ51" s="3"/>
      <c r="BCK51" s="3"/>
      <c r="BCL51" s="3"/>
      <c r="BCM51" s="3"/>
      <c r="BCN51" s="3"/>
      <c r="BCO51" s="3"/>
      <c r="BCP51" s="3"/>
      <c r="BCQ51" s="3"/>
      <c r="BCR51" s="3"/>
      <c r="BCS51" s="3"/>
      <c r="BCT51" s="3"/>
      <c r="BCU51" s="3"/>
      <c r="BCV51" s="3"/>
      <c r="BCW51" s="3"/>
      <c r="BCX51" s="3"/>
      <c r="BCY51" s="3"/>
      <c r="BCZ51" s="3"/>
      <c r="BDA51" s="3"/>
      <c r="BDB51" s="3"/>
      <c r="BDC51" s="3"/>
      <c r="BDD51" s="3"/>
      <c r="BDE51" s="3"/>
      <c r="BDF51" s="3"/>
      <c r="BDG51" s="3"/>
      <c r="BDH51" s="3"/>
      <c r="BDI51" s="3"/>
      <c r="BDJ51" s="3"/>
      <c r="BDK51" s="3"/>
      <c r="BDL51" s="3"/>
      <c r="BDM51" s="3"/>
      <c r="BDN51" s="3"/>
      <c r="BDO51" s="3"/>
      <c r="BDP51" s="3"/>
      <c r="BDQ51" s="3"/>
      <c r="BDR51" s="3"/>
      <c r="BDS51" s="3"/>
      <c r="BDT51" s="3"/>
      <c r="BDU51" s="3"/>
      <c r="BDV51" s="3"/>
      <c r="BDW51" s="3"/>
      <c r="BDX51" s="3"/>
      <c r="BDY51" s="3"/>
      <c r="BDZ51" s="3"/>
      <c r="BEA51" s="3"/>
      <c r="BEB51" s="3"/>
      <c r="BEC51" s="3"/>
      <c r="BED51" s="3"/>
      <c r="BEE51" s="3"/>
      <c r="BEF51" s="3"/>
      <c r="BEG51" s="3"/>
      <c r="BEH51" s="3"/>
      <c r="BEI51" s="3"/>
      <c r="BEJ51" s="3"/>
      <c r="BEK51" s="3"/>
      <c r="BEL51" s="3"/>
      <c r="BEM51" s="3"/>
      <c r="BEN51" s="3"/>
      <c r="BEO51" s="3"/>
      <c r="BEP51" s="3"/>
      <c r="BEQ51" s="3"/>
      <c r="BER51" s="3"/>
      <c r="BES51" s="3"/>
      <c r="BET51" s="3"/>
      <c r="BEU51" s="3"/>
      <c r="BEV51" s="3"/>
      <c r="BEW51" s="3"/>
      <c r="BEX51" s="3"/>
      <c r="BEY51" s="3"/>
      <c r="BEZ51" s="3"/>
      <c r="BFA51" s="3"/>
      <c r="BFB51" s="3"/>
      <c r="BFC51" s="3"/>
      <c r="BFD51" s="3"/>
      <c r="BFE51" s="3"/>
      <c r="BFF51" s="3"/>
      <c r="BFG51" s="3"/>
      <c r="BFH51" s="3"/>
      <c r="BFI51" s="3"/>
      <c r="BFJ51" s="3"/>
      <c r="BFK51" s="3"/>
      <c r="BFL51" s="3"/>
      <c r="BFM51" s="3"/>
      <c r="BFN51" s="3"/>
      <c r="BFO51" s="3"/>
      <c r="BFP51" s="3"/>
      <c r="BFQ51" s="3"/>
      <c r="BFR51" s="3"/>
      <c r="BFS51" s="3"/>
      <c r="BFT51" s="3"/>
      <c r="BFU51" s="3"/>
      <c r="BFV51" s="3"/>
      <c r="BFW51" s="3"/>
      <c r="BFX51" s="3"/>
      <c r="BFY51" s="3"/>
      <c r="BFZ51" s="3"/>
      <c r="BGA51" s="3"/>
      <c r="BGB51" s="3"/>
      <c r="BGC51" s="3"/>
      <c r="BGD51" s="3"/>
      <c r="BGE51" s="3"/>
      <c r="BGF51" s="3"/>
      <c r="BGG51" s="3"/>
      <c r="BGH51" s="3"/>
      <c r="BGI51" s="3"/>
      <c r="BGJ51" s="3"/>
      <c r="BGK51" s="3"/>
      <c r="BGL51" s="3"/>
      <c r="BGM51" s="3"/>
      <c r="BGN51" s="3"/>
      <c r="BGO51" s="3"/>
      <c r="BGP51" s="3"/>
      <c r="BGQ51" s="3"/>
      <c r="BGR51" s="3"/>
      <c r="BGS51" s="3"/>
      <c r="BGT51" s="3"/>
      <c r="BGU51" s="3"/>
      <c r="BGV51" s="3"/>
      <c r="BGW51" s="3"/>
      <c r="BGX51" s="3"/>
      <c r="BGY51" s="3"/>
      <c r="BGZ51" s="3"/>
      <c r="BHA51" s="3"/>
      <c r="BHB51" s="3"/>
      <c r="BHC51" s="3"/>
      <c r="BHD51" s="3"/>
      <c r="BHE51" s="3"/>
      <c r="BHF51" s="3"/>
      <c r="BHG51" s="3"/>
      <c r="BHH51" s="3"/>
      <c r="BHI51" s="3"/>
      <c r="BHJ51" s="3"/>
      <c r="BHK51" s="3"/>
      <c r="BHL51" s="3"/>
      <c r="BHM51" s="3"/>
      <c r="BHN51" s="3"/>
      <c r="BHO51" s="3"/>
      <c r="BHP51" s="3"/>
      <c r="BHQ51" s="3"/>
      <c r="BHR51" s="3"/>
      <c r="BHS51" s="3"/>
      <c r="BHT51" s="3"/>
      <c r="BHU51" s="3"/>
      <c r="BHV51" s="3"/>
      <c r="BHW51" s="3"/>
      <c r="BHX51" s="3"/>
      <c r="BHY51" s="3"/>
      <c r="BHZ51" s="3"/>
      <c r="BIA51" s="3"/>
      <c r="BIB51" s="3"/>
      <c r="BIC51" s="3"/>
      <c r="BID51" s="3"/>
      <c r="BIE51" s="3"/>
      <c r="BIF51" s="3"/>
      <c r="BIG51" s="3"/>
      <c r="BIH51" s="3"/>
      <c r="BII51" s="3"/>
      <c r="BIJ51" s="3"/>
      <c r="BIK51" s="3"/>
      <c r="BIL51" s="3"/>
      <c r="BIM51" s="3"/>
      <c r="BIN51" s="3"/>
      <c r="BIO51" s="3"/>
      <c r="BIP51" s="3"/>
      <c r="BIQ51" s="3"/>
      <c r="BIR51" s="3"/>
      <c r="BIS51" s="3"/>
      <c r="BIT51" s="3"/>
      <c r="BIU51" s="3"/>
      <c r="BIV51" s="3"/>
      <c r="BIW51" s="3"/>
      <c r="BIX51" s="3"/>
      <c r="BIY51" s="3"/>
      <c r="BIZ51" s="3"/>
      <c r="BJA51" s="3"/>
      <c r="BJB51" s="3"/>
      <c r="BJC51" s="3"/>
      <c r="BJD51" s="3"/>
      <c r="BJE51" s="3"/>
      <c r="BJF51" s="3"/>
      <c r="BJG51" s="3"/>
      <c r="BJH51" s="3"/>
      <c r="BJI51" s="3"/>
      <c r="BJJ51" s="3"/>
      <c r="BJK51" s="3"/>
      <c r="BJL51" s="3"/>
      <c r="BJM51" s="3"/>
      <c r="BJN51" s="3"/>
      <c r="BJO51" s="3"/>
      <c r="BJP51" s="3"/>
      <c r="BJQ51" s="3"/>
      <c r="BJR51" s="3"/>
      <c r="BJS51" s="3"/>
      <c r="BJT51" s="3"/>
      <c r="BJU51" s="3"/>
      <c r="BJV51" s="3"/>
      <c r="BJW51" s="3"/>
      <c r="BJX51" s="3"/>
      <c r="BJY51" s="3"/>
      <c r="BJZ51" s="3"/>
      <c r="BKA51" s="3"/>
      <c r="BKB51" s="3"/>
      <c r="BKC51" s="3"/>
      <c r="BKD51" s="3"/>
      <c r="BKE51" s="3"/>
      <c r="BKF51" s="3"/>
      <c r="BKG51" s="3"/>
      <c r="BKH51" s="3"/>
      <c r="BKI51" s="3"/>
      <c r="BKJ51" s="3"/>
      <c r="BKK51" s="3"/>
      <c r="BKL51" s="3"/>
      <c r="BKM51" s="3"/>
      <c r="BKN51" s="3"/>
      <c r="BKO51" s="3"/>
      <c r="BKP51" s="3"/>
      <c r="BKQ51" s="3"/>
      <c r="BKR51" s="3"/>
      <c r="BKS51" s="3"/>
      <c r="BKT51" s="3"/>
      <c r="BKU51" s="3"/>
      <c r="BKV51" s="3"/>
      <c r="BKW51" s="3"/>
      <c r="BKX51" s="3"/>
      <c r="BKY51" s="3"/>
      <c r="BKZ51" s="3"/>
      <c r="BLA51" s="3"/>
      <c r="BLB51" s="3"/>
      <c r="BLC51" s="3"/>
      <c r="BLD51" s="3"/>
      <c r="BLE51" s="3"/>
      <c r="BLF51" s="3"/>
      <c r="BLG51" s="3"/>
      <c r="BLH51" s="3"/>
      <c r="BLI51" s="3"/>
      <c r="BLJ51" s="3"/>
      <c r="BLK51" s="3"/>
      <c r="BLL51" s="3"/>
      <c r="BLM51" s="3"/>
      <c r="BLN51" s="3"/>
      <c r="BLO51" s="3"/>
      <c r="BLP51" s="3"/>
      <c r="BLQ51" s="3"/>
      <c r="BLR51" s="3"/>
      <c r="BLS51" s="3"/>
      <c r="BLT51" s="3"/>
      <c r="BLU51" s="3"/>
      <c r="BLV51" s="3"/>
      <c r="BLW51" s="3"/>
      <c r="BLX51" s="3"/>
      <c r="BLY51" s="3"/>
      <c r="BLZ51" s="3"/>
      <c r="BMA51" s="3"/>
      <c r="BMB51" s="3"/>
      <c r="BMC51" s="3"/>
      <c r="BMD51" s="3"/>
      <c r="BME51" s="3"/>
      <c r="BMF51" s="3"/>
      <c r="BMG51" s="3"/>
      <c r="BMH51" s="3"/>
      <c r="BMI51" s="3"/>
      <c r="BMJ51" s="3"/>
      <c r="BMK51" s="3"/>
      <c r="BML51" s="3"/>
      <c r="BMM51" s="3"/>
      <c r="BMN51" s="3"/>
      <c r="BMO51" s="3"/>
      <c r="BMP51" s="3"/>
      <c r="BMQ51" s="3"/>
      <c r="BMR51" s="3"/>
      <c r="BMS51" s="3"/>
      <c r="BMT51" s="3"/>
      <c r="BMU51" s="3"/>
      <c r="BMV51" s="3"/>
      <c r="BMW51" s="3"/>
      <c r="BMX51" s="3"/>
      <c r="BMY51" s="3"/>
      <c r="BMZ51" s="3"/>
      <c r="BNA51" s="3"/>
      <c r="BNB51" s="3"/>
      <c r="BNC51" s="3"/>
      <c r="BND51" s="3"/>
      <c r="BNE51" s="3"/>
      <c r="BNF51" s="3"/>
      <c r="BNG51" s="3"/>
      <c r="BNH51" s="3"/>
      <c r="BNI51" s="3"/>
      <c r="BNJ51" s="3"/>
      <c r="BNK51" s="3"/>
      <c r="BNL51" s="3"/>
      <c r="BNM51" s="3"/>
      <c r="BNN51" s="3"/>
      <c r="BNO51" s="3"/>
      <c r="BNP51" s="3"/>
      <c r="BNQ51" s="3"/>
      <c r="BNR51" s="3"/>
      <c r="BNS51" s="3"/>
      <c r="BNT51" s="3"/>
      <c r="BNU51" s="3"/>
      <c r="BNV51" s="3"/>
      <c r="BNW51" s="3"/>
      <c r="BNX51" s="3"/>
      <c r="BNY51" s="3"/>
      <c r="BNZ51" s="3"/>
      <c r="BOA51" s="3"/>
      <c r="BOB51" s="3"/>
      <c r="BOC51" s="3"/>
      <c r="BOD51" s="3"/>
      <c r="BOE51" s="3"/>
      <c r="BOF51" s="3"/>
      <c r="BOG51" s="3"/>
      <c r="BOH51" s="3"/>
      <c r="BOI51" s="3"/>
      <c r="BOJ51" s="3"/>
      <c r="BOK51" s="3"/>
      <c r="BOL51" s="3"/>
      <c r="BOM51" s="3"/>
      <c r="BON51" s="3"/>
      <c r="BOO51" s="3"/>
      <c r="BOP51" s="3"/>
      <c r="BOQ51" s="3"/>
      <c r="BOR51" s="3"/>
      <c r="BOS51" s="3"/>
      <c r="BOT51" s="3"/>
      <c r="BOU51" s="3"/>
      <c r="BOV51" s="3"/>
      <c r="BOW51" s="3"/>
      <c r="BOX51" s="3"/>
      <c r="BOY51" s="3"/>
      <c r="BOZ51" s="3"/>
      <c r="BPA51" s="3"/>
      <c r="BPB51" s="3"/>
      <c r="BPC51" s="3"/>
      <c r="BPD51" s="3"/>
      <c r="BPE51" s="3"/>
      <c r="BPF51" s="3"/>
      <c r="BPG51" s="3"/>
      <c r="BPH51" s="3"/>
      <c r="BPI51" s="3"/>
      <c r="BPJ51" s="3"/>
      <c r="BPK51" s="3"/>
      <c r="BPL51" s="3"/>
      <c r="BPM51" s="3"/>
      <c r="BPN51" s="3"/>
      <c r="BPO51" s="3"/>
      <c r="BPP51" s="3"/>
      <c r="BPQ51" s="3"/>
      <c r="BPR51" s="3"/>
      <c r="BPS51" s="3"/>
      <c r="BPT51" s="3"/>
      <c r="BPU51" s="3"/>
      <c r="BPV51" s="3"/>
      <c r="BPW51" s="3"/>
      <c r="BPX51" s="3"/>
      <c r="BPY51" s="3"/>
      <c r="BPZ51" s="3"/>
      <c r="BQA51" s="3"/>
      <c r="BQB51" s="3"/>
      <c r="BQC51" s="3"/>
      <c r="BQD51" s="3"/>
      <c r="BQE51" s="3"/>
      <c r="BQF51" s="3"/>
      <c r="BQG51" s="3"/>
      <c r="BQH51" s="3"/>
      <c r="BQI51" s="3"/>
      <c r="BQJ51" s="3"/>
      <c r="BQK51" s="3"/>
      <c r="BQL51" s="3"/>
      <c r="BQM51" s="3"/>
      <c r="BQN51" s="3"/>
      <c r="BQO51" s="3"/>
      <c r="BQP51" s="3"/>
      <c r="BQQ51" s="3"/>
      <c r="BQR51" s="3"/>
      <c r="BQS51" s="3"/>
      <c r="BQT51" s="3"/>
      <c r="BQU51" s="3"/>
      <c r="BQV51" s="3"/>
      <c r="BQW51" s="3"/>
      <c r="BQX51" s="3"/>
      <c r="BQY51" s="3"/>
      <c r="BQZ51" s="3"/>
      <c r="BRA51" s="3"/>
      <c r="BRB51" s="3"/>
      <c r="BRC51" s="3"/>
      <c r="BRD51" s="3"/>
      <c r="BRE51" s="3"/>
      <c r="BRF51" s="3"/>
      <c r="BRG51" s="3"/>
      <c r="BRH51" s="3"/>
      <c r="BRI51" s="3"/>
      <c r="BRJ51" s="3"/>
      <c r="BRK51" s="3"/>
      <c r="BRL51" s="3"/>
      <c r="BRM51" s="3"/>
      <c r="BRN51" s="3"/>
      <c r="BRO51" s="3"/>
      <c r="BRP51" s="3"/>
      <c r="BRQ51" s="3"/>
      <c r="BRR51" s="3"/>
      <c r="BRS51" s="3"/>
      <c r="BRT51" s="3"/>
      <c r="BRU51" s="3"/>
      <c r="BRV51" s="3"/>
      <c r="BRW51" s="3"/>
      <c r="BRX51" s="3"/>
      <c r="BRY51" s="3"/>
      <c r="BRZ51" s="3"/>
      <c r="BSA51" s="3"/>
      <c r="BSB51" s="3"/>
      <c r="BSC51" s="3"/>
      <c r="BSD51" s="3"/>
      <c r="BSE51" s="3"/>
      <c r="BSF51" s="3"/>
      <c r="BSG51" s="3"/>
      <c r="BSH51" s="3"/>
      <c r="BSI51" s="3"/>
      <c r="BSJ51" s="3"/>
      <c r="BSK51" s="3"/>
      <c r="BSL51" s="3"/>
      <c r="BSM51" s="3"/>
      <c r="BSN51" s="3"/>
      <c r="BSO51" s="3"/>
      <c r="BSP51" s="3"/>
      <c r="BSQ51" s="3"/>
      <c r="BSR51" s="3"/>
      <c r="BSS51" s="3"/>
      <c r="BST51" s="3"/>
      <c r="BSU51" s="3"/>
      <c r="BSV51" s="3"/>
      <c r="BSW51" s="3"/>
      <c r="BSX51" s="3"/>
      <c r="BSY51" s="3"/>
      <c r="BSZ51" s="3"/>
      <c r="BTA51" s="3"/>
      <c r="BTB51" s="3"/>
      <c r="BTC51" s="3"/>
      <c r="BTD51" s="3"/>
      <c r="BTE51" s="3"/>
      <c r="BTF51" s="3"/>
      <c r="BTG51" s="3"/>
      <c r="BTH51" s="3"/>
      <c r="BTI51" s="3"/>
      <c r="BTJ51" s="3"/>
      <c r="BTK51" s="3"/>
      <c r="BTL51" s="3"/>
      <c r="BTM51" s="3"/>
      <c r="BTN51" s="3"/>
      <c r="BTO51" s="3"/>
      <c r="BTP51" s="3"/>
      <c r="BTQ51" s="3"/>
      <c r="BTR51" s="3"/>
      <c r="BTS51" s="3"/>
      <c r="BTT51" s="3"/>
      <c r="BTU51" s="3"/>
      <c r="BTV51" s="3"/>
      <c r="BTW51" s="3"/>
      <c r="BTX51" s="3"/>
      <c r="BTY51" s="3"/>
      <c r="BTZ51" s="3"/>
      <c r="BUA51" s="3"/>
      <c r="BUB51" s="3"/>
      <c r="BUC51" s="3"/>
      <c r="BUD51" s="3"/>
      <c r="BUE51" s="3"/>
      <c r="BUF51" s="3"/>
      <c r="BUG51" s="3"/>
      <c r="BUH51" s="3"/>
      <c r="BUI51" s="3"/>
      <c r="BUJ51" s="3"/>
      <c r="BUK51" s="3"/>
      <c r="BUL51" s="3"/>
      <c r="BUM51" s="3"/>
      <c r="BUN51" s="3"/>
      <c r="BUO51" s="3"/>
      <c r="BUP51" s="3"/>
      <c r="BUQ51" s="3"/>
      <c r="BUR51" s="3"/>
      <c r="BUS51" s="3"/>
      <c r="BUT51" s="3"/>
      <c r="BUU51" s="3"/>
      <c r="BUV51" s="3"/>
      <c r="BUW51" s="3"/>
      <c r="BUX51" s="3"/>
      <c r="BUY51" s="3"/>
      <c r="BUZ51" s="3"/>
      <c r="BVA51" s="3"/>
      <c r="BVB51" s="3"/>
      <c r="BVC51" s="3"/>
      <c r="BVD51" s="3"/>
      <c r="BVE51" s="3"/>
      <c r="BVF51" s="3"/>
      <c r="BVG51" s="3"/>
      <c r="BVH51" s="3"/>
      <c r="BVI51" s="3"/>
      <c r="BVJ51" s="3"/>
      <c r="BVK51" s="3"/>
      <c r="BVL51" s="3"/>
      <c r="BVM51" s="3"/>
      <c r="BVN51" s="3"/>
      <c r="BVO51" s="3"/>
      <c r="BVP51" s="3"/>
      <c r="BVQ51" s="3"/>
      <c r="BVR51" s="3"/>
      <c r="BVS51" s="3"/>
      <c r="BVT51" s="3"/>
      <c r="BVU51" s="3"/>
      <c r="BVV51" s="3"/>
      <c r="BVW51" s="3"/>
      <c r="BVX51" s="3"/>
      <c r="BVY51" s="3"/>
      <c r="BVZ51" s="3"/>
      <c r="BWA51" s="3"/>
      <c r="BWB51" s="3"/>
      <c r="BWC51" s="3"/>
      <c r="BWD51" s="3"/>
      <c r="BWE51" s="3"/>
      <c r="BWF51" s="3"/>
      <c r="BWG51" s="3"/>
      <c r="BWH51" s="3"/>
      <c r="BWI51" s="3"/>
      <c r="BWJ51" s="3"/>
      <c r="BWK51" s="3"/>
      <c r="BWL51" s="3"/>
      <c r="BWM51" s="3"/>
      <c r="BWN51" s="3"/>
      <c r="BWO51" s="3"/>
      <c r="BWP51" s="3"/>
      <c r="BWQ51" s="3"/>
      <c r="BWR51" s="3"/>
      <c r="BWS51" s="3"/>
      <c r="BWT51" s="3"/>
      <c r="BWU51" s="3"/>
      <c r="BWV51" s="3"/>
      <c r="BWW51" s="3"/>
      <c r="BWX51" s="3"/>
      <c r="BWY51" s="3"/>
      <c r="BWZ51" s="3"/>
      <c r="BXA51" s="3"/>
      <c r="BXB51" s="3"/>
      <c r="BXC51" s="3"/>
      <c r="BXD51" s="3"/>
      <c r="BXE51" s="3"/>
      <c r="BXF51" s="3"/>
      <c r="BXG51" s="3"/>
      <c r="BXH51" s="3"/>
      <c r="BXI51" s="3"/>
      <c r="BXJ51" s="3"/>
      <c r="BXK51" s="3"/>
      <c r="BXL51" s="3"/>
      <c r="BXM51" s="3"/>
      <c r="BXN51" s="3"/>
      <c r="BXO51" s="3"/>
      <c r="BXP51" s="3"/>
      <c r="BXQ51" s="3"/>
      <c r="BXR51" s="3"/>
      <c r="BXS51" s="3"/>
      <c r="BXT51" s="3"/>
      <c r="BXU51" s="3"/>
      <c r="BXV51" s="3"/>
      <c r="BXW51" s="3"/>
      <c r="BXX51" s="3"/>
      <c r="BXY51" s="3"/>
      <c r="BXZ51" s="3"/>
      <c r="BYA51" s="3"/>
      <c r="BYB51" s="3"/>
      <c r="BYC51" s="3"/>
      <c r="BYD51" s="3"/>
      <c r="BYE51" s="3"/>
      <c r="BYF51" s="3"/>
      <c r="BYG51" s="3"/>
      <c r="BYH51" s="3"/>
      <c r="BYI51" s="3"/>
      <c r="BYJ51" s="3"/>
      <c r="BYK51" s="3"/>
      <c r="BYL51" s="3"/>
      <c r="BYM51" s="3"/>
      <c r="BYN51" s="3"/>
      <c r="BYO51" s="3"/>
      <c r="BYP51" s="3"/>
      <c r="BYQ51" s="3"/>
      <c r="BYR51" s="3"/>
      <c r="BYS51" s="3"/>
      <c r="BYT51" s="3"/>
      <c r="BYU51" s="3"/>
      <c r="BYV51" s="3"/>
      <c r="BYW51" s="3"/>
      <c r="BYX51" s="3"/>
      <c r="BYY51" s="3"/>
      <c r="BYZ51" s="3"/>
      <c r="BZA51" s="3"/>
      <c r="BZB51" s="3"/>
      <c r="BZC51" s="3"/>
      <c r="BZD51" s="3"/>
      <c r="BZE51" s="3"/>
      <c r="BZF51" s="3"/>
      <c r="BZG51" s="3"/>
      <c r="BZH51" s="3"/>
      <c r="BZI51" s="3"/>
      <c r="BZJ51" s="3"/>
      <c r="BZK51" s="3"/>
      <c r="BZL51" s="3"/>
      <c r="BZM51" s="3"/>
      <c r="BZN51" s="3"/>
      <c r="BZO51" s="3"/>
      <c r="BZP51" s="3"/>
      <c r="BZQ51" s="3"/>
      <c r="BZR51" s="3"/>
      <c r="BZS51" s="3"/>
      <c r="BZT51" s="3"/>
      <c r="BZU51" s="3"/>
      <c r="BZV51" s="3"/>
      <c r="BZW51" s="3"/>
      <c r="BZX51" s="3"/>
      <c r="BZY51" s="3"/>
      <c r="BZZ51" s="3"/>
      <c r="CAA51" s="3"/>
      <c r="CAB51" s="3"/>
      <c r="CAC51" s="3"/>
      <c r="CAD51" s="3"/>
      <c r="CAE51" s="3"/>
      <c r="CAF51" s="3"/>
      <c r="CAG51" s="3"/>
      <c r="CAH51" s="3"/>
      <c r="CAI51" s="3"/>
      <c r="CAJ51" s="3"/>
      <c r="CAK51" s="3"/>
      <c r="CAL51" s="3"/>
      <c r="CAM51" s="3"/>
      <c r="CAN51" s="3"/>
      <c r="CAO51" s="3"/>
      <c r="CAP51" s="3"/>
      <c r="CAQ51" s="3"/>
      <c r="CAR51" s="3"/>
      <c r="CAS51" s="3"/>
      <c r="CAT51" s="3"/>
      <c r="CAU51" s="3"/>
      <c r="CAV51" s="3"/>
      <c r="CAW51" s="3"/>
      <c r="CAX51" s="3"/>
      <c r="CAY51" s="3"/>
      <c r="CAZ51" s="3"/>
      <c r="CBA51" s="3"/>
      <c r="CBB51" s="3"/>
      <c r="CBC51" s="3"/>
      <c r="CBD51" s="3"/>
      <c r="CBE51" s="3"/>
      <c r="CBF51" s="3"/>
      <c r="CBG51" s="3"/>
      <c r="CBH51" s="3"/>
      <c r="CBI51" s="3"/>
      <c r="CBJ51" s="3"/>
      <c r="CBK51" s="3"/>
      <c r="CBL51" s="3"/>
      <c r="CBM51" s="3"/>
      <c r="CBN51" s="3"/>
      <c r="CBO51" s="3"/>
      <c r="CBP51" s="3"/>
      <c r="CBQ51" s="3"/>
      <c r="CBR51" s="3"/>
      <c r="CBS51" s="3"/>
      <c r="CBT51" s="3"/>
      <c r="CBU51" s="3"/>
      <c r="CBV51" s="3"/>
      <c r="CBW51" s="3"/>
      <c r="CBX51" s="3"/>
      <c r="CBY51" s="3"/>
      <c r="CBZ51" s="3"/>
      <c r="CCA51" s="3"/>
      <c r="CCB51" s="3"/>
      <c r="CCC51" s="3"/>
      <c r="CCD51" s="3"/>
      <c r="CCE51" s="3"/>
      <c r="CCF51" s="3"/>
      <c r="CCG51" s="3"/>
      <c r="CCH51" s="3"/>
      <c r="CCI51" s="3"/>
      <c r="CCJ51" s="3"/>
      <c r="CCK51" s="3"/>
      <c r="CCL51" s="3"/>
      <c r="CCM51" s="3"/>
      <c r="CCN51" s="3"/>
      <c r="CCO51" s="3"/>
      <c r="CCP51" s="3"/>
      <c r="CCQ51" s="3"/>
      <c r="CCR51" s="3"/>
      <c r="CCS51" s="3"/>
      <c r="CCT51" s="3"/>
      <c r="CCU51" s="3"/>
      <c r="CCV51" s="3"/>
      <c r="CCW51" s="3"/>
      <c r="CCX51" s="3"/>
      <c r="CCY51" s="3"/>
      <c r="CCZ51" s="3"/>
      <c r="CDA51" s="3"/>
      <c r="CDB51" s="3"/>
      <c r="CDC51" s="3"/>
      <c r="CDD51" s="3"/>
      <c r="CDE51" s="3"/>
      <c r="CDF51" s="3"/>
      <c r="CDG51" s="3"/>
      <c r="CDH51" s="3"/>
      <c r="CDI51" s="3"/>
      <c r="CDJ51" s="3"/>
      <c r="CDK51" s="3"/>
      <c r="CDL51" s="3"/>
      <c r="CDM51" s="3"/>
      <c r="CDN51" s="3"/>
      <c r="CDO51" s="3"/>
      <c r="CDP51" s="3"/>
      <c r="CDQ51" s="3"/>
      <c r="CDR51" s="3"/>
      <c r="CDS51" s="3"/>
      <c r="CDT51" s="3"/>
      <c r="CDU51" s="3"/>
      <c r="CDV51" s="3"/>
      <c r="CDW51" s="3"/>
      <c r="CDX51" s="3"/>
      <c r="CDY51" s="3"/>
      <c r="CDZ51" s="3"/>
      <c r="CEA51" s="3"/>
      <c r="CEB51" s="3"/>
      <c r="CEC51" s="3"/>
      <c r="CED51" s="3"/>
      <c r="CEE51" s="3"/>
      <c r="CEF51" s="3"/>
      <c r="CEG51" s="3"/>
      <c r="CEH51" s="3"/>
      <c r="CEI51" s="3"/>
      <c r="CEJ51" s="3"/>
      <c r="CEK51" s="3"/>
      <c r="CEL51" s="3"/>
      <c r="CEM51" s="3"/>
      <c r="CEN51" s="3"/>
      <c r="CEO51" s="3"/>
      <c r="CEP51" s="3"/>
      <c r="CEQ51" s="3"/>
      <c r="CER51" s="3"/>
      <c r="CES51" s="3"/>
      <c r="CET51" s="3"/>
      <c r="CEU51" s="3"/>
      <c r="CEV51" s="3"/>
      <c r="CEW51" s="3"/>
      <c r="CEX51" s="3"/>
      <c r="CEY51" s="3"/>
      <c r="CEZ51" s="3"/>
      <c r="CFA51" s="3"/>
      <c r="CFB51" s="3"/>
      <c r="CFC51" s="3"/>
      <c r="CFD51" s="3"/>
      <c r="CFE51" s="3"/>
      <c r="CFF51" s="3"/>
      <c r="CFG51" s="3"/>
      <c r="CFH51" s="3"/>
      <c r="CFI51" s="3"/>
      <c r="CFJ51" s="3"/>
      <c r="CFK51" s="3"/>
      <c r="CFL51" s="3"/>
      <c r="CFM51" s="3"/>
      <c r="CFN51" s="3"/>
      <c r="CFO51" s="3"/>
      <c r="CFP51" s="3"/>
      <c r="CFQ51" s="3"/>
      <c r="CFR51" s="3"/>
      <c r="CFS51" s="3"/>
      <c r="CFT51" s="3"/>
      <c r="CFU51" s="3"/>
      <c r="CFV51" s="3"/>
      <c r="CFW51" s="3"/>
      <c r="CFX51" s="3"/>
      <c r="CFY51" s="3"/>
      <c r="CFZ51" s="3"/>
      <c r="CGA51" s="3"/>
      <c r="CGB51" s="3"/>
      <c r="CGC51" s="3"/>
      <c r="CGD51" s="3"/>
      <c r="CGE51" s="3"/>
      <c r="CGF51" s="3"/>
      <c r="CGG51" s="3"/>
      <c r="CGH51" s="3"/>
      <c r="CGI51" s="3"/>
      <c r="CGJ51" s="3"/>
      <c r="CGK51" s="3"/>
      <c r="CGL51" s="3"/>
      <c r="CGM51" s="3"/>
      <c r="CGN51" s="3"/>
      <c r="CGO51" s="3"/>
      <c r="CGP51" s="3"/>
      <c r="CGQ51" s="3"/>
      <c r="CGR51" s="3"/>
      <c r="CGS51" s="3"/>
      <c r="CGT51" s="3"/>
      <c r="CGU51" s="3"/>
      <c r="CGV51" s="3"/>
      <c r="CGW51" s="3"/>
      <c r="CGX51" s="3"/>
      <c r="CGY51" s="3"/>
      <c r="CGZ51" s="3"/>
      <c r="CHA51" s="3"/>
      <c r="CHB51" s="3"/>
      <c r="CHC51" s="3"/>
      <c r="CHD51" s="3"/>
      <c r="CHE51" s="3"/>
      <c r="CHF51" s="3"/>
      <c r="CHG51" s="3"/>
      <c r="CHH51" s="3"/>
      <c r="CHI51" s="3"/>
      <c r="CHJ51" s="3"/>
      <c r="CHK51" s="3"/>
      <c r="CHL51" s="3"/>
      <c r="CHM51" s="3"/>
      <c r="CHN51" s="3"/>
      <c r="CHO51" s="3"/>
      <c r="CHP51" s="3"/>
      <c r="CHQ51" s="3"/>
      <c r="CHR51" s="3"/>
      <c r="CHS51" s="3"/>
      <c r="CHT51" s="3"/>
      <c r="CHU51" s="3"/>
      <c r="CHV51" s="3"/>
      <c r="CHW51" s="3"/>
      <c r="CHX51" s="3"/>
      <c r="CHY51" s="3"/>
      <c r="CHZ51" s="3"/>
      <c r="CIA51" s="3"/>
      <c r="CIB51" s="3"/>
      <c r="CIC51" s="3"/>
      <c r="CID51" s="3"/>
      <c r="CIE51" s="3"/>
      <c r="CIF51" s="3"/>
      <c r="CIG51" s="3"/>
      <c r="CIH51" s="3"/>
      <c r="CII51" s="3"/>
      <c r="CIJ51" s="3"/>
      <c r="CIK51" s="3"/>
      <c r="CIL51" s="3"/>
      <c r="CIM51" s="3"/>
      <c r="CIN51" s="3"/>
      <c r="CIO51" s="3"/>
      <c r="CIP51" s="3"/>
      <c r="CIQ51" s="3"/>
      <c r="CIR51" s="3"/>
      <c r="CIS51" s="3"/>
      <c r="CIT51" s="3"/>
      <c r="CIU51" s="3"/>
      <c r="CIV51" s="3"/>
      <c r="CIW51" s="3"/>
      <c r="CIX51" s="3"/>
      <c r="CIY51" s="3"/>
      <c r="CIZ51" s="3"/>
      <c r="CJA51" s="3"/>
      <c r="CJB51" s="3"/>
      <c r="CJC51" s="3"/>
      <c r="CJD51" s="3"/>
      <c r="CJE51" s="3"/>
      <c r="CJF51" s="3"/>
      <c r="CJG51" s="3"/>
      <c r="CJH51" s="3"/>
      <c r="CJI51" s="3"/>
      <c r="CJJ51" s="3"/>
      <c r="CJK51" s="3"/>
      <c r="CJL51" s="3"/>
      <c r="CJM51" s="3"/>
      <c r="CJN51" s="3"/>
      <c r="CJO51" s="3"/>
      <c r="CJP51" s="3"/>
      <c r="CJQ51" s="3"/>
      <c r="CJR51" s="3"/>
      <c r="CJS51" s="3"/>
      <c r="CJT51" s="3"/>
      <c r="CJU51" s="3"/>
      <c r="CJV51" s="3"/>
      <c r="CJW51" s="3"/>
      <c r="CJX51" s="3"/>
      <c r="CJY51" s="3"/>
      <c r="CJZ51" s="3"/>
      <c r="CKA51" s="3"/>
      <c r="CKB51" s="3"/>
      <c r="CKC51" s="3"/>
      <c r="CKD51" s="3"/>
      <c r="CKE51" s="3"/>
      <c r="CKF51" s="3"/>
      <c r="CKG51" s="3"/>
      <c r="CKH51" s="3"/>
      <c r="CKI51" s="3"/>
      <c r="CKJ51" s="3"/>
      <c r="CKK51" s="3"/>
      <c r="CKL51" s="3"/>
      <c r="CKM51" s="3"/>
      <c r="CKN51" s="3"/>
      <c r="CKO51" s="3"/>
      <c r="CKP51" s="3"/>
      <c r="CKQ51" s="3"/>
      <c r="CKR51" s="3"/>
      <c r="CKS51" s="3"/>
      <c r="CKT51" s="3"/>
      <c r="CKU51" s="3"/>
      <c r="CKV51" s="3"/>
      <c r="CKW51" s="3"/>
      <c r="CKX51" s="3"/>
      <c r="CKY51" s="3"/>
      <c r="CKZ51" s="3"/>
      <c r="CLA51" s="3"/>
      <c r="CLB51" s="3"/>
      <c r="CLC51" s="3"/>
      <c r="CLD51" s="3"/>
      <c r="CLE51" s="3"/>
      <c r="CLF51" s="3"/>
      <c r="CLG51" s="3"/>
      <c r="CLH51" s="3"/>
      <c r="CLI51" s="3"/>
      <c r="CLJ51" s="3"/>
      <c r="CLK51" s="3"/>
      <c r="CLL51" s="3"/>
      <c r="CLM51" s="3"/>
      <c r="CLN51" s="3"/>
      <c r="CLO51" s="3"/>
      <c r="CLP51" s="3"/>
      <c r="CLQ51" s="3"/>
      <c r="CLR51" s="3"/>
      <c r="CLS51" s="3"/>
      <c r="CLT51" s="3"/>
      <c r="CLU51" s="3"/>
      <c r="CLV51" s="3"/>
      <c r="CLW51" s="3"/>
      <c r="CLX51" s="3"/>
      <c r="CLY51" s="3"/>
      <c r="CLZ51" s="3"/>
      <c r="CMA51" s="3"/>
      <c r="CMB51" s="3"/>
      <c r="CMC51" s="3"/>
      <c r="CMD51" s="3"/>
      <c r="CME51" s="3"/>
      <c r="CMF51" s="3"/>
      <c r="CMG51" s="3"/>
      <c r="CMH51" s="3"/>
      <c r="CMI51" s="3"/>
      <c r="CMJ51" s="3"/>
      <c r="CMK51" s="3"/>
      <c r="CML51" s="3"/>
      <c r="CMM51" s="3"/>
      <c r="CMN51" s="3"/>
      <c r="CMO51" s="3"/>
      <c r="CMP51" s="3"/>
      <c r="CMQ51" s="3"/>
      <c r="CMR51" s="3"/>
      <c r="CMS51" s="3"/>
      <c r="CMT51" s="3"/>
      <c r="CMU51" s="3"/>
      <c r="CMV51" s="3"/>
      <c r="CMW51" s="3"/>
      <c r="CMX51" s="3"/>
      <c r="CMY51" s="3"/>
      <c r="CMZ51" s="3"/>
      <c r="CNA51" s="3"/>
      <c r="CNB51" s="3"/>
      <c r="CNC51" s="3"/>
      <c r="CND51" s="3"/>
      <c r="CNE51" s="3"/>
      <c r="CNF51" s="3"/>
      <c r="CNG51" s="3"/>
      <c r="CNH51" s="3"/>
      <c r="CNI51" s="3"/>
      <c r="CNJ51" s="3"/>
      <c r="CNK51" s="3"/>
      <c r="CNL51" s="3"/>
      <c r="CNM51" s="3"/>
      <c r="CNN51" s="3"/>
      <c r="CNO51" s="3"/>
      <c r="CNP51" s="3"/>
      <c r="CNQ51" s="3"/>
      <c r="CNR51" s="3"/>
      <c r="CNS51" s="3"/>
      <c r="CNT51" s="3"/>
      <c r="CNU51" s="3"/>
      <c r="CNV51" s="3"/>
      <c r="CNW51" s="3"/>
      <c r="CNX51" s="3"/>
      <c r="CNY51" s="3"/>
      <c r="CNZ51" s="3"/>
      <c r="COA51" s="3"/>
      <c r="COB51" s="3"/>
      <c r="COC51" s="3"/>
      <c r="COD51" s="3"/>
      <c r="COE51" s="3"/>
      <c r="COF51" s="3"/>
      <c r="COG51" s="3"/>
      <c r="COH51" s="3"/>
      <c r="COI51" s="3"/>
      <c r="COJ51" s="3"/>
      <c r="COK51" s="3"/>
      <c r="COL51" s="3"/>
      <c r="COM51" s="3"/>
      <c r="CON51" s="3"/>
      <c r="COO51" s="3"/>
      <c r="COP51" s="3"/>
      <c r="COQ51" s="3"/>
      <c r="COR51" s="3"/>
      <c r="COS51" s="3"/>
      <c r="COT51" s="3"/>
      <c r="COU51" s="3"/>
      <c r="COV51" s="3"/>
      <c r="COW51" s="3"/>
      <c r="COX51" s="3"/>
      <c r="COY51" s="3"/>
      <c r="COZ51" s="3"/>
      <c r="CPA51" s="3"/>
      <c r="CPB51" s="3"/>
      <c r="CPC51" s="3"/>
      <c r="CPD51" s="3"/>
      <c r="CPE51" s="3"/>
      <c r="CPF51" s="3"/>
      <c r="CPG51" s="3"/>
      <c r="CPH51" s="3"/>
      <c r="CPI51" s="3"/>
      <c r="CPJ51" s="3"/>
      <c r="CPK51" s="3"/>
      <c r="CPL51" s="3"/>
      <c r="CPM51" s="3"/>
      <c r="CPN51" s="3"/>
      <c r="CPO51" s="3"/>
      <c r="CPP51" s="3"/>
      <c r="CPQ51" s="3"/>
      <c r="CPR51" s="3"/>
      <c r="CPS51" s="3"/>
      <c r="CPT51" s="3"/>
      <c r="CPU51" s="3"/>
      <c r="CPV51" s="3"/>
      <c r="CPW51" s="3"/>
      <c r="CPX51" s="3"/>
      <c r="CPY51" s="3"/>
      <c r="CPZ51" s="3"/>
      <c r="CQA51" s="3"/>
      <c r="CQB51" s="3"/>
      <c r="CQC51" s="3"/>
      <c r="CQD51" s="3"/>
      <c r="CQE51" s="3"/>
      <c r="CQF51" s="3"/>
      <c r="CQG51" s="3"/>
      <c r="CQH51" s="3"/>
      <c r="CQI51" s="3"/>
      <c r="CQJ51" s="3"/>
      <c r="CQK51" s="3"/>
      <c r="CQL51" s="3"/>
      <c r="CQM51" s="3"/>
      <c r="CQN51" s="3"/>
      <c r="CQO51" s="3"/>
      <c r="CQP51" s="3"/>
      <c r="CQQ51" s="3"/>
      <c r="CQR51" s="3"/>
      <c r="CQS51" s="3"/>
      <c r="CQT51" s="3"/>
      <c r="CQU51" s="3"/>
      <c r="CQV51" s="3"/>
      <c r="CQW51" s="3"/>
      <c r="CQX51" s="3"/>
      <c r="CQY51" s="3"/>
      <c r="CQZ51" s="3"/>
      <c r="CRA51" s="3"/>
      <c r="CRB51" s="3"/>
      <c r="CRC51" s="3"/>
      <c r="CRD51" s="3"/>
      <c r="CRE51" s="3"/>
      <c r="CRF51" s="3"/>
      <c r="CRG51" s="3"/>
      <c r="CRH51" s="3"/>
      <c r="CRI51" s="3"/>
      <c r="CRJ51" s="3"/>
      <c r="CRK51" s="3"/>
      <c r="CRL51" s="3"/>
      <c r="CRM51" s="3"/>
      <c r="CRN51" s="3"/>
      <c r="CRO51" s="3"/>
      <c r="CRP51" s="3"/>
      <c r="CRQ51" s="3"/>
      <c r="CRR51" s="3"/>
      <c r="CRS51" s="3"/>
      <c r="CRT51" s="3"/>
      <c r="CRU51" s="3"/>
      <c r="CRV51" s="3"/>
      <c r="CRW51" s="3"/>
      <c r="CRX51" s="3"/>
      <c r="CRY51" s="3"/>
      <c r="CRZ51" s="3"/>
      <c r="CSA51" s="3"/>
      <c r="CSB51" s="3"/>
      <c r="CSC51" s="3"/>
      <c r="CSD51" s="3"/>
      <c r="CSE51" s="3"/>
      <c r="CSF51" s="3"/>
      <c r="CSG51" s="3"/>
      <c r="CSH51" s="3"/>
      <c r="CSI51" s="3"/>
      <c r="CSJ51" s="3"/>
      <c r="CSK51" s="3"/>
      <c r="CSL51" s="3"/>
      <c r="CSM51" s="3"/>
      <c r="CSN51" s="3"/>
      <c r="CSO51" s="3"/>
      <c r="CSP51" s="3"/>
      <c r="CSQ51" s="3"/>
      <c r="CSR51" s="3"/>
      <c r="CSS51" s="3"/>
      <c r="CST51" s="3"/>
      <c r="CSU51" s="3"/>
      <c r="CSV51" s="3"/>
      <c r="CSW51" s="3"/>
      <c r="CSX51" s="3"/>
      <c r="CSY51" s="3"/>
      <c r="CSZ51" s="3"/>
      <c r="CTA51" s="3"/>
      <c r="CTB51" s="3"/>
      <c r="CTC51" s="3"/>
      <c r="CTD51" s="3"/>
      <c r="CTE51" s="3"/>
      <c r="CTF51" s="3"/>
      <c r="CTG51" s="3"/>
      <c r="CTH51" s="3"/>
      <c r="CTI51" s="3"/>
      <c r="CTJ51" s="3"/>
      <c r="CTK51" s="3"/>
      <c r="CTL51" s="3"/>
      <c r="CTM51" s="3"/>
      <c r="CTN51" s="3"/>
      <c r="CTO51" s="3"/>
      <c r="CTP51" s="3"/>
      <c r="CTQ51" s="3"/>
      <c r="CTR51" s="3"/>
      <c r="CTS51" s="3"/>
      <c r="CTT51" s="3"/>
      <c r="CTU51" s="3"/>
      <c r="CTV51" s="3"/>
      <c r="CTW51" s="3"/>
      <c r="CTX51" s="3"/>
      <c r="CTY51" s="3"/>
      <c r="CTZ51" s="3"/>
      <c r="CUA51" s="3"/>
      <c r="CUB51" s="3"/>
      <c r="CUC51" s="3"/>
      <c r="CUD51" s="3"/>
      <c r="CUE51" s="3"/>
      <c r="CUF51" s="3"/>
      <c r="CUG51" s="3"/>
      <c r="CUH51" s="3"/>
      <c r="CUI51" s="3"/>
      <c r="CUJ51" s="3"/>
      <c r="CUK51" s="3"/>
      <c r="CUL51" s="3"/>
      <c r="CUM51" s="3"/>
      <c r="CUN51" s="3"/>
      <c r="CUO51" s="3"/>
      <c r="CUP51" s="3"/>
      <c r="CUQ51" s="3"/>
      <c r="CUR51" s="3"/>
      <c r="CUS51" s="3"/>
      <c r="CUT51" s="3"/>
      <c r="CUU51" s="3"/>
      <c r="CUV51" s="3"/>
      <c r="CUW51" s="3"/>
      <c r="CUX51" s="3"/>
      <c r="CUY51" s="3"/>
      <c r="CUZ51" s="3"/>
      <c r="CVA51" s="3"/>
      <c r="CVB51" s="3"/>
      <c r="CVC51" s="3"/>
      <c r="CVD51" s="3"/>
      <c r="CVE51" s="3"/>
      <c r="CVF51" s="3"/>
      <c r="CVG51" s="3"/>
      <c r="CVH51" s="3"/>
      <c r="CVI51" s="3"/>
      <c r="CVJ51" s="3"/>
      <c r="CVK51" s="3"/>
      <c r="CVL51" s="3"/>
      <c r="CVM51" s="3"/>
      <c r="CVN51" s="3"/>
      <c r="CVO51" s="3"/>
      <c r="CVP51" s="3"/>
      <c r="CVQ51" s="3"/>
      <c r="CVR51" s="3"/>
      <c r="CVS51" s="3"/>
      <c r="CVT51" s="3"/>
      <c r="CVU51" s="3"/>
      <c r="CVV51" s="3"/>
      <c r="CVW51" s="3"/>
      <c r="CVX51" s="3"/>
      <c r="CVY51" s="3"/>
      <c r="CVZ51" s="3"/>
      <c r="CWA51" s="3"/>
      <c r="CWB51" s="3"/>
      <c r="CWC51" s="3"/>
      <c r="CWD51" s="3"/>
      <c r="CWE51" s="3"/>
      <c r="CWF51" s="3"/>
      <c r="CWG51" s="3"/>
      <c r="CWH51" s="3"/>
      <c r="CWI51" s="3"/>
      <c r="CWJ51" s="3"/>
      <c r="CWK51" s="3"/>
      <c r="CWL51" s="3"/>
      <c r="CWM51" s="3"/>
      <c r="CWN51" s="3"/>
      <c r="CWO51" s="3"/>
      <c r="CWP51" s="3"/>
      <c r="CWQ51" s="3"/>
      <c r="CWR51" s="3"/>
      <c r="CWS51" s="3"/>
      <c r="CWT51" s="3"/>
      <c r="CWU51" s="3"/>
      <c r="CWV51" s="3"/>
      <c r="CWW51" s="3"/>
      <c r="CWX51" s="3"/>
      <c r="CWY51" s="3"/>
      <c r="CWZ51" s="3"/>
      <c r="CXA51" s="3"/>
      <c r="CXB51" s="3"/>
      <c r="CXC51" s="3"/>
      <c r="CXD51" s="3"/>
      <c r="CXE51" s="3"/>
      <c r="CXF51" s="3"/>
      <c r="CXG51" s="3"/>
      <c r="CXH51" s="3"/>
      <c r="CXI51" s="3"/>
      <c r="CXJ51" s="3"/>
      <c r="CXK51" s="3"/>
      <c r="CXL51" s="3"/>
      <c r="CXM51" s="3"/>
      <c r="CXN51" s="3"/>
      <c r="CXO51" s="3"/>
      <c r="CXP51" s="3"/>
      <c r="CXQ51" s="3"/>
      <c r="CXR51" s="3"/>
      <c r="CXS51" s="3"/>
      <c r="CXT51" s="3"/>
      <c r="CXU51" s="3"/>
      <c r="CXV51" s="3"/>
      <c r="CXW51" s="3"/>
      <c r="CXX51" s="3"/>
      <c r="CXY51" s="3"/>
      <c r="CXZ51" s="3"/>
      <c r="CYA51" s="3"/>
      <c r="CYB51" s="3"/>
      <c r="CYC51" s="3"/>
      <c r="CYD51" s="3"/>
      <c r="CYE51" s="3"/>
      <c r="CYF51" s="3"/>
      <c r="CYG51" s="3"/>
      <c r="CYH51" s="3"/>
      <c r="CYI51" s="3"/>
      <c r="CYJ51" s="3"/>
      <c r="CYK51" s="3"/>
      <c r="CYL51" s="3"/>
      <c r="CYM51" s="3"/>
      <c r="CYN51" s="3"/>
      <c r="CYO51" s="3"/>
      <c r="CYP51" s="3"/>
      <c r="CYQ51" s="3"/>
      <c r="CYR51" s="3"/>
      <c r="CYS51" s="3"/>
      <c r="CYT51" s="3"/>
      <c r="CYU51" s="3"/>
      <c r="CYV51" s="3"/>
      <c r="CYW51" s="3"/>
      <c r="CYX51" s="3"/>
      <c r="CYY51" s="3"/>
      <c r="CYZ51" s="3"/>
      <c r="CZA51" s="3"/>
      <c r="CZB51" s="3"/>
      <c r="CZC51" s="3"/>
      <c r="CZD51" s="3"/>
      <c r="CZE51" s="3"/>
      <c r="CZF51" s="3"/>
      <c r="CZG51" s="3"/>
      <c r="CZH51" s="3"/>
      <c r="CZI51" s="3"/>
      <c r="CZJ51" s="3"/>
      <c r="CZK51" s="3"/>
      <c r="CZL51" s="3"/>
      <c r="CZM51" s="3"/>
      <c r="CZN51" s="3"/>
      <c r="CZO51" s="3"/>
      <c r="CZP51" s="3"/>
      <c r="CZQ51" s="3"/>
      <c r="CZR51" s="3"/>
      <c r="CZS51" s="3"/>
      <c r="CZT51" s="3"/>
      <c r="CZU51" s="3"/>
      <c r="CZV51" s="3"/>
      <c r="CZW51" s="3"/>
      <c r="CZX51" s="3"/>
      <c r="CZY51" s="3"/>
      <c r="CZZ51" s="3"/>
      <c r="DAA51" s="3"/>
      <c r="DAB51" s="3"/>
      <c r="DAC51" s="3"/>
      <c r="DAD51" s="3"/>
      <c r="DAE51" s="3"/>
      <c r="DAF51" s="3"/>
      <c r="DAG51" s="3"/>
      <c r="DAH51" s="3"/>
      <c r="DAI51" s="3"/>
      <c r="DAJ51" s="3"/>
      <c r="DAK51" s="3"/>
      <c r="DAL51" s="3"/>
      <c r="DAM51" s="3"/>
      <c r="DAN51" s="3"/>
      <c r="DAO51" s="3"/>
      <c r="DAP51" s="3"/>
      <c r="DAQ51" s="3"/>
      <c r="DAR51" s="3"/>
      <c r="DAS51" s="3"/>
      <c r="DAT51" s="3"/>
      <c r="DAU51" s="3"/>
      <c r="DAV51" s="3"/>
      <c r="DAW51" s="3"/>
      <c r="DAX51" s="3"/>
      <c r="DAY51" s="3"/>
      <c r="DAZ51" s="3"/>
      <c r="DBA51" s="3"/>
      <c r="DBB51" s="3"/>
      <c r="DBC51" s="3"/>
      <c r="DBD51" s="3"/>
      <c r="DBE51" s="3"/>
      <c r="DBF51" s="3"/>
      <c r="DBG51" s="3"/>
      <c r="DBH51" s="3"/>
      <c r="DBI51" s="3"/>
      <c r="DBJ51" s="3"/>
      <c r="DBK51" s="3"/>
      <c r="DBL51" s="3"/>
      <c r="DBM51" s="3"/>
      <c r="DBN51" s="3"/>
      <c r="DBO51" s="3"/>
      <c r="DBP51" s="3"/>
      <c r="DBQ51" s="3"/>
      <c r="DBR51" s="3"/>
      <c r="DBS51" s="3"/>
      <c r="DBT51" s="3"/>
      <c r="DBU51" s="3"/>
      <c r="DBV51" s="3"/>
      <c r="DBW51" s="3"/>
      <c r="DBX51" s="3"/>
      <c r="DBY51" s="3"/>
      <c r="DBZ51" s="3"/>
      <c r="DCA51" s="3"/>
      <c r="DCB51" s="3"/>
      <c r="DCC51" s="3"/>
      <c r="DCD51" s="3"/>
      <c r="DCE51" s="3"/>
      <c r="DCF51" s="3"/>
      <c r="DCG51" s="3"/>
      <c r="DCH51" s="3"/>
      <c r="DCI51" s="3"/>
      <c r="DCJ51" s="3"/>
      <c r="DCK51" s="3"/>
      <c r="DCL51" s="3"/>
      <c r="DCM51" s="3"/>
      <c r="DCN51" s="3"/>
      <c r="DCO51" s="3"/>
      <c r="DCP51" s="3"/>
      <c r="DCQ51" s="3"/>
      <c r="DCR51" s="3"/>
      <c r="DCS51" s="3"/>
      <c r="DCT51" s="3"/>
      <c r="DCU51" s="3"/>
      <c r="DCV51" s="3"/>
      <c r="DCW51" s="3"/>
      <c r="DCX51" s="3"/>
      <c r="DCY51" s="3"/>
      <c r="DCZ51" s="3"/>
      <c r="DDA51" s="3"/>
      <c r="DDB51" s="3"/>
      <c r="DDC51" s="3"/>
      <c r="DDD51" s="3"/>
      <c r="DDE51" s="3"/>
      <c r="DDF51" s="3"/>
      <c r="DDG51" s="3"/>
      <c r="DDH51" s="3"/>
      <c r="DDI51" s="3"/>
      <c r="DDJ51" s="3"/>
      <c r="DDK51" s="3"/>
      <c r="DDL51" s="3"/>
      <c r="DDM51" s="3"/>
      <c r="DDN51" s="3"/>
      <c r="DDO51" s="3"/>
      <c r="DDP51" s="3"/>
      <c r="DDQ51" s="3"/>
      <c r="DDR51" s="3"/>
      <c r="DDS51" s="3"/>
      <c r="DDT51" s="3"/>
      <c r="DDU51" s="3"/>
      <c r="DDV51" s="3"/>
      <c r="DDW51" s="3"/>
      <c r="DDX51" s="3"/>
      <c r="DDY51" s="3"/>
      <c r="DDZ51" s="3"/>
      <c r="DEA51" s="3"/>
      <c r="DEB51" s="3"/>
      <c r="DEC51" s="3"/>
      <c r="DED51" s="3"/>
      <c r="DEE51" s="3"/>
      <c r="DEF51" s="3"/>
      <c r="DEG51" s="3"/>
      <c r="DEH51" s="3"/>
      <c r="DEI51" s="3"/>
      <c r="DEJ51" s="3"/>
      <c r="DEK51" s="3"/>
      <c r="DEL51" s="3"/>
      <c r="DEM51" s="3"/>
      <c r="DEN51" s="3"/>
      <c r="DEO51" s="3"/>
      <c r="DEP51" s="3"/>
      <c r="DEQ51" s="3"/>
      <c r="DER51" s="3"/>
      <c r="DES51" s="3"/>
      <c r="DET51" s="3"/>
      <c r="DEU51" s="3"/>
      <c r="DEV51" s="3"/>
      <c r="DEW51" s="3"/>
      <c r="DEX51" s="3"/>
      <c r="DEY51" s="3"/>
      <c r="DEZ51" s="3"/>
      <c r="DFA51" s="3"/>
      <c r="DFB51" s="3"/>
      <c r="DFC51" s="3"/>
      <c r="DFD51" s="3"/>
      <c r="DFE51" s="3"/>
      <c r="DFF51" s="3"/>
      <c r="DFG51" s="3"/>
      <c r="DFH51" s="3"/>
      <c r="DFI51" s="3"/>
      <c r="DFJ51" s="3"/>
      <c r="DFK51" s="3"/>
      <c r="DFL51" s="3"/>
      <c r="DFM51" s="3"/>
      <c r="DFN51" s="3"/>
      <c r="DFO51" s="3"/>
      <c r="DFP51" s="3"/>
      <c r="DFQ51" s="3"/>
      <c r="DFR51" s="3"/>
      <c r="DFS51" s="3"/>
      <c r="DFT51" s="3"/>
      <c r="DFU51" s="3"/>
      <c r="DFV51" s="3"/>
      <c r="DFW51" s="3"/>
      <c r="DFX51" s="3"/>
      <c r="DFY51" s="3"/>
      <c r="DFZ51" s="3"/>
      <c r="DGA51" s="3"/>
      <c r="DGB51" s="3"/>
      <c r="DGC51" s="3"/>
      <c r="DGD51" s="3"/>
      <c r="DGE51" s="3"/>
      <c r="DGF51" s="3"/>
      <c r="DGG51" s="3"/>
      <c r="DGH51" s="3"/>
      <c r="DGI51" s="3"/>
      <c r="DGJ51" s="3"/>
      <c r="DGK51" s="3"/>
      <c r="DGL51" s="3"/>
      <c r="DGM51" s="3"/>
      <c r="DGN51" s="3"/>
      <c r="DGO51" s="3"/>
      <c r="DGP51" s="3"/>
      <c r="DGQ51" s="3"/>
      <c r="DGR51" s="3"/>
      <c r="DGS51" s="3"/>
      <c r="DGT51" s="3"/>
      <c r="DGU51" s="3"/>
      <c r="DGV51" s="3"/>
      <c r="DGW51" s="3"/>
      <c r="DGX51" s="3"/>
      <c r="DGY51" s="3"/>
      <c r="DGZ51" s="3"/>
      <c r="DHA51" s="3"/>
      <c r="DHB51" s="3"/>
      <c r="DHC51" s="3"/>
      <c r="DHD51" s="3"/>
      <c r="DHE51" s="3"/>
      <c r="DHF51" s="3"/>
      <c r="DHG51" s="3"/>
      <c r="DHH51" s="3"/>
      <c r="DHI51" s="3"/>
      <c r="DHJ51" s="3"/>
      <c r="DHK51" s="3"/>
      <c r="DHL51" s="3"/>
      <c r="DHM51" s="3"/>
      <c r="DHN51" s="3"/>
      <c r="DHO51" s="3"/>
      <c r="DHP51" s="3"/>
      <c r="DHQ51" s="3"/>
      <c r="DHR51" s="3"/>
      <c r="DHS51" s="3"/>
      <c r="DHT51" s="3"/>
      <c r="DHU51" s="3"/>
      <c r="DHV51" s="3"/>
      <c r="DHW51" s="3"/>
      <c r="DHX51" s="3"/>
      <c r="DHY51" s="3"/>
      <c r="DHZ51" s="3"/>
      <c r="DIA51" s="3"/>
      <c r="DIB51" s="3"/>
      <c r="DIC51" s="3"/>
      <c r="DID51" s="3"/>
      <c r="DIE51" s="3"/>
      <c r="DIF51" s="3"/>
      <c r="DIG51" s="3"/>
      <c r="DIH51" s="3"/>
      <c r="DII51" s="3"/>
      <c r="DIJ51" s="3"/>
      <c r="DIK51" s="3"/>
      <c r="DIL51" s="3"/>
      <c r="DIM51" s="3"/>
      <c r="DIN51" s="3"/>
      <c r="DIO51" s="3"/>
      <c r="DIP51" s="3"/>
      <c r="DIQ51" s="3"/>
      <c r="DIR51" s="3"/>
      <c r="DIS51" s="3"/>
      <c r="DIT51" s="3"/>
      <c r="DIU51" s="3"/>
      <c r="DIV51" s="3"/>
      <c r="DIW51" s="3"/>
      <c r="DIX51" s="3"/>
      <c r="DIY51" s="3"/>
      <c r="DIZ51" s="3"/>
      <c r="DJA51" s="3"/>
      <c r="DJB51" s="3"/>
      <c r="DJC51" s="3"/>
      <c r="DJD51" s="3"/>
      <c r="DJE51" s="3"/>
      <c r="DJF51" s="3"/>
      <c r="DJG51" s="3"/>
      <c r="DJH51" s="3"/>
      <c r="DJI51" s="3"/>
      <c r="DJJ51" s="3"/>
      <c r="DJK51" s="3"/>
      <c r="DJL51" s="3"/>
      <c r="DJM51" s="3"/>
      <c r="DJN51" s="3"/>
      <c r="DJO51" s="3"/>
      <c r="DJP51" s="3"/>
      <c r="DJQ51" s="3"/>
      <c r="DJR51" s="3"/>
      <c r="DJS51" s="3"/>
      <c r="DJT51" s="3"/>
      <c r="DJU51" s="3"/>
      <c r="DJV51" s="3"/>
      <c r="DJW51" s="3"/>
      <c r="DJX51" s="3"/>
      <c r="DJY51" s="3"/>
      <c r="DJZ51" s="3"/>
      <c r="DKA51" s="3"/>
      <c r="DKB51" s="3"/>
      <c r="DKC51" s="3"/>
      <c r="DKD51" s="3"/>
      <c r="DKE51" s="3"/>
      <c r="DKF51" s="3"/>
      <c r="DKG51" s="3"/>
      <c r="DKH51" s="3"/>
      <c r="DKI51" s="3"/>
      <c r="DKJ51" s="3"/>
      <c r="DKK51" s="3"/>
      <c r="DKL51" s="3"/>
      <c r="DKM51" s="3"/>
      <c r="DKN51" s="3"/>
      <c r="DKO51" s="3"/>
      <c r="DKP51" s="3"/>
      <c r="DKQ51" s="3"/>
      <c r="DKR51" s="3"/>
      <c r="DKS51" s="3"/>
      <c r="DKT51" s="3"/>
      <c r="DKU51" s="3"/>
      <c r="DKV51" s="3"/>
      <c r="DKW51" s="3"/>
      <c r="DKX51" s="3"/>
      <c r="DKY51" s="3"/>
      <c r="DKZ51" s="3"/>
      <c r="DLA51" s="3"/>
      <c r="DLB51" s="3"/>
      <c r="DLC51" s="3"/>
      <c r="DLD51" s="3"/>
      <c r="DLE51" s="3"/>
      <c r="DLF51" s="3"/>
      <c r="DLG51" s="3"/>
      <c r="DLH51" s="3"/>
      <c r="DLI51" s="3"/>
      <c r="DLJ51" s="3"/>
      <c r="DLK51" s="3"/>
      <c r="DLL51" s="3"/>
      <c r="DLM51" s="3"/>
      <c r="DLN51" s="3"/>
      <c r="DLO51" s="3"/>
      <c r="DLP51" s="3"/>
      <c r="DLQ51" s="3"/>
      <c r="DLR51" s="3"/>
      <c r="DLS51" s="3"/>
      <c r="DLT51" s="3"/>
      <c r="DLU51" s="3"/>
      <c r="DLV51" s="3"/>
      <c r="DLW51" s="3"/>
      <c r="DLX51" s="3"/>
      <c r="DLY51" s="3"/>
      <c r="DLZ51" s="3"/>
      <c r="DMA51" s="3"/>
      <c r="DMB51" s="3"/>
      <c r="DMC51" s="3"/>
      <c r="DMD51" s="3"/>
      <c r="DME51" s="3"/>
      <c r="DMF51" s="3"/>
      <c r="DMG51" s="3"/>
      <c r="DMH51" s="3"/>
      <c r="DMI51" s="3"/>
      <c r="DMJ51" s="3"/>
      <c r="DMK51" s="3"/>
      <c r="DML51" s="3"/>
      <c r="DMM51" s="3"/>
      <c r="DMN51" s="3"/>
      <c r="DMO51" s="3"/>
      <c r="DMP51" s="3"/>
      <c r="DMQ51" s="3"/>
      <c r="DMR51" s="3"/>
      <c r="DMS51" s="3"/>
      <c r="DMT51" s="3"/>
      <c r="DMU51" s="3"/>
      <c r="DMV51" s="3"/>
      <c r="DMW51" s="3"/>
      <c r="DMX51" s="3"/>
      <c r="DMY51" s="3"/>
      <c r="DMZ51" s="3"/>
      <c r="DNA51" s="3"/>
      <c r="DNB51" s="3"/>
      <c r="DNC51" s="3"/>
      <c r="DND51" s="3"/>
      <c r="DNE51" s="3"/>
      <c r="DNF51" s="3"/>
      <c r="DNG51" s="3"/>
      <c r="DNH51" s="3"/>
      <c r="DNI51" s="3"/>
      <c r="DNJ51" s="3"/>
      <c r="DNK51" s="3"/>
      <c r="DNL51" s="3"/>
      <c r="DNM51" s="3"/>
      <c r="DNN51" s="3"/>
      <c r="DNO51" s="3"/>
      <c r="DNP51" s="3"/>
      <c r="DNQ51" s="3"/>
      <c r="DNR51" s="3"/>
      <c r="DNS51" s="3"/>
      <c r="DNT51" s="3"/>
      <c r="DNU51" s="3"/>
      <c r="DNV51" s="3"/>
      <c r="DNW51" s="3"/>
      <c r="DNX51" s="3"/>
      <c r="DNY51" s="3"/>
      <c r="DNZ51" s="3"/>
      <c r="DOA51" s="3"/>
      <c r="DOB51" s="3"/>
      <c r="DOC51" s="3"/>
      <c r="DOD51" s="3"/>
      <c r="DOE51" s="3"/>
      <c r="DOF51" s="3"/>
      <c r="DOG51" s="3"/>
      <c r="DOH51" s="3"/>
      <c r="DOI51" s="3"/>
      <c r="DOJ51" s="3"/>
      <c r="DOK51" s="3"/>
      <c r="DOL51" s="3"/>
      <c r="DOM51" s="3"/>
      <c r="DON51" s="3"/>
      <c r="DOO51" s="3"/>
      <c r="DOP51" s="3"/>
      <c r="DOQ51" s="3"/>
      <c r="DOR51" s="3"/>
      <c r="DOS51" s="3"/>
      <c r="DOT51" s="3"/>
      <c r="DOU51" s="3"/>
      <c r="DOV51" s="3"/>
      <c r="DOW51" s="3"/>
      <c r="DOX51" s="3"/>
      <c r="DOY51" s="3"/>
      <c r="DOZ51" s="3"/>
      <c r="DPA51" s="3"/>
      <c r="DPB51" s="3"/>
      <c r="DPC51" s="3"/>
      <c r="DPD51" s="3"/>
      <c r="DPE51" s="3"/>
      <c r="DPF51" s="3"/>
      <c r="DPG51" s="3"/>
      <c r="DPH51" s="3"/>
      <c r="DPI51" s="3"/>
      <c r="DPJ51" s="3"/>
      <c r="DPK51" s="3"/>
      <c r="DPL51" s="3"/>
      <c r="DPM51" s="3"/>
      <c r="DPN51" s="3"/>
      <c r="DPO51" s="3"/>
      <c r="DPP51" s="3"/>
      <c r="DPQ51" s="3"/>
      <c r="DPR51" s="3"/>
      <c r="DPS51" s="3"/>
      <c r="DPT51" s="3"/>
      <c r="DPU51" s="3"/>
      <c r="DPV51" s="3"/>
      <c r="DPW51" s="3"/>
      <c r="DPX51" s="3"/>
      <c r="DPY51" s="3"/>
      <c r="DPZ51" s="3"/>
      <c r="DQA51" s="3"/>
      <c r="DQB51" s="3"/>
      <c r="DQC51" s="3"/>
      <c r="DQD51" s="3"/>
      <c r="DQE51" s="3"/>
      <c r="DQF51" s="3"/>
      <c r="DQG51" s="3"/>
      <c r="DQH51" s="3"/>
      <c r="DQI51" s="3"/>
      <c r="DQJ51" s="3"/>
      <c r="DQK51" s="3"/>
      <c r="DQL51" s="3"/>
      <c r="DQM51" s="3"/>
      <c r="DQN51" s="3"/>
      <c r="DQO51" s="3"/>
      <c r="DQP51" s="3"/>
      <c r="DQQ51" s="3"/>
      <c r="DQR51" s="3"/>
      <c r="DQS51" s="3"/>
      <c r="DQT51" s="3"/>
      <c r="DQU51" s="3"/>
      <c r="DQV51" s="3"/>
      <c r="DQW51" s="3"/>
      <c r="DQX51" s="3"/>
      <c r="DQY51" s="3"/>
      <c r="DQZ51" s="3"/>
      <c r="DRA51" s="3"/>
      <c r="DRB51" s="3"/>
      <c r="DRC51" s="3"/>
      <c r="DRD51" s="3"/>
      <c r="DRE51" s="3"/>
      <c r="DRF51" s="3"/>
      <c r="DRG51" s="3"/>
      <c r="DRH51" s="3"/>
      <c r="DRI51" s="3"/>
      <c r="DRJ51" s="3"/>
      <c r="DRK51" s="3"/>
      <c r="DRL51" s="3"/>
      <c r="DRM51" s="3"/>
      <c r="DRN51" s="3"/>
      <c r="DRO51" s="3"/>
      <c r="DRP51" s="3"/>
      <c r="DRQ51" s="3"/>
      <c r="DRR51" s="3"/>
      <c r="DRS51" s="3"/>
      <c r="DRT51" s="3"/>
      <c r="DRU51" s="3"/>
      <c r="DRV51" s="3"/>
      <c r="DRW51" s="3"/>
      <c r="DRX51" s="3"/>
      <c r="DRY51" s="3"/>
      <c r="DRZ51" s="3"/>
      <c r="DSA51" s="3"/>
      <c r="DSB51" s="3"/>
      <c r="DSC51" s="3"/>
      <c r="DSD51" s="3"/>
      <c r="DSE51" s="3"/>
      <c r="DSF51" s="3"/>
      <c r="DSG51" s="3"/>
      <c r="DSH51" s="3"/>
      <c r="DSI51" s="3"/>
      <c r="DSJ51" s="3"/>
      <c r="DSK51" s="3"/>
      <c r="DSL51" s="3"/>
      <c r="DSM51" s="3"/>
      <c r="DSN51" s="3"/>
      <c r="DSO51" s="3"/>
      <c r="DSP51" s="3"/>
      <c r="DSQ51" s="3"/>
      <c r="DSR51" s="3"/>
      <c r="DSS51" s="3"/>
      <c r="DST51" s="3"/>
      <c r="DSU51" s="3"/>
      <c r="DSV51" s="3"/>
      <c r="DSW51" s="3"/>
      <c r="DSX51" s="3"/>
      <c r="DSY51" s="3"/>
      <c r="DSZ51" s="3"/>
      <c r="DTA51" s="3"/>
      <c r="DTB51" s="3"/>
      <c r="DTC51" s="3"/>
      <c r="DTD51" s="3"/>
      <c r="DTE51" s="3"/>
      <c r="DTF51" s="3"/>
      <c r="DTG51" s="3"/>
      <c r="DTH51" s="3"/>
      <c r="DTI51" s="3"/>
      <c r="DTJ51" s="3"/>
      <c r="DTK51" s="3"/>
      <c r="DTL51" s="3"/>
      <c r="DTM51" s="3"/>
      <c r="DTN51" s="3"/>
      <c r="DTO51" s="3"/>
      <c r="DTP51" s="3"/>
      <c r="DTQ51" s="3"/>
      <c r="DTR51" s="3"/>
      <c r="DTS51" s="3"/>
      <c r="DTT51" s="3"/>
      <c r="DTU51" s="3"/>
      <c r="DTV51" s="3"/>
      <c r="DTW51" s="3"/>
      <c r="DTX51" s="3"/>
      <c r="DTY51" s="3"/>
      <c r="DTZ51" s="3"/>
      <c r="DUA51" s="3"/>
      <c r="DUB51" s="3"/>
      <c r="DUC51" s="3"/>
      <c r="DUD51" s="3"/>
      <c r="DUE51" s="3"/>
      <c r="DUF51" s="3"/>
      <c r="DUG51" s="3"/>
      <c r="DUH51" s="3"/>
      <c r="DUI51" s="3"/>
      <c r="DUJ51" s="3"/>
      <c r="DUK51" s="3"/>
      <c r="DUL51" s="3"/>
      <c r="DUM51" s="3"/>
      <c r="DUN51" s="3"/>
      <c r="DUO51" s="3"/>
      <c r="DUP51" s="3"/>
      <c r="DUQ51" s="3"/>
      <c r="DUR51" s="3"/>
      <c r="DUS51" s="3"/>
      <c r="DUT51" s="3"/>
      <c r="DUU51" s="3"/>
      <c r="DUV51" s="3"/>
      <c r="DUW51" s="3"/>
      <c r="DUX51" s="3"/>
      <c r="DUY51" s="3"/>
      <c r="DUZ51" s="3"/>
      <c r="DVA51" s="3"/>
      <c r="DVB51" s="3"/>
      <c r="DVC51" s="3"/>
      <c r="DVD51" s="3"/>
      <c r="DVE51" s="3"/>
      <c r="DVF51" s="3"/>
      <c r="DVG51" s="3"/>
      <c r="DVH51" s="3"/>
      <c r="DVI51" s="3"/>
      <c r="DVJ51" s="3"/>
      <c r="DVK51" s="3"/>
      <c r="DVL51" s="3"/>
      <c r="DVM51" s="3"/>
      <c r="DVN51" s="3"/>
      <c r="DVO51" s="3"/>
      <c r="DVP51" s="3"/>
      <c r="DVQ51" s="3"/>
      <c r="DVR51" s="3"/>
      <c r="DVS51" s="3"/>
      <c r="DVT51" s="3"/>
      <c r="DVU51" s="3"/>
      <c r="DVV51" s="3"/>
      <c r="DVW51" s="3"/>
      <c r="DVX51" s="3"/>
      <c r="DVY51" s="3"/>
      <c r="DVZ51" s="3"/>
      <c r="DWA51" s="3"/>
      <c r="DWB51" s="3"/>
      <c r="DWC51" s="3"/>
      <c r="DWD51" s="3"/>
      <c r="DWE51" s="3"/>
      <c r="DWF51" s="3"/>
      <c r="DWG51" s="3"/>
      <c r="DWH51" s="3"/>
      <c r="DWI51" s="3"/>
      <c r="DWJ51" s="3"/>
      <c r="DWK51" s="3"/>
      <c r="DWL51" s="3"/>
      <c r="DWM51" s="3"/>
      <c r="DWN51" s="3"/>
      <c r="DWO51" s="3"/>
      <c r="DWP51" s="3"/>
      <c r="DWQ51" s="3"/>
      <c r="DWR51" s="3"/>
      <c r="DWS51" s="3"/>
      <c r="DWT51" s="3"/>
      <c r="DWU51" s="3"/>
      <c r="DWV51" s="3"/>
      <c r="DWW51" s="3"/>
      <c r="DWX51" s="3"/>
      <c r="DWY51" s="3"/>
      <c r="DWZ51" s="3"/>
      <c r="DXA51" s="3"/>
      <c r="DXB51" s="3"/>
      <c r="DXC51" s="3"/>
      <c r="DXD51" s="3"/>
      <c r="DXE51" s="3"/>
      <c r="DXF51" s="3"/>
      <c r="DXG51" s="3"/>
      <c r="DXH51" s="3"/>
      <c r="DXI51" s="3"/>
      <c r="DXJ51" s="3"/>
      <c r="DXK51" s="3"/>
      <c r="DXL51" s="3"/>
      <c r="DXM51" s="3"/>
      <c r="DXN51" s="3"/>
      <c r="DXO51" s="3"/>
      <c r="DXP51" s="3"/>
      <c r="DXQ51" s="3"/>
      <c r="DXR51" s="3"/>
      <c r="DXS51" s="3"/>
      <c r="DXT51" s="3"/>
      <c r="DXU51" s="3"/>
      <c r="DXV51" s="3"/>
      <c r="DXW51" s="3"/>
      <c r="DXX51" s="3"/>
      <c r="DXY51" s="3"/>
      <c r="DXZ51" s="3"/>
      <c r="DYA51" s="3"/>
      <c r="DYB51" s="3"/>
      <c r="DYC51" s="3"/>
      <c r="DYD51" s="3"/>
      <c r="DYE51" s="3"/>
      <c r="DYF51" s="3"/>
      <c r="DYG51" s="3"/>
      <c r="DYH51" s="3"/>
      <c r="DYI51" s="3"/>
      <c r="DYJ51" s="3"/>
      <c r="DYK51" s="3"/>
      <c r="DYL51" s="3"/>
      <c r="DYM51" s="3"/>
      <c r="DYN51" s="3"/>
      <c r="DYO51" s="3"/>
      <c r="DYP51" s="3"/>
      <c r="DYQ51" s="3"/>
      <c r="DYR51" s="3"/>
      <c r="DYS51" s="3"/>
      <c r="DYT51" s="3"/>
      <c r="DYU51" s="3"/>
      <c r="DYV51" s="3"/>
      <c r="DYW51" s="3"/>
      <c r="DYX51" s="3"/>
      <c r="DYY51" s="3"/>
      <c r="DYZ51" s="3"/>
      <c r="DZA51" s="3"/>
      <c r="DZB51" s="3"/>
      <c r="DZC51" s="3"/>
      <c r="DZD51" s="3"/>
      <c r="DZE51" s="3"/>
      <c r="DZF51" s="3"/>
      <c r="DZG51" s="3"/>
      <c r="DZH51" s="3"/>
      <c r="DZI51" s="3"/>
      <c r="DZJ51" s="3"/>
      <c r="DZK51" s="3"/>
      <c r="DZL51" s="3"/>
      <c r="DZM51" s="3"/>
      <c r="DZN51" s="3"/>
      <c r="DZO51" s="3"/>
      <c r="DZP51" s="3"/>
      <c r="DZQ51" s="3"/>
      <c r="DZR51" s="3"/>
      <c r="DZS51" s="3"/>
      <c r="DZT51" s="3"/>
      <c r="DZU51" s="3"/>
      <c r="DZV51" s="3"/>
      <c r="DZW51" s="3"/>
      <c r="DZX51" s="3"/>
      <c r="DZY51" s="3"/>
      <c r="DZZ51" s="3"/>
      <c r="EAA51" s="3"/>
      <c r="EAB51" s="3"/>
      <c r="EAC51" s="3"/>
      <c r="EAD51" s="3"/>
      <c r="EAE51" s="3"/>
      <c r="EAF51" s="3"/>
      <c r="EAG51" s="3"/>
      <c r="EAH51" s="3"/>
      <c r="EAI51" s="3"/>
      <c r="EAJ51" s="3"/>
      <c r="EAK51" s="3"/>
      <c r="EAL51" s="3"/>
      <c r="EAM51" s="3"/>
      <c r="EAN51" s="3"/>
      <c r="EAO51" s="3"/>
      <c r="EAP51" s="3"/>
      <c r="EAQ51" s="3"/>
      <c r="EAR51" s="3"/>
      <c r="EAS51" s="3"/>
      <c r="EAT51" s="3"/>
      <c r="EAU51" s="3"/>
      <c r="EAV51" s="3"/>
      <c r="EAW51" s="3"/>
      <c r="EAX51" s="3"/>
      <c r="EAY51" s="3"/>
      <c r="EAZ51" s="3"/>
      <c r="EBA51" s="3"/>
      <c r="EBB51" s="3"/>
      <c r="EBC51" s="3"/>
      <c r="EBD51" s="3"/>
      <c r="EBE51" s="3"/>
      <c r="EBF51" s="3"/>
      <c r="EBG51" s="3"/>
      <c r="EBH51" s="3"/>
      <c r="EBI51" s="3"/>
      <c r="EBJ51" s="3"/>
      <c r="EBK51" s="3"/>
      <c r="EBL51" s="3"/>
      <c r="EBM51" s="3"/>
      <c r="EBN51" s="3"/>
      <c r="EBO51" s="3"/>
      <c r="EBP51" s="3"/>
      <c r="EBQ51" s="3"/>
      <c r="EBR51" s="3"/>
      <c r="EBS51" s="3"/>
      <c r="EBT51" s="3"/>
      <c r="EBU51" s="3"/>
      <c r="EBV51" s="3"/>
      <c r="EBW51" s="3"/>
      <c r="EBX51" s="3"/>
      <c r="EBY51" s="3"/>
      <c r="EBZ51" s="3"/>
      <c r="ECA51" s="3"/>
      <c r="ECB51" s="3"/>
      <c r="ECC51" s="3"/>
      <c r="ECD51" s="3"/>
      <c r="ECE51" s="3"/>
      <c r="ECF51" s="3"/>
      <c r="ECG51" s="3"/>
      <c r="ECH51" s="3"/>
      <c r="ECI51" s="3"/>
      <c r="ECJ51" s="3"/>
      <c r="ECK51" s="3"/>
      <c r="ECL51" s="3"/>
      <c r="ECM51" s="3"/>
      <c r="ECN51" s="3"/>
      <c r="ECO51" s="3"/>
      <c r="ECP51" s="3"/>
      <c r="ECQ51" s="3"/>
      <c r="ECR51" s="3"/>
      <c r="ECS51" s="3"/>
      <c r="ECT51" s="3"/>
      <c r="ECU51" s="3"/>
      <c r="ECV51" s="3"/>
      <c r="ECW51" s="3"/>
      <c r="ECX51" s="3"/>
      <c r="ECY51" s="3"/>
      <c r="ECZ51" s="3"/>
      <c r="EDA51" s="3"/>
      <c r="EDB51" s="3"/>
      <c r="EDC51" s="3"/>
      <c r="EDD51" s="3"/>
      <c r="EDE51" s="3"/>
      <c r="EDF51" s="3"/>
      <c r="EDG51" s="3"/>
      <c r="EDH51" s="3"/>
      <c r="EDI51" s="3"/>
      <c r="EDJ51" s="3"/>
      <c r="EDK51" s="3"/>
      <c r="EDL51" s="3"/>
      <c r="EDM51" s="3"/>
      <c r="EDN51" s="3"/>
      <c r="EDO51" s="3"/>
      <c r="EDP51" s="3"/>
      <c r="EDQ51" s="3"/>
      <c r="EDR51" s="3"/>
      <c r="EDS51" s="3"/>
      <c r="EDT51" s="3"/>
      <c r="EDU51" s="3"/>
      <c r="EDV51" s="3"/>
      <c r="EDW51" s="3"/>
      <c r="EDX51" s="3"/>
      <c r="EDY51" s="3"/>
      <c r="EDZ51" s="3"/>
      <c r="EEA51" s="3"/>
      <c r="EEB51" s="3"/>
      <c r="EEC51" s="3"/>
      <c r="EED51" s="3"/>
      <c r="EEE51" s="3"/>
      <c r="EEF51" s="3"/>
      <c r="EEG51" s="3"/>
      <c r="EEH51" s="3"/>
      <c r="EEI51" s="3"/>
      <c r="EEJ51" s="3"/>
      <c r="EEK51" s="3"/>
      <c r="EEL51" s="3"/>
      <c r="EEM51" s="3"/>
      <c r="EEN51" s="3"/>
      <c r="EEO51" s="3"/>
      <c r="EEP51" s="3"/>
      <c r="EEQ51" s="3"/>
      <c r="EER51" s="3"/>
      <c r="EES51" s="3"/>
      <c r="EET51" s="3"/>
      <c r="EEU51" s="3"/>
      <c r="EEV51" s="3"/>
      <c r="EEW51" s="3"/>
      <c r="EEX51" s="3"/>
      <c r="EEY51" s="3"/>
      <c r="EEZ51" s="3"/>
      <c r="EFA51" s="3"/>
      <c r="EFB51" s="3"/>
      <c r="EFC51" s="3"/>
      <c r="EFD51" s="3"/>
      <c r="EFE51" s="3"/>
      <c r="EFF51" s="3"/>
      <c r="EFG51" s="3"/>
      <c r="EFH51" s="3"/>
      <c r="EFI51" s="3"/>
      <c r="EFJ51" s="3"/>
      <c r="EFK51" s="3"/>
      <c r="EFL51" s="3"/>
      <c r="EFM51" s="3"/>
      <c r="EFN51" s="3"/>
      <c r="EFO51" s="3"/>
      <c r="EFP51" s="3"/>
      <c r="EFQ51" s="3"/>
      <c r="EFR51" s="3"/>
      <c r="EFS51" s="3"/>
      <c r="EFT51" s="3"/>
      <c r="EFU51" s="3"/>
      <c r="EFV51" s="3"/>
      <c r="EFW51" s="3"/>
      <c r="EFX51" s="3"/>
      <c r="EFY51" s="3"/>
      <c r="EFZ51" s="3"/>
      <c r="EGA51" s="3"/>
      <c r="EGB51" s="3"/>
      <c r="EGC51" s="3"/>
      <c r="EGD51" s="3"/>
      <c r="EGE51" s="3"/>
      <c r="EGF51" s="3"/>
      <c r="EGG51" s="3"/>
      <c r="EGH51" s="3"/>
      <c r="EGI51" s="3"/>
      <c r="EGJ51" s="3"/>
      <c r="EGK51" s="3"/>
      <c r="EGL51" s="3"/>
      <c r="EGM51" s="3"/>
      <c r="EGN51" s="3"/>
      <c r="EGO51" s="3"/>
      <c r="EGP51" s="3"/>
      <c r="EGQ51" s="3"/>
      <c r="EGR51" s="3"/>
      <c r="EGS51" s="3"/>
      <c r="EGT51" s="3"/>
      <c r="EGU51" s="3"/>
      <c r="EGV51" s="3"/>
      <c r="EGW51" s="3"/>
      <c r="EGX51" s="3"/>
      <c r="EGY51" s="3"/>
      <c r="EGZ51" s="3"/>
      <c r="EHA51" s="3"/>
      <c r="EHB51" s="3"/>
      <c r="EHC51" s="3"/>
      <c r="EHD51" s="3"/>
      <c r="EHE51" s="3"/>
      <c r="EHF51" s="3"/>
      <c r="EHG51" s="3"/>
      <c r="EHH51" s="3"/>
      <c r="EHI51" s="3"/>
      <c r="EHJ51" s="3"/>
      <c r="EHK51" s="3"/>
      <c r="EHL51" s="3"/>
      <c r="EHM51" s="3"/>
      <c r="EHN51" s="3"/>
      <c r="EHO51" s="3"/>
      <c r="EHP51" s="3"/>
      <c r="EHQ51" s="3"/>
      <c r="EHR51" s="3"/>
      <c r="EHS51" s="3"/>
      <c r="EHT51" s="3"/>
      <c r="EHU51" s="3"/>
      <c r="EHV51" s="3"/>
      <c r="EHW51" s="3"/>
      <c r="EHX51" s="3"/>
      <c r="EHY51" s="3"/>
      <c r="EHZ51" s="3"/>
      <c r="EIA51" s="3"/>
      <c r="EIB51" s="3"/>
      <c r="EIC51" s="3"/>
      <c r="EID51" s="3"/>
      <c r="EIE51" s="3"/>
      <c r="EIF51" s="3"/>
      <c r="EIG51" s="3"/>
      <c r="EIH51" s="3"/>
      <c r="EII51" s="3"/>
      <c r="EIJ51" s="3"/>
      <c r="EIK51" s="3"/>
      <c r="EIL51" s="3"/>
      <c r="EIM51" s="3"/>
      <c r="EIN51" s="3"/>
      <c r="EIO51" s="3"/>
      <c r="EIP51" s="3"/>
      <c r="EIQ51" s="3"/>
      <c r="EIR51" s="3"/>
      <c r="EIS51" s="3"/>
      <c r="EIT51" s="3"/>
      <c r="EIU51" s="3"/>
      <c r="EIV51" s="3"/>
      <c r="EIW51" s="3"/>
      <c r="EIX51" s="3"/>
      <c r="EIY51" s="3"/>
      <c r="EIZ51" s="3"/>
      <c r="EJA51" s="3"/>
      <c r="EJB51" s="3"/>
      <c r="EJC51" s="3"/>
      <c r="EJD51" s="3"/>
      <c r="EJE51" s="3"/>
      <c r="EJF51" s="3"/>
      <c r="EJG51" s="3"/>
      <c r="EJH51" s="3"/>
      <c r="EJI51" s="3"/>
      <c r="EJJ51" s="3"/>
      <c r="EJK51" s="3"/>
      <c r="EJL51" s="3"/>
      <c r="EJM51" s="3"/>
      <c r="EJN51" s="3"/>
      <c r="EJO51" s="3"/>
      <c r="EJP51" s="3"/>
      <c r="EJQ51" s="3"/>
      <c r="EJR51" s="3"/>
      <c r="EJS51" s="3"/>
      <c r="EJT51" s="3"/>
      <c r="EJU51" s="3"/>
      <c r="EJV51" s="3"/>
      <c r="EJW51" s="3"/>
      <c r="EJX51" s="3"/>
      <c r="EJY51" s="3"/>
      <c r="EJZ51" s="3"/>
      <c r="EKA51" s="3"/>
      <c r="EKB51" s="3"/>
      <c r="EKC51" s="3"/>
      <c r="EKD51" s="3"/>
      <c r="EKE51" s="3"/>
      <c r="EKF51" s="3"/>
      <c r="EKG51" s="3"/>
      <c r="EKH51" s="3"/>
      <c r="EKI51" s="3"/>
      <c r="EKJ51" s="3"/>
      <c r="EKK51" s="3"/>
      <c r="EKL51" s="3"/>
      <c r="EKM51" s="3"/>
      <c r="EKN51" s="3"/>
      <c r="EKO51" s="3"/>
      <c r="EKP51" s="3"/>
      <c r="EKQ51" s="3"/>
      <c r="EKR51" s="3"/>
      <c r="EKS51" s="3"/>
      <c r="EKT51" s="3"/>
      <c r="EKU51" s="3"/>
      <c r="EKV51" s="3"/>
      <c r="EKW51" s="3"/>
      <c r="EKX51" s="3"/>
      <c r="EKY51" s="3"/>
      <c r="EKZ51" s="3"/>
      <c r="ELA51" s="3"/>
      <c r="ELB51" s="3"/>
      <c r="ELC51" s="3"/>
      <c r="ELD51" s="3"/>
      <c r="ELE51" s="3"/>
      <c r="ELF51" s="3"/>
      <c r="ELG51" s="3"/>
      <c r="ELH51" s="3"/>
      <c r="ELI51" s="3"/>
      <c r="ELJ51" s="3"/>
      <c r="ELK51" s="3"/>
      <c r="ELL51" s="3"/>
      <c r="ELM51" s="3"/>
      <c r="ELN51" s="3"/>
      <c r="ELO51" s="3"/>
      <c r="ELP51" s="3"/>
      <c r="ELQ51" s="3"/>
      <c r="ELR51" s="3"/>
      <c r="ELS51" s="3"/>
      <c r="ELT51" s="3"/>
      <c r="ELU51" s="3"/>
      <c r="ELV51" s="3"/>
      <c r="ELW51" s="3"/>
      <c r="ELX51" s="3"/>
      <c r="ELY51" s="3"/>
      <c r="ELZ51" s="3"/>
      <c r="EMA51" s="3"/>
      <c r="EMB51" s="3"/>
      <c r="EMC51" s="3"/>
      <c r="EMD51" s="3"/>
      <c r="EME51" s="3"/>
      <c r="EMF51" s="3"/>
      <c r="EMG51" s="3"/>
      <c r="EMH51" s="3"/>
      <c r="EMI51" s="3"/>
      <c r="EMJ51" s="3"/>
      <c r="EMK51" s="3"/>
      <c r="EML51" s="3"/>
      <c r="EMM51" s="3"/>
      <c r="EMN51" s="3"/>
      <c r="EMO51" s="3"/>
      <c r="EMP51" s="3"/>
      <c r="EMQ51" s="3"/>
      <c r="EMR51" s="3"/>
      <c r="EMS51" s="3"/>
      <c r="EMT51" s="3"/>
      <c r="EMU51" s="3"/>
      <c r="EMV51" s="3"/>
      <c r="EMW51" s="3"/>
      <c r="EMX51" s="3"/>
      <c r="EMY51" s="3"/>
      <c r="EMZ51" s="3"/>
      <c r="ENA51" s="3"/>
      <c r="ENB51" s="3"/>
      <c r="ENC51" s="3"/>
      <c r="END51" s="3"/>
      <c r="ENE51" s="3"/>
      <c r="ENF51" s="3"/>
      <c r="ENG51" s="3"/>
      <c r="ENH51" s="3"/>
      <c r="ENI51" s="3"/>
      <c r="ENJ51" s="3"/>
      <c r="ENK51" s="3"/>
      <c r="ENL51" s="3"/>
      <c r="ENM51" s="3"/>
      <c r="ENN51" s="3"/>
      <c r="ENO51" s="3"/>
      <c r="ENP51" s="3"/>
      <c r="ENQ51" s="3"/>
      <c r="ENR51" s="3"/>
      <c r="ENS51" s="3"/>
      <c r="ENT51" s="3"/>
      <c r="ENU51" s="3"/>
      <c r="ENV51" s="3"/>
      <c r="ENW51" s="3"/>
      <c r="ENX51" s="3"/>
      <c r="ENY51" s="3"/>
      <c r="ENZ51" s="3"/>
      <c r="EOA51" s="3"/>
      <c r="EOB51" s="3"/>
      <c r="EOC51" s="3"/>
      <c r="EOD51" s="3"/>
      <c r="EOE51" s="3"/>
      <c r="EOF51" s="3"/>
      <c r="EOG51" s="3"/>
      <c r="EOH51" s="3"/>
      <c r="EOI51" s="3"/>
      <c r="EOJ51" s="3"/>
      <c r="EOK51" s="3"/>
      <c r="EOL51" s="3"/>
      <c r="EOM51" s="3"/>
      <c r="EON51" s="3"/>
      <c r="EOO51" s="3"/>
      <c r="EOP51" s="3"/>
      <c r="EOQ51" s="3"/>
      <c r="EOR51" s="3"/>
      <c r="EOS51" s="3"/>
      <c r="EOT51" s="3"/>
      <c r="EOU51" s="3"/>
      <c r="EOV51" s="3"/>
      <c r="EOW51" s="3"/>
      <c r="EOX51" s="3"/>
      <c r="EOY51" s="3"/>
      <c r="EOZ51" s="3"/>
      <c r="EPA51" s="3"/>
      <c r="EPB51" s="3"/>
      <c r="EPC51" s="3"/>
      <c r="EPD51" s="3"/>
      <c r="EPE51" s="3"/>
      <c r="EPF51" s="3"/>
      <c r="EPG51" s="3"/>
      <c r="EPH51" s="3"/>
      <c r="EPI51" s="3"/>
      <c r="EPJ51" s="3"/>
      <c r="EPK51" s="3"/>
      <c r="EPL51" s="3"/>
      <c r="EPM51" s="3"/>
      <c r="EPN51" s="3"/>
      <c r="EPO51" s="3"/>
      <c r="EPP51" s="3"/>
      <c r="EPQ51" s="3"/>
      <c r="EPR51" s="3"/>
      <c r="EPS51" s="3"/>
      <c r="EPT51" s="3"/>
      <c r="EPU51" s="3"/>
      <c r="EPV51" s="3"/>
      <c r="EPW51" s="3"/>
      <c r="EPX51" s="3"/>
      <c r="EPY51" s="3"/>
      <c r="EPZ51" s="3"/>
      <c r="EQA51" s="3"/>
      <c r="EQB51" s="3"/>
      <c r="EQC51" s="3"/>
      <c r="EQD51" s="3"/>
      <c r="EQE51" s="3"/>
      <c r="EQF51" s="3"/>
      <c r="EQG51" s="3"/>
      <c r="EQH51" s="3"/>
      <c r="EQI51" s="3"/>
      <c r="EQJ51" s="3"/>
      <c r="EQK51" s="3"/>
      <c r="EQL51" s="3"/>
      <c r="EQM51" s="3"/>
      <c r="EQN51" s="3"/>
      <c r="EQO51" s="3"/>
      <c r="EQP51" s="3"/>
      <c r="EQQ51" s="3"/>
      <c r="EQR51" s="3"/>
      <c r="EQS51" s="3"/>
      <c r="EQT51" s="3"/>
      <c r="EQU51" s="3"/>
      <c r="EQV51" s="3"/>
      <c r="EQW51" s="3"/>
      <c r="EQX51" s="3"/>
      <c r="EQY51" s="3"/>
      <c r="EQZ51" s="3"/>
      <c r="ERA51" s="3"/>
      <c r="ERB51" s="3"/>
      <c r="ERC51" s="3"/>
      <c r="ERD51" s="3"/>
      <c r="ERE51" s="3"/>
      <c r="ERF51" s="3"/>
      <c r="ERG51" s="3"/>
      <c r="ERH51" s="3"/>
      <c r="ERI51" s="3"/>
      <c r="ERJ51" s="3"/>
      <c r="ERK51" s="3"/>
      <c r="ERL51" s="3"/>
      <c r="ERM51" s="3"/>
      <c r="ERN51" s="3"/>
      <c r="ERO51" s="3"/>
      <c r="ERP51" s="3"/>
      <c r="ERQ51" s="3"/>
      <c r="ERR51" s="3"/>
      <c r="ERS51" s="3"/>
      <c r="ERT51" s="3"/>
      <c r="ERU51" s="3"/>
      <c r="ERV51" s="3"/>
      <c r="ERW51" s="3"/>
      <c r="ERX51" s="3"/>
      <c r="ERY51" s="3"/>
      <c r="ERZ51" s="3"/>
      <c r="ESA51" s="3"/>
      <c r="ESB51" s="3"/>
      <c r="ESC51" s="3"/>
      <c r="ESD51" s="3"/>
      <c r="ESE51" s="3"/>
      <c r="ESF51" s="3"/>
      <c r="ESG51" s="3"/>
      <c r="ESH51" s="3"/>
      <c r="ESI51" s="3"/>
      <c r="ESJ51" s="3"/>
      <c r="ESK51" s="3"/>
      <c r="ESL51" s="3"/>
      <c r="ESM51" s="3"/>
      <c r="ESN51" s="3"/>
      <c r="ESO51" s="3"/>
      <c r="ESP51" s="3"/>
      <c r="ESQ51" s="3"/>
      <c r="ESR51" s="3"/>
      <c r="ESS51" s="3"/>
      <c r="EST51" s="3"/>
      <c r="ESU51" s="3"/>
      <c r="ESV51" s="3"/>
      <c r="ESW51" s="3"/>
      <c r="ESX51" s="3"/>
      <c r="ESY51" s="3"/>
      <c r="ESZ51" s="3"/>
      <c r="ETA51" s="3"/>
      <c r="ETB51" s="3"/>
      <c r="ETC51" s="3"/>
      <c r="ETD51" s="3"/>
      <c r="ETE51" s="3"/>
      <c r="ETF51" s="3"/>
      <c r="ETG51" s="3"/>
      <c r="ETH51" s="3"/>
      <c r="ETI51" s="3"/>
      <c r="ETJ51" s="3"/>
      <c r="ETK51" s="3"/>
      <c r="ETL51" s="3"/>
      <c r="ETM51" s="3"/>
      <c r="ETN51" s="3"/>
      <c r="ETO51" s="3"/>
      <c r="ETP51" s="3"/>
      <c r="ETQ51" s="3"/>
      <c r="ETR51" s="3"/>
      <c r="ETS51" s="3"/>
      <c r="ETT51" s="3"/>
      <c r="ETU51" s="3"/>
      <c r="ETV51" s="3"/>
      <c r="ETW51" s="3"/>
      <c r="ETX51" s="3"/>
      <c r="ETY51" s="3"/>
      <c r="ETZ51" s="3"/>
      <c r="EUA51" s="3"/>
      <c r="EUB51" s="3"/>
      <c r="EUC51" s="3"/>
      <c r="EUD51" s="3"/>
      <c r="EUE51" s="3"/>
      <c r="EUF51" s="3"/>
      <c r="EUG51" s="3"/>
      <c r="EUH51" s="3"/>
      <c r="EUI51" s="3"/>
      <c r="EUJ51" s="3"/>
      <c r="EUK51" s="3"/>
      <c r="EUL51" s="3"/>
      <c r="EUM51" s="3"/>
      <c r="EUN51" s="3"/>
      <c r="EUO51" s="3"/>
      <c r="EUP51" s="3"/>
      <c r="EUQ51" s="3"/>
      <c r="EUR51" s="3"/>
      <c r="EUS51" s="3"/>
      <c r="EUT51" s="3"/>
      <c r="EUU51" s="3"/>
      <c r="EUV51" s="3"/>
      <c r="EUW51" s="3"/>
      <c r="EUX51" s="3"/>
      <c r="EUY51" s="3"/>
      <c r="EUZ51" s="3"/>
      <c r="EVA51" s="3"/>
      <c r="EVB51" s="3"/>
      <c r="EVC51" s="3"/>
      <c r="EVD51" s="3"/>
      <c r="EVE51" s="3"/>
      <c r="EVF51" s="3"/>
      <c r="EVG51" s="3"/>
      <c r="EVH51" s="3"/>
      <c r="EVI51" s="3"/>
      <c r="EVJ51" s="3"/>
      <c r="EVK51" s="3"/>
      <c r="EVL51" s="3"/>
      <c r="EVM51" s="3"/>
      <c r="EVN51" s="3"/>
      <c r="EVO51" s="3"/>
      <c r="EVP51" s="3"/>
      <c r="EVQ51" s="3"/>
      <c r="EVR51" s="3"/>
      <c r="EVS51" s="3"/>
      <c r="EVT51" s="3"/>
      <c r="EVU51" s="3"/>
      <c r="EVV51" s="3"/>
      <c r="EVW51" s="3"/>
      <c r="EVX51" s="3"/>
      <c r="EVY51" s="3"/>
      <c r="EVZ51" s="3"/>
      <c r="EWA51" s="3"/>
      <c r="EWB51" s="3"/>
      <c r="EWC51" s="3"/>
      <c r="EWD51" s="3"/>
      <c r="EWE51" s="3"/>
      <c r="EWF51" s="3"/>
      <c r="EWG51" s="3"/>
      <c r="EWH51" s="3"/>
      <c r="EWI51" s="3"/>
      <c r="EWJ51" s="3"/>
      <c r="EWK51" s="3"/>
      <c r="EWL51" s="3"/>
      <c r="EWM51" s="3"/>
      <c r="EWN51" s="3"/>
      <c r="EWO51" s="3"/>
      <c r="EWP51" s="3"/>
      <c r="EWQ51" s="3"/>
      <c r="EWR51" s="3"/>
      <c r="EWS51" s="3"/>
      <c r="EWT51" s="3"/>
      <c r="EWU51" s="3"/>
      <c r="EWV51" s="3"/>
      <c r="EWW51" s="3"/>
      <c r="EWX51" s="3"/>
      <c r="EWY51" s="3"/>
      <c r="EWZ51" s="3"/>
      <c r="EXA51" s="3"/>
      <c r="EXB51" s="3"/>
      <c r="EXC51" s="3"/>
      <c r="EXD51" s="3"/>
      <c r="EXE51" s="3"/>
      <c r="EXF51" s="3"/>
      <c r="EXG51" s="3"/>
      <c r="EXH51" s="3"/>
      <c r="EXI51" s="3"/>
      <c r="EXJ51" s="3"/>
      <c r="EXK51" s="3"/>
      <c r="EXL51" s="3"/>
      <c r="EXM51" s="3"/>
      <c r="EXN51" s="3"/>
      <c r="EXO51" s="3"/>
      <c r="EXP51" s="3"/>
      <c r="EXQ51" s="3"/>
      <c r="EXR51" s="3"/>
      <c r="EXS51" s="3"/>
      <c r="EXT51" s="3"/>
      <c r="EXU51" s="3"/>
      <c r="EXV51" s="3"/>
      <c r="EXW51" s="3"/>
      <c r="EXX51" s="3"/>
      <c r="EXY51" s="3"/>
      <c r="EXZ51" s="3"/>
      <c r="EYA51" s="3"/>
      <c r="EYB51" s="3"/>
      <c r="EYC51" s="3"/>
      <c r="EYD51" s="3"/>
      <c r="EYE51" s="3"/>
      <c r="EYF51" s="3"/>
      <c r="EYG51" s="3"/>
      <c r="EYH51" s="3"/>
      <c r="EYI51" s="3"/>
      <c r="EYJ51" s="3"/>
      <c r="EYK51" s="3"/>
      <c r="EYL51" s="3"/>
      <c r="EYM51" s="3"/>
      <c r="EYN51" s="3"/>
      <c r="EYO51" s="3"/>
      <c r="EYP51" s="3"/>
      <c r="EYQ51" s="3"/>
      <c r="EYR51" s="3"/>
      <c r="EYS51" s="3"/>
      <c r="EYT51" s="3"/>
      <c r="EYU51" s="3"/>
      <c r="EYV51" s="3"/>
      <c r="EYW51" s="3"/>
      <c r="EYX51" s="3"/>
      <c r="EYY51" s="3"/>
      <c r="EYZ51" s="3"/>
      <c r="EZA51" s="3"/>
      <c r="EZB51" s="3"/>
      <c r="EZC51" s="3"/>
      <c r="EZD51" s="3"/>
      <c r="EZE51" s="3"/>
      <c r="EZF51" s="3"/>
      <c r="EZG51" s="3"/>
      <c r="EZH51" s="3"/>
      <c r="EZI51" s="3"/>
      <c r="EZJ51" s="3"/>
      <c r="EZK51" s="3"/>
      <c r="EZL51" s="3"/>
      <c r="EZM51" s="3"/>
      <c r="EZN51" s="3"/>
      <c r="EZO51" s="3"/>
      <c r="EZP51" s="3"/>
      <c r="EZQ51" s="3"/>
      <c r="EZR51" s="3"/>
      <c r="EZS51" s="3"/>
      <c r="EZT51" s="3"/>
      <c r="EZU51" s="3"/>
      <c r="EZV51" s="3"/>
      <c r="EZW51" s="3"/>
      <c r="EZX51" s="3"/>
      <c r="EZY51" s="3"/>
      <c r="EZZ51" s="3"/>
      <c r="FAA51" s="3"/>
      <c r="FAB51" s="3"/>
      <c r="FAC51" s="3"/>
      <c r="FAD51" s="3"/>
      <c r="FAE51" s="3"/>
      <c r="FAF51" s="3"/>
      <c r="FAG51" s="3"/>
      <c r="FAH51" s="3"/>
      <c r="FAI51" s="3"/>
      <c r="FAJ51" s="3"/>
      <c r="FAK51" s="3"/>
      <c r="FAL51" s="3"/>
      <c r="FAM51" s="3"/>
      <c r="FAN51" s="3"/>
      <c r="FAO51" s="3"/>
      <c r="FAP51" s="3"/>
      <c r="FAQ51" s="3"/>
      <c r="FAR51" s="3"/>
      <c r="FAS51" s="3"/>
      <c r="FAT51" s="3"/>
      <c r="FAU51" s="3"/>
      <c r="FAV51" s="3"/>
      <c r="FAW51" s="3"/>
      <c r="FAX51" s="3"/>
      <c r="FAY51" s="3"/>
      <c r="FAZ51" s="3"/>
      <c r="FBA51" s="3"/>
      <c r="FBB51" s="3"/>
      <c r="FBC51" s="3"/>
      <c r="FBD51" s="3"/>
      <c r="FBE51" s="3"/>
      <c r="FBF51" s="3"/>
      <c r="FBG51" s="3"/>
      <c r="FBH51" s="3"/>
      <c r="FBI51" s="3"/>
      <c r="FBJ51" s="3"/>
      <c r="FBK51" s="3"/>
      <c r="FBL51" s="3"/>
      <c r="FBM51" s="3"/>
      <c r="FBN51" s="3"/>
      <c r="FBO51" s="3"/>
      <c r="FBP51" s="3"/>
      <c r="FBQ51" s="3"/>
      <c r="FBR51" s="3"/>
      <c r="FBS51" s="3"/>
      <c r="FBT51" s="3"/>
      <c r="FBU51" s="3"/>
      <c r="FBV51" s="3"/>
      <c r="FBW51" s="3"/>
      <c r="FBX51" s="3"/>
      <c r="FBY51" s="3"/>
      <c r="FBZ51" s="3"/>
      <c r="FCA51" s="3"/>
      <c r="FCB51" s="3"/>
      <c r="FCC51" s="3"/>
      <c r="FCD51" s="3"/>
      <c r="FCE51" s="3"/>
      <c r="FCF51" s="3"/>
      <c r="FCG51" s="3"/>
      <c r="FCH51" s="3"/>
      <c r="FCI51" s="3"/>
      <c r="FCJ51" s="3"/>
      <c r="FCK51" s="3"/>
      <c r="FCL51" s="3"/>
      <c r="FCM51" s="3"/>
      <c r="FCN51" s="3"/>
      <c r="FCO51" s="3"/>
      <c r="FCP51" s="3"/>
      <c r="FCQ51" s="3"/>
      <c r="FCR51" s="3"/>
      <c r="FCS51" s="3"/>
      <c r="FCT51" s="3"/>
      <c r="FCU51" s="3"/>
      <c r="FCV51" s="3"/>
      <c r="FCW51" s="3"/>
      <c r="FCX51" s="3"/>
      <c r="FCY51" s="3"/>
      <c r="FCZ51" s="3"/>
      <c r="FDA51" s="3"/>
      <c r="FDB51" s="3"/>
      <c r="FDC51" s="3"/>
      <c r="FDD51" s="3"/>
      <c r="FDE51" s="3"/>
      <c r="FDF51" s="3"/>
      <c r="FDG51" s="3"/>
      <c r="FDH51" s="3"/>
      <c r="FDI51" s="3"/>
      <c r="FDJ51" s="3"/>
      <c r="FDK51" s="3"/>
      <c r="FDL51" s="3"/>
      <c r="FDM51" s="3"/>
      <c r="FDN51" s="3"/>
      <c r="FDO51" s="3"/>
      <c r="FDP51" s="3"/>
      <c r="FDQ51" s="3"/>
      <c r="FDR51" s="3"/>
      <c r="FDS51" s="3"/>
      <c r="FDT51" s="3"/>
      <c r="FDU51" s="3"/>
      <c r="FDV51" s="3"/>
      <c r="FDW51" s="3"/>
      <c r="FDX51" s="3"/>
      <c r="FDY51" s="3"/>
      <c r="FDZ51" s="3"/>
      <c r="FEA51" s="3"/>
      <c r="FEB51" s="3"/>
      <c r="FEC51" s="3"/>
      <c r="FED51" s="3"/>
      <c r="FEE51" s="3"/>
      <c r="FEF51" s="3"/>
      <c r="FEG51" s="3"/>
      <c r="FEH51" s="3"/>
      <c r="FEI51" s="3"/>
      <c r="FEJ51" s="3"/>
      <c r="FEK51" s="3"/>
      <c r="FEL51" s="3"/>
      <c r="FEM51" s="3"/>
      <c r="FEN51" s="3"/>
      <c r="FEO51" s="3"/>
      <c r="FEP51" s="3"/>
      <c r="FEQ51" s="3"/>
      <c r="FER51" s="3"/>
      <c r="FES51" s="3"/>
      <c r="FET51" s="3"/>
      <c r="FEU51" s="3"/>
      <c r="FEV51" s="3"/>
      <c r="FEW51" s="3"/>
      <c r="FEX51" s="3"/>
      <c r="FEY51" s="3"/>
      <c r="FEZ51" s="3"/>
      <c r="FFA51" s="3"/>
      <c r="FFB51" s="3"/>
      <c r="FFC51" s="3"/>
      <c r="FFD51" s="3"/>
      <c r="FFE51" s="3"/>
      <c r="FFF51" s="3"/>
      <c r="FFG51" s="3"/>
      <c r="FFH51" s="3"/>
      <c r="FFI51" s="3"/>
      <c r="FFJ51" s="3"/>
      <c r="FFK51" s="3"/>
      <c r="FFL51" s="3"/>
      <c r="FFM51" s="3"/>
      <c r="FFN51" s="3"/>
      <c r="FFO51" s="3"/>
      <c r="FFP51" s="3"/>
      <c r="FFQ51" s="3"/>
      <c r="FFR51" s="3"/>
      <c r="FFS51" s="3"/>
      <c r="FFT51" s="3"/>
      <c r="FFU51" s="3"/>
      <c r="FFV51" s="3"/>
      <c r="FFW51" s="3"/>
      <c r="FFX51" s="3"/>
      <c r="FFY51" s="3"/>
      <c r="FFZ51" s="3"/>
      <c r="FGA51" s="3"/>
      <c r="FGB51" s="3"/>
      <c r="FGC51" s="3"/>
      <c r="FGD51" s="3"/>
      <c r="FGE51" s="3"/>
      <c r="FGF51" s="3"/>
      <c r="FGG51" s="3"/>
      <c r="FGH51" s="3"/>
      <c r="FGI51" s="3"/>
      <c r="FGJ51" s="3"/>
      <c r="FGK51" s="3"/>
      <c r="FGL51" s="3"/>
      <c r="FGM51" s="3"/>
      <c r="FGN51" s="3"/>
      <c r="FGO51" s="3"/>
      <c r="FGP51" s="3"/>
      <c r="FGQ51" s="3"/>
      <c r="FGR51" s="3"/>
      <c r="FGS51" s="3"/>
      <c r="FGT51" s="3"/>
      <c r="FGU51" s="3"/>
      <c r="FGV51" s="3"/>
      <c r="FGW51" s="3"/>
      <c r="FGX51" s="3"/>
      <c r="FGY51" s="3"/>
      <c r="FGZ51" s="3"/>
      <c r="FHA51" s="3"/>
      <c r="FHB51" s="3"/>
      <c r="FHC51" s="3"/>
      <c r="FHD51" s="3"/>
      <c r="FHE51" s="3"/>
      <c r="FHF51" s="3"/>
      <c r="FHG51" s="3"/>
      <c r="FHH51" s="3"/>
      <c r="FHI51" s="3"/>
      <c r="FHJ51" s="3"/>
      <c r="FHK51" s="3"/>
      <c r="FHL51" s="3"/>
      <c r="FHM51" s="3"/>
      <c r="FHN51" s="3"/>
      <c r="FHO51" s="3"/>
      <c r="FHP51" s="3"/>
      <c r="FHQ51" s="3"/>
      <c r="FHR51" s="3"/>
      <c r="FHS51" s="3"/>
      <c r="FHT51" s="3"/>
      <c r="FHU51" s="3"/>
      <c r="FHV51" s="3"/>
      <c r="FHW51" s="3"/>
      <c r="FHX51" s="3"/>
      <c r="FHY51" s="3"/>
      <c r="FHZ51" s="3"/>
      <c r="FIA51" s="3"/>
      <c r="FIB51" s="3"/>
      <c r="FIC51" s="3"/>
      <c r="FID51" s="3"/>
      <c r="FIE51" s="3"/>
      <c r="FIF51" s="3"/>
      <c r="FIG51" s="3"/>
      <c r="FIH51" s="3"/>
      <c r="FII51" s="3"/>
      <c r="FIJ51" s="3"/>
      <c r="FIK51" s="3"/>
      <c r="FIL51" s="3"/>
      <c r="FIM51" s="3"/>
      <c r="FIN51" s="3"/>
      <c r="FIO51" s="3"/>
      <c r="FIP51" s="3"/>
      <c r="FIQ51" s="3"/>
      <c r="FIR51" s="3"/>
      <c r="FIS51" s="3"/>
      <c r="FIT51" s="3"/>
      <c r="FIU51" s="3"/>
      <c r="FIV51" s="3"/>
      <c r="FIW51" s="3"/>
      <c r="FIX51" s="3"/>
      <c r="FIY51" s="3"/>
      <c r="FIZ51" s="3"/>
      <c r="FJA51" s="3"/>
      <c r="FJB51" s="3"/>
      <c r="FJC51" s="3"/>
      <c r="FJD51" s="3"/>
      <c r="FJE51" s="3"/>
      <c r="FJF51" s="3"/>
      <c r="FJG51" s="3"/>
      <c r="FJH51" s="3"/>
      <c r="FJI51" s="3"/>
      <c r="FJJ51" s="3"/>
      <c r="FJK51" s="3"/>
      <c r="FJL51" s="3"/>
      <c r="FJM51" s="3"/>
      <c r="FJN51" s="3"/>
      <c r="FJO51" s="3"/>
      <c r="FJP51" s="3"/>
      <c r="FJQ51" s="3"/>
      <c r="FJR51" s="3"/>
      <c r="FJS51" s="3"/>
      <c r="FJT51" s="3"/>
      <c r="FJU51" s="3"/>
      <c r="FJV51" s="3"/>
      <c r="FJW51" s="3"/>
      <c r="FJX51" s="3"/>
      <c r="FJY51" s="3"/>
      <c r="FJZ51" s="3"/>
      <c r="FKA51" s="3"/>
      <c r="FKB51" s="3"/>
      <c r="FKC51" s="3"/>
      <c r="FKD51" s="3"/>
      <c r="FKE51" s="3"/>
      <c r="FKF51" s="3"/>
      <c r="FKG51" s="3"/>
      <c r="FKH51" s="3"/>
      <c r="FKI51" s="3"/>
      <c r="FKJ51" s="3"/>
      <c r="FKK51" s="3"/>
      <c r="FKL51" s="3"/>
      <c r="FKM51" s="3"/>
      <c r="FKN51" s="3"/>
      <c r="FKO51" s="3"/>
      <c r="FKP51" s="3"/>
      <c r="FKQ51" s="3"/>
      <c r="FKR51" s="3"/>
      <c r="FKS51" s="3"/>
      <c r="FKT51" s="3"/>
      <c r="FKU51" s="3"/>
      <c r="FKV51" s="3"/>
      <c r="FKW51" s="3"/>
      <c r="FKX51" s="3"/>
      <c r="FKY51" s="3"/>
      <c r="FKZ51" s="3"/>
      <c r="FLA51" s="3"/>
      <c r="FLB51" s="3"/>
      <c r="FLC51" s="3"/>
      <c r="FLD51" s="3"/>
      <c r="FLE51" s="3"/>
      <c r="FLF51" s="3"/>
      <c r="FLG51" s="3"/>
      <c r="FLH51" s="3"/>
      <c r="FLI51" s="3"/>
      <c r="FLJ51" s="3"/>
      <c r="FLK51" s="3"/>
      <c r="FLL51" s="3"/>
      <c r="FLM51" s="3"/>
      <c r="FLN51" s="3"/>
      <c r="FLO51" s="3"/>
      <c r="FLP51" s="3"/>
      <c r="FLQ51" s="3"/>
      <c r="FLR51" s="3"/>
      <c r="FLS51" s="3"/>
      <c r="FLT51" s="3"/>
      <c r="FLU51" s="3"/>
      <c r="FLV51" s="3"/>
      <c r="FLW51" s="3"/>
      <c r="FLX51" s="3"/>
      <c r="FLY51" s="3"/>
      <c r="FLZ51" s="3"/>
      <c r="FMA51" s="3"/>
      <c r="FMB51" s="3"/>
      <c r="FMC51" s="3"/>
      <c r="FMD51" s="3"/>
      <c r="FME51" s="3"/>
      <c r="FMF51" s="3"/>
      <c r="FMG51" s="3"/>
      <c r="FMH51" s="3"/>
      <c r="FMI51" s="3"/>
      <c r="FMJ51" s="3"/>
      <c r="FMK51" s="3"/>
      <c r="FML51" s="3"/>
      <c r="FMM51" s="3"/>
      <c r="FMN51" s="3"/>
      <c r="FMO51" s="3"/>
      <c r="FMP51" s="3"/>
      <c r="FMQ51" s="3"/>
      <c r="FMR51" s="3"/>
      <c r="FMS51" s="3"/>
      <c r="FMT51" s="3"/>
      <c r="FMU51" s="3"/>
      <c r="FMV51" s="3"/>
      <c r="FMW51" s="3"/>
      <c r="FMX51" s="3"/>
      <c r="FMY51" s="3"/>
      <c r="FMZ51" s="3"/>
      <c r="FNA51" s="3"/>
      <c r="FNB51" s="3"/>
      <c r="FNC51" s="3"/>
      <c r="FND51" s="3"/>
      <c r="FNE51" s="3"/>
      <c r="FNF51" s="3"/>
      <c r="FNG51" s="3"/>
      <c r="FNH51" s="3"/>
      <c r="FNI51" s="3"/>
      <c r="FNJ51" s="3"/>
      <c r="FNK51" s="3"/>
      <c r="FNL51" s="3"/>
      <c r="FNM51" s="3"/>
      <c r="FNN51" s="3"/>
      <c r="FNO51" s="3"/>
      <c r="FNP51" s="3"/>
      <c r="FNQ51" s="3"/>
      <c r="FNR51" s="3"/>
      <c r="FNS51" s="3"/>
      <c r="FNT51" s="3"/>
      <c r="FNU51" s="3"/>
      <c r="FNV51" s="3"/>
      <c r="FNW51" s="3"/>
      <c r="FNX51" s="3"/>
      <c r="FNY51" s="3"/>
      <c r="FNZ51" s="3"/>
      <c r="FOA51" s="3"/>
      <c r="FOB51" s="3"/>
      <c r="FOC51" s="3"/>
      <c r="FOD51" s="3"/>
      <c r="FOE51" s="3"/>
      <c r="FOF51" s="3"/>
      <c r="FOG51" s="3"/>
      <c r="FOH51" s="3"/>
      <c r="FOI51" s="3"/>
      <c r="FOJ51" s="3"/>
      <c r="FOK51" s="3"/>
      <c r="FOL51" s="3"/>
      <c r="FOM51" s="3"/>
      <c r="FON51" s="3"/>
      <c r="FOO51" s="3"/>
      <c r="FOP51" s="3"/>
      <c r="FOQ51" s="3"/>
      <c r="FOR51" s="3"/>
      <c r="FOS51" s="3"/>
      <c r="FOT51" s="3"/>
      <c r="FOU51" s="3"/>
      <c r="FOV51" s="3"/>
      <c r="FOW51" s="3"/>
      <c r="FOX51" s="3"/>
      <c r="FOY51" s="3"/>
      <c r="FOZ51" s="3"/>
      <c r="FPA51" s="3"/>
      <c r="FPB51" s="3"/>
      <c r="FPC51" s="3"/>
      <c r="FPD51" s="3"/>
      <c r="FPE51" s="3"/>
      <c r="FPF51" s="3"/>
      <c r="FPG51" s="3"/>
      <c r="FPH51" s="3"/>
      <c r="FPI51" s="3"/>
      <c r="FPJ51" s="3"/>
      <c r="FPK51" s="3"/>
      <c r="FPL51" s="3"/>
      <c r="FPM51" s="3"/>
      <c r="FPN51" s="3"/>
      <c r="FPO51" s="3"/>
      <c r="FPP51" s="3"/>
      <c r="FPQ51" s="3"/>
      <c r="FPR51" s="3"/>
      <c r="FPS51" s="3"/>
      <c r="FPT51" s="3"/>
      <c r="FPU51" s="3"/>
      <c r="FPV51" s="3"/>
      <c r="FPW51" s="3"/>
      <c r="FPX51" s="3"/>
      <c r="FPY51" s="3"/>
      <c r="FPZ51" s="3"/>
      <c r="FQA51" s="3"/>
      <c r="FQB51" s="3"/>
      <c r="FQC51" s="3"/>
      <c r="FQD51" s="3"/>
      <c r="FQE51" s="3"/>
      <c r="FQF51" s="3"/>
      <c r="FQG51" s="3"/>
      <c r="FQH51" s="3"/>
      <c r="FQI51" s="3"/>
      <c r="FQJ51" s="3"/>
      <c r="FQK51" s="3"/>
      <c r="FQL51" s="3"/>
      <c r="FQM51" s="3"/>
      <c r="FQN51" s="3"/>
      <c r="FQO51" s="3"/>
      <c r="FQP51" s="3"/>
      <c r="FQQ51" s="3"/>
      <c r="FQR51" s="3"/>
      <c r="FQS51" s="3"/>
      <c r="FQT51" s="3"/>
      <c r="FQU51" s="3"/>
      <c r="FQV51" s="3"/>
      <c r="FQW51" s="3"/>
      <c r="FQX51" s="3"/>
      <c r="FQY51" s="3"/>
      <c r="FQZ51" s="3"/>
      <c r="FRA51" s="3"/>
      <c r="FRB51" s="3"/>
      <c r="FRC51" s="3"/>
      <c r="FRD51" s="3"/>
      <c r="FRE51" s="3"/>
      <c r="FRF51" s="3"/>
      <c r="FRG51" s="3"/>
      <c r="FRH51" s="3"/>
      <c r="FRI51" s="3"/>
      <c r="FRJ51" s="3"/>
      <c r="FRK51" s="3"/>
      <c r="FRL51" s="3"/>
      <c r="FRM51" s="3"/>
      <c r="FRN51" s="3"/>
      <c r="FRO51" s="3"/>
      <c r="FRP51" s="3"/>
      <c r="FRQ51" s="3"/>
      <c r="FRR51" s="3"/>
      <c r="FRS51" s="3"/>
      <c r="FRT51" s="3"/>
      <c r="FRU51" s="3"/>
      <c r="FRV51" s="3"/>
      <c r="FRW51" s="3"/>
      <c r="FRX51" s="3"/>
      <c r="FRY51" s="3"/>
      <c r="FRZ51" s="3"/>
      <c r="FSA51" s="3"/>
      <c r="FSB51" s="3"/>
      <c r="FSC51" s="3"/>
      <c r="FSD51" s="3"/>
      <c r="FSE51" s="3"/>
      <c r="FSF51" s="3"/>
      <c r="FSG51" s="3"/>
      <c r="FSH51" s="3"/>
      <c r="FSI51" s="3"/>
      <c r="FSJ51" s="3"/>
      <c r="FSK51" s="3"/>
      <c r="FSL51" s="3"/>
      <c r="FSM51" s="3"/>
      <c r="FSN51" s="3"/>
      <c r="FSO51" s="3"/>
      <c r="FSP51" s="3"/>
      <c r="FSQ51" s="3"/>
      <c r="FSR51" s="3"/>
      <c r="FSS51" s="3"/>
      <c r="FST51" s="3"/>
      <c r="FSU51" s="3"/>
      <c r="FSV51" s="3"/>
      <c r="FSW51" s="3"/>
      <c r="FSX51" s="3"/>
      <c r="FSY51" s="3"/>
      <c r="FSZ51" s="3"/>
      <c r="FTA51" s="3"/>
      <c r="FTB51" s="3"/>
      <c r="FTC51" s="3"/>
      <c r="FTD51" s="3"/>
      <c r="FTE51" s="3"/>
      <c r="FTF51" s="3"/>
      <c r="FTG51" s="3"/>
      <c r="FTH51" s="3"/>
      <c r="FTI51" s="3"/>
      <c r="FTJ51" s="3"/>
      <c r="FTK51" s="3"/>
      <c r="FTL51" s="3"/>
      <c r="FTM51" s="3"/>
      <c r="FTN51" s="3"/>
      <c r="FTO51" s="3"/>
      <c r="FTP51" s="3"/>
      <c r="FTQ51" s="3"/>
      <c r="FTR51" s="3"/>
      <c r="FTS51" s="3"/>
      <c r="FTT51" s="3"/>
      <c r="FTU51" s="3"/>
      <c r="FTV51" s="3"/>
      <c r="FTW51" s="3"/>
      <c r="FTX51" s="3"/>
      <c r="FTY51" s="3"/>
      <c r="FTZ51" s="3"/>
      <c r="FUA51" s="3"/>
      <c r="FUB51" s="3"/>
      <c r="FUC51" s="3"/>
      <c r="FUD51" s="3"/>
      <c r="FUE51" s="3"/>
      <c r="FUF51" s="3"/>
      <c r="FUG51" s="3"/>
      <c r="FUH51" s="3"/>
      <c r="FUI51" s="3"/>
      <c r="FUJ51" s="3"/>
      <c r="FUK51" s="3"/>
      <c r="FUL51" s="3"/>
      <c r="FUM51" s="3"/>
      <c r="FUN51" s="3"/>
      <c r="FUO51" s="3"/>
      <c r="FUP51" s="3"/>
      <c r="FUQ51" s="3"/>
      <c r="FUR51" s="3"/>
      <c r="FUS51" s="3"/>
      <c r="FUT51" s="3"/>
      <c r="FUU51" s="3"/>
      <c r="FUV51" s="3"/>
      <c r="FUW51" s="3"/>
      <c r="FUX51" s="3"/>
      <c r="FUY51" s="3"/>
      <c r="FUZ51" s="3"/>
      <c r="FVA51" s="3"/>
      <c r="FVB51" s="3"/>
      <c r="FVC51" s="3"/>
      <c r="FVD51" s="3"/>
      <c r="FVE51" s="3"/>
      <c r="FVF51" s="3"/>
      <c r="FVG51" s="3"/>
      <c r="FVH51" s="3"/>
      <c r="FVI51" s="3"/>
      <c r="FVJ51" s="3"/>
      <c r="FVK51" s="3"/>
      <c r="FVL51" s="3"/>
      <c r="FVM51" s="3"/>
      <c r="FVN51" s="3"/>
      <c r="FVO51" s="3"/>
      <c r="FVP51" s="3"/>
      <c r="FVQ51" s="3"/>
      <c r="FVR51" s="3"/>
      <c r="FVS51" s="3"/>
      <c r="FVT51" s="3"/>
      <c r="FVU51" s="3"/>
      <c r="FVV51" s="3"/>
      <c r="FVW51" s="3"/>
      <c r="FVX51" s="3"/>
      <c r="FVY51" s="3"/>
      <c r="FVZ51" s="3"/>
      <c r="FWA51" s="3"/>
      <c r="FWB51" s="3"/>
      <c r="FWC51" s="3"/>
      <c r="FWD51" s="3"/>
      <c r="FWE51" s="3"/>
      <c r="FWF51" s="3"/>
      <c r="FWG51" s="3"/>
      <c r="FWH51" s="3"/>
      <c r="FWI51" s="3"/>
      <c r="FWJ51" s="3"/>
      <c r="FWK51" s="3"/>
      <c r="FWL51" s="3"/>
      <c r="FWM51" s="3"/>
      <c r="FWN51" s="3"/>
      <c r="FWO51" s="3"/>
      <c r="FWP51" s="3"/>
      <c r="FWQ51" s="3"/>
      <c r="FWR51" s="3"/>
      <c r="FWS51" s="3"/>
      <c r="FWT51" s="3"/>
      <c r="FWU51" s="3"/>
      <c r="FWV51" s="3"/>
      <c r="FWW51" s="3"/>
      <c r="FWX51" s="3"/>
      <c r="FWY51" s="3"/>
      <c r="FWZ51" s="3"/>
      <c r="FXA51" s="3"/>
      <c r="FXB51" s="3"/>
      <c r="FXC51" s="3"/>
      <c r="FXD51" s="3"/>
      <c r="FXE51" s="3"/>
      <c r="FXF51" s="3"/>
      <c r="FXG51" s="3"/>
      <c r="FXH51" s="3"/>
      <c r="FXI51" s="3"/>
      <c r="FXJ51" s="3"/>
      <c r="FXK51" s="3"/>
      <c r="FXL51" s="3"/>
      <c r="FXM51" s="3"/>
      <c r="FXN51" s="3"/>
      <c r="FXO51" s="3"/>
      <c r="FXP51" s="3"/>
      <c r="FXQ51" s="3"/>
      <c r="FXR51" s="3"/>
      <c r="FXS51" s="3"/>
      <c r="FXT51" s="3"/>
      <c r="FXU51" s="3"/>
      <c r="FXV51" s="3"/>
      <c r="FXW51" s="3"/>
      <c r="FXX51" s="3"/>
      <c r="FXY51" s="3"/>
      <c r="FXZ51" s="3"/>
      <c r="FYA51" s="3"/>
      <c r="FYB51" s="3"/>
      <c r="FYC51" s="3"/>
      <c r="FYD51" s="3"/>
      <c r="FYE51" s="3"/>
      <c r="FYF51" s="3"/>
      <c r="FYG51" s="3"/>
      <c r="FYH51" s="3"/>
      <c r="FYI51" s="3"/>
      <c r="FYJ51" s="3"/>
      <c r="FYK51" s="3"/>
      <c r="FYL51" s="3"/>
      <c r="FYM51" s="3"/>
      <c r="FYN51" s="3"/>
      <c r="FYO51" s="3"/>
      <c r="FYP51" s="3"/>
      <c r="FYQ51" s="3"/>
      <c r="FYR51" s="3"/>
      <c r="FYS51" s="3"/>
      <c r="FYT51" s="3"/>
      <c r="FYU51" s="3"/>
      <c r="FYV51" s="3"/>
      <c r="FYW51" s="3"/>
      <c r="FYX51" s="3"/>
      <c r="FYY51" s="3"/>
      <c r="FYZ51" s="3"/>
      <c r="FZA51" s="3"/>
      <c r="FZB51" s="3"/>
      <c r="FZC51" s="3"/>
      <c r="FZD51" s="3"/>
      <c r="FZE51" s="3"/>
      <c r="FZF51" s="3"/>
      <c r="FZG51" s="3"/>
      <c r="FZH51" s="3"/>
      <c r="FZI51" s="3"/>
      <c r="FZJ51" s="3"/>
      <c r="FZK51" s="3"/>
      <c r="FZL51" s="3"/>
      <c r="FZM51" s="3"/>
      <c r="FZN51" s="3"/>
      <c r="FZO51" s="3"/>
      <c r="FZP51" s="3"/>
      <c r="FZQ51" s="3"/>
      <c r="FZR51" s="3"/>
      <c r="FZS51" s="3"/>
      <c r="FZT51" s="3"/>
      <c r="FZU51" s="3"/>
      <c r="FZV51" s="3"/>
      <c r="FZW51" s="3"/>
      <c r="FZX51" s="3"/>
      <c r="FZY51" s="3"/>
      <c r="FZZ51" s="3"/>
      <c r="GAA51" s="3"/>
      <c r="GAB51" s="3"/>
      <c r="GAC51" s="3"/>
      <c r="GAD51" s="3"/>
      <c r="GAE51" s="3"/>
      <c r="GAF51" s="3"/>
      <c r="GAG51" s="3"/>
      <c r="GAH51" s="3"/>
      <c r="GAI51" s="3"/>
      <c r="GAJ51" s="3"/>
      <c r="GAK51" s="3"/>
      <c r="GAL51" s="3"/>
      <c r="GAM51" s="3"/>
      <c r="GAN51" s="3"/>
      <c r="GAO51" s="3"/>
      <c r="GAP51" s="3"/>
      <c r="GAQ51" s="3"/>
      <c r="GAR51" s="3"/>
      <c r="GAS51" s="3"/>
      <c r="GAT51" s="3"/>
      <c r="GAU51" s="3"/>
      <c r="GAV51" s="3"/>
      <c r="GAW51" s="3"/>
      <c r="GAX51" s="3"/>
      <c r="GAY51" s="3"/>
      <c r="GAZ51" s="3"/>
      <c r="GBA51" s="3"/>
      <c r="GBB51" s="3"/>
      <c r="GBC51" s="3"/>
      <c r="GBD51" s="3"/>
      <c r="GBE51" s="3"/>
      <c r="GBF51" s="3"/>
      <c r="GBG51" s="3"/>
      <c r="GBH51" s="3"/>
      <c r="GBI51" s="3"/>
      <c r="GBJ51" s="3"/>
      <c r="GBK51" s="3"/>
      <c r="GBL51" s="3"/>
      <c r="GBM51" s="3"/>
      <c r="GBN51" s="3"/>
      <c r="GBO51" s="3"/>
      <c r="GBP51" s="3"/>
      <c r="GBQ51" s="3"/>
      <c r="GBR51" s="3"/>
      <c r="GBS51" s="3"/>
      <c r="GBT51" s="3"/>
      <c r="GBU51" s="3"/>
      <c r="GBV51" s="3"/>
      <c r="GBW51" s="3"/>
      <c r="GBX51" s="3"/>
      <c r="GBY51" s="3"/>
      <c r="GBZ51" s="3"/>
      <c r="GCA51" s="3"/>
      <c r="GCB51" s="3"/>
      <c r="GCC51" s="3"/>
      <c r="GCD51" s="3"/>
      <c r="GCE51" s="3"/>
      <c r="GCF51" s="3"/>
      <c r="GCG51" s="3"/>
      <c r="GCH51" s="3"/>
      <c r="GCI51" s="3"/>
      <c r="GCJ51" s="3"/>
      <c r="GCK51" s="3"/>
      <c r="GCL51" s="3"/>
      <c r="GCM51" s="3"/>
      <c r="GCN51" s="3"/>
      <c r="GCO51" s="3"/>
      <c r="GCP51" s="3"/>
      <c r="GCQ51" s="3"/>
      <c r="GCR51" s="3"/>
      <c r="GCS51" s="3"/>
      <c r="GCT51" s="3"/>
      <c r="GCU51" s="3"/>
      <c r="GCV51" s="3"/>
      <c r="GCW51" s="3"/>
      <c r="GCX51" s="3"/>
      <c r="GCY51" s="3"/>
      <c r="GCZ51" s="3"/>
      <c r="GDA51" s="3"/>
      <c r="GDB51" s="3"/>
      <c r="GDC51" s="3"/>
      <c r="GDD51" s="3"/>
      <c r="GDE51" s="3"/>
      <c r="GDF51" s="3"/>
      <c r="GDG51" s="3"/>
      <c r="GDH51" s="3"/>
      <c r="GDI51" s="3"/>
      <c r="GDJ51" s="3"/>
      <c r="GDK51" s="3"/>
      <c r="GDL51" s="3"/>
      <c r="GDM51" s="3"/>
      <c r="GDN51" s="3"/>
      <c r="GDO51" s="3"/>
      <c r="GDP51" s="3"/>
      <c r="GDQ51" s="3"/>
      <c r="GDR51" s="3"/>
      <c r="GDS51" s="3"/>
      <c r="GDT51" s="3"/>
      <c r="GDU51" s="3"/>
      <c r="GDV51" s="3"/>
      <c r="GDW51" s="3"/>
      <c r="GDX51" s="3"/>
      <c r="GDY51" s="3"/>
      <c r="GDZ51" s="3"/>
      <c r="GEA51" s="3"/>
      <c r="GEB51" s="3"/>
      <c r="GEC51" s="3"/>
      <c r="GED51" s="3"/>
      <c r="GEE51" s="3"/>
      <c r="GEF51" s="3"/>
      <c r="GEG51" s="3"/>
      <c r="GEH51" s="3"/>
      <c r="GEI51" s="3"/>
      <c r="GEJ51" s="3"/>
      <c r="GEK51" s="3"/>
      <c r="GEL51" s="3"/>
      <c r="GEM51" s="3"/>
      <c r="GEN51" s="3"/>
      <c r="GEO51" s="3"/>
      <c r="GEP51" s="3"/>
      <c r="GEQ51" s="3"/>
      <c r="GER51" s="3"/>
      <c r="GES51" s="3"/>
      <c r="GET51" s="3"/>
      <c r="GEU51" s="3"/>
      <c r="GEV51" s="3"/>
      <c r="GEW51" s="3"/>
      <c r="GEX51" s="3"/>
      <c r="GEY51" s="3"/>
      <c r="GEZ51" s="3"/>
      <c r="GFA51" s="3"/>
      <c r="GFB51" s="3"/>
      <c r="GFC51" s="3"/>
      <c r="GFD51" s="3"/>
      <c r="GFE51" s="3"/>
      <c r="GFF51" s="3"/>
      <c r="GFG51" s="3"/>
      <c r="GFH51" s="3"/>
      <c r="GFI51" s="3"/>
      <c r="GFJ51" s="3"/>
      <c r="GFK51" s="3"/>
      <c r="GFL51" s="3"/>
      <c r="GFM51" s="3"/>
      <c r="GFN51" s="3"/>
      <c r="GFO51" s="3"/>
      <c r="GFP51" s="3"/>
      <c r="GFQ51" s="3"/>
      <c r="GFR51" s="3"/>
      <c r="GFS51" s="3"/>
      <c r="GFT51" s="3"/>
      <c r="GFU51" s="3"/>
      <c r="GFV51" s="3"/>
      <c r="GFW51" s="3"/>
      <c r="GFX51" s="3"/>
      <c r="GFY51" s="3"/>
      <c r="GFZ51" s="3"/>
      <c r="GGA51" s="3"/>
      <c r="GGB51" s="3"/>
      <c r="GGC51" s="3"/>
      <c r="GGD51" s="3"/>
      <c r="GGE51" s="3"/>
      <c r="GGF51" s="3"/>
      <c r="GGG51" s="3"/>
      <c r="GGH51" s="3"/>
      <c r="GGI51" s="3"/>
      <c r="GGJ51" s="3"/>
      <c r="GGK51" s="3"/>
      <c r="GGL51" s="3"/>
      <c r="GGM51" s="3"/>
      <c r="GGN51" s="3"/>
      <c r="GGO51" s="3"/>
      <c r="GGP51" s="3"/>
      <c r="GGQ51" s="3"/>
      <c r="GGR51" s="3"/>
      <c r="GGS51" s="3"/>
      <c r="GGT51" s="3"/>
      <c r="GGU51" s="3"/>
      <c r="GGV51" s="3"/>
      <c r="GGW51" s="3"/>
      <c r="GGX51" s="3"/>
      <c r="GGY51" s="3"/>
      <c r="GGZ51" s="3"/>
      <c r="GHA51" s="3"/>
      <c r="GHB51" s="3"/>
      <c r="GHC51" s="3"/>
      <c r="GHD51" s="3"/>
      <c r="GHE51" s="3"/>
      <c r="GHF51" s="3"/>
      <c r="GHG51" s="3"/>
      <c r="GHH51" s="3"/>
      <c r="GHI51" s="3"/>
      <c r="GHJ51" s="3"/>
      <c r="GHK51" s="3"/>
      <c r="GHL51" s="3"/>
      <c r="GHM51" s="3"/>
      <c r="GHN51" s="3"/>
      <c r="GHO51" s="3"/>
      <c r="GHP51" s="3"/>
      <c r="GHQ51" s="3"/>
      <c r="GHR51" s="3"/>
      <c r="GHS51" s="3"/>
      <c r="GHT51" s="3"/>
      <c r="GHU51" s="3"/>
      <c r="GHV51" s="3"/>
      <c r="GHW51" s="3"/>
      <c r="GHX51" s="3"/>
      <c r="GHY51" s="3"/>
      <c r="GHZ51" s="3"/>
      <c r="GIA51" s="3"/>
      <c r="GIB51" s="3"/>
      <c r="GIC51" s="3"/>
      <c r="GID51" s="3"/>
      <c r="GIE51" s="3"/>
      <c r="GIF51" s="3"/>
      <c r="GIG51" s="3"/>
      <c r="GIH51" s="3"/>
      <c r="GII51" s="3"/>
      <c r="GIJ51" s="3"/>
      <c r="GIK51" s="3"/>
      <c r="GIL51" s="3"/>
      <c r="GIM51" s="3"/>
      <c r="GIN51" s="3"/>
      <c r="GIO51" s="3"/>
      <c r="GIP51" s="3"/>
      <c r="GIQ51" s="3"/>
      <c r="GIR51" s="3"/>
      <c r="GIS51" s="3"/>
      <c r="GIT51" s="3"/>
      <c r="GIU51" s="3"/>
      <c r="GIV51" s="3"/>
      <c r="GIW51" s="3"/>
      <c r="GIX51" s="3"/>
      <c r="GIY51" s="3"/>
      <c r="GIZ51" s="3"/>
      <c r="GJA51" s="3"/>
      <c r="GJB51" s="3"/>
      <c r="GJC51" s="3"/>
      <c r="GJD51" s="3"/>
      <c r="GJE51" s="3"/>
      <c r="GJF51" s="3"/>
      <c r="GJG51" s="3"/>
      <c r="GJH51" s="3"/>
      <c r="GJI51" s="3"/>
      <c r="GJJ51" s="3"/>
      <c r="GJK51" s="3"/>
      <c r="GJL51" s="3"/>
      <c r="GJM51" s="3"/>
      <c r="GJN51" s="3"/>
      <c r="GJO51" s="3"/>
      <c r="GJP51" s="3"/>
      <c r="GJQ51" s="3"/>
      <c r="GJR51" s="3"/>
      <c r="GJS51" s="3"/>
      <c r="GJT51" s="3"/>
      <c r="GJU51" s="3"/>
      <c r="GJV51" s="3"/>
      <c r="GJW51" s="3"/>
      <c r="GJX51" s="3"/>
      <c r="GJY51" s="3"/>
      <c r="GJZ51" s="3"/>
      <c r="GKA51" s="3"/>
      <c r="GKB51" s="3"/>
      <c r="GKC51" s="3"/>
      <c r="GKD51" s="3"/>
      <c r="GKE51" s="3"/>
      <c r="GKF51" s="3"/>
      <c r="GKG51" s="3"/>
      <c r="GKH51" s="3"/>
      <c r="GKI51" s="3"/>
      <c r="GKJ51" s="3"/>
      <c r="GKK51" s="3"/>
      <c r="GKL51" s="3"/>
      <c r="GKM51" s="3"/>
      <c r="GKN51" s="3"/>
      <c r="GKO51" s="3"/>
      <c r="GKP51" s="3"/>
      <c r="GKQ51" s="3"/>
      <c r="GKR51" s="3"/>
      <c r="GKS51" s="3"/>
      <c r="GKT51" s="3"/>
      <c r="GKU51" s="3"/>
      <c r="GKV51" s="3"/>
      <c r="GKW51" s="3"/>
      <c r="GKX51" s="3"/>
      <c r="GKY51" s="3"/>
      <c r="GKZ51" s="3"/>
      <c r="GLA51" s="3"/>
      <c r="GLB51" s="3"/>
      <c r="GLC51" s="3"/>
      <c r="GLD51" s="3"/>
      <c r="GLE51" s="3"/>
      <c r="GLF51" s="3"/>
      <c r="GLG51" s="3"/>
      <c r="GLH51" s="3"/>
      <c r="GLI51" s="3"/>
      <c r="GLJ51" s="3"/>
      <c r="GLK51" s="3"/>
      <c r="GLL51" s="3"/>
      <c r="GLM51" s="3"/>
      <c r="GLN51" s="3"/>
      <c r="GLO51" s="3"/>
      <c r="GLP51" s="3"/>
      <c r="GLQ51" s="3"/>
      <c r="GLR51" s="3"/>
      <c r="GLS51" s="3"/>
      <c r="GLT51" s="3"/>
      <c r="GLU51" s="3"/>
      <c r="GLV51" s="3"/>
      <c r="GLW51" s="3"/>
      <c r="GLX51" s="3"/>
      <c r="GLY51" s="3"/>
      <c r="GLZ51" s="3"/>
      <c r="GMA51" s="3"/>
      <c r="GMB51" s="3"/>
      <c r="GMC51" s="3"/>
      <c r="GMD51" s="3"/>
      <c r="GME51" s="3"/>
      <c r="GMF51" s="3"/>
      <c r="GMG51" s="3"/>
      <c r="GMH51" s="3"/>
      <c r="GMI51" s="3"/>
      <c r="GMJ51" s="3"/>
      <c r="GMK51" s="3"/>
      <c r="GML51" s="3"/>
      <c r="GMM51" s="3"/>
      <c r="GMN51" s="3"/>
      <c r="GMO51" s="3"/>
      <c r="GMP51" s="3"/>
      <c r="GMQ51" s="3"/>
      <c r="GMR51" s="3"/>
      <c r="GMS51" s="3"/>
      <c r="GMT51" s="3"/>
      <c r="GMU51" s="3"/>
      <c r="GMV51" s="3"/>
      <c r="GMW51" s="3"/>
      <c r="GMX51" s="3"/>
      <c r="GMY51" s="3"/>
      <c r="GMZ51" s="3"/>
      <c r="GNA51" s="3"/>
      <c r="GNB51" s="3"/>
      <c r="GNC51" s="3"/>
      <c r="GND51" s="3"/>
      <c r="GNE51" s="3"/>
      <c r="GNF51" s="3"/>
      <c r="GNG51" s="3"/>
      <c r="GNH51" s="3"/>
      <c r="GNI51" s="3"/>
      <c r="GNJ51" s="3"/>
      <c r="GNK51" s="3"/>
      <c r="GNL51" s="3"/>
      <c r="GNM51" s="3"/>
      <c r="GNN51" s="3"/>
      <c r="GNO51" s="3"/>
      <c r="GNP51" s="3"/>
      <c r="GNQ51" s="3"/>
      <c r="GNR51" s="3"/>
      <c r="GNS51" s="3"/>
      <c r="GNT51" s="3"/>
      <c r="GNU51" s="3"/>
      <c r="GNV51" s="3"/>
      <c r="GNW51" s="3"/>
      <c r="GNX51" s="3"/>
      <c r="GNY51" s="3"/>
      <c r="GNZ51" s="3"/>
      <c r="GOA51" s="3"/>
      <c r="GOB51" s="3"/>
      <c r="GOC51" s="3"/>
      <c r="GOD51" s="3"/>
      <c r="GOE51" s="3"/>
      <c r="GOF51" s="3"/>
      <c r="GOG51" s="3"/>
      <c r="GOH51" s="3"/>
      <c r="GOI51" s="3"/>
      <c r="GOJ51" s="3"/>
      <c r="GOK51" s="3"/>
      <c r="GOL51" s="3"/>
      <c r="GOM51" s="3"/>
      <c r="GON51" s="3"/>
      <c r="GOO51" s="3"/>
      <c r="GOP51" s="3"/>
      <c r="GOQ51" s="3"/>
      <c r="GOR51" s="3"/>
      <c r="GOS51" s="3"/>
      <c r="GOT51" s="3"/>
      <c r="GOU51" s="3"/>
      <c r="GOV51" s="3"/>
      <c r="GOW51" s="3"/>
      <c r="GOX51" s="3"/>
      <c r="GOY51" s="3"/>
      <c r="GOZ51" s="3"/>
      <c r="GPA51" s="3"/>
      <c r="GPB51" s="3"/>
      <c r="GPC51" s="3"/>
      <c r="GPD51" s="3"/>
      <c r="GPE51" s="3"/>
      <c r="GPF51" s="3"/>
      <c r="GPG51" s="3"/>
      <c r="GPH51" s="3"/>
      <c r="GPI51" s="3"/>
      <c r="GPJ51" s="3"/>
      <c r="GPK51" s="3"/>
      <c r="GPL51" s="3"/>
      <c r="GPM51" s="3"/>
      <c r="GPN51" s="3"/>
      <c r="GPO51" s="3"/>
      <c r="GPP51" s="3"/>
      <c r="GPQ51" s="3"/>
      <c r="GPR51" s="3"/>
      <c r="GPS51" s="3"/>
      <c r="GPT51" s="3"/>
      <c r="GPU51" s="3"/>
      <c r="GPV51" s="3"/>
      <c r="GPW51" s="3"/>
      <c r="GPX51" s="3"/>
      <c r="GPY51" s="3"/>
      <c r="GPZ51" s="3"/>
      <c r="GQA51" s="3"/>
      <c r="GQB51" s="3"/>
      <c r="GQC51" s="3"/>
      <c r="GQD51" s="3"/>
      <c r="GQE51" s="3"/>
      <c r="GQF51" s="3"/>
      <c r="GQG51" s="3"/>
      <c r="GQH51" s="3"/>
      <c r="GQI51" s="3"/>
      <c r="GQJ51" s="3"/>
      <c r="GQK51" s="3"/>
      <c r="GQL51" s="3"/>
      <c r="GQM51" s="3"/>
      <c r="GQN51" s="3"/>
      <c r="GQO51" s="3"/>
      <c r="GQP51" s="3"/>
      <c r="GQQ51" s="3"/>
      <c r="GQR51" s="3"/>
      <c r="GQS51" s="3"/>
      <c r="GQT51" s="3"/>
      <c r="GQU51" s="3"/>
      <c r="GQV51" s="3"/>
      <c r="GQW51" s="3"/>
      <c r="GQX51" s="3"/>
      <c r="GQY51" s="3"/>
      <c r="GQZ51" s="3"/>
      <c r="GRA51" s="3"/>
      <c r="GRB51" s="3"/>
      <c r="GRC51" s="3"/>
      <c r="GRD51" s="3"/>
      <c r="GRE51" s="3"/>
      <c r="GRF51" s="3"/>
      <c r="GRG51" s="3"/>
      <c r="GRH51" s="3"/>
      <c r="GRI51" s="3"/>
      <c r="GRJ51" s="3"/>
      <c r="GRK51" s="3"/>
      <c r="GRL51" s="3"/>
      <c r="GRM51" s="3"/>
      <c r="GRN51" s="3"/>
      <c r="GRO51" s="3"/>
      <c r="GRP51" s="3"/>
      <c r="GRQ51" s="3"/>
      <c r="GRR51" s="3"/>
      <c r="GRS51" s="3"/>
      <c r="GRT51" s="3"/>
      <c r="GRU51" s="3"/>
      <c r="GRV51" s="3"/>
      <c r="GRW51" s="3"/>
      <c r="GRX51" s="3"/>
      <c r="GRY51" s="3"/>
      <c r="GRZ51" s="3"/>
      <c r="GSA51" s="3"/>
      <c r="GSB51" s="3"/>
      <c r="GSC51" s="3"/>
      <c r="GSD51" s="3"/>
      <c r="GSE51" s="3"/>
      <c r="GSF51" s="3"/>
      <c r="GSG51" s="3"/>
      <c r="GSH51" s="3"/>
      <c r="GSI51" s="3"/>
      <c r="GSJ51" s="3"/>
      <c r="GSK51" s="3"/>
      <c r="GSL51" s="3"/>
      <c r="GSM51" s="3"/>
      <c r="GSN51" s="3"/>
      <c r="GSO51" s="3"/>
      <c r="GSP51" s="3"/>
      <c r="GSQ51" s="3"/>
      <c r="GSR51" s="3"/>
      <c r="GSS51" s="3"/>
      <c r="GST51" s="3"/>
      <c r="GSU51" s="3"/>
      <c r="GSV51" s="3"/>
      <c r="GSW51" s="3"/>
      <c r="GSX51" s="3"/>
      <c r="GSY51" s="3"/>
      <c r="GSZ51" s="3"/>
      <c r="GTA51" s="3"/>
      <c r="GTB51" s="3"/>
      <c r="GTC51" s="3"/>
      <c r="GTD51" s="3"/>
      <c r="GTE51" s="3"/>
      <c r="GTF51" s="3"/>
      <c r="GTG51" s="3"/>
      <c r="GTH51" s="3"/>
      <c r="GTI51" s="3"/>
      <c r="GTJ51" s="3"/>
      <c r="GTK51" s="3"/>
      <c r="GTL51" s="3"/>
      <c r="GTM51" s="3"/>
      <c r="GTN51" s="3"/>
      <c r="GTO51" s="3"/>
      <c r="GTP51" s="3"/>
      <c r="GTQ51" s="3"/>
      <c r="GTR51" s="3"/>
      <c r="GTS51" s="3"/>
      <c r="GTT51" s="3"/>
      <c r="GTU51" s="3"/>
      <c r="GTV51" s="3"/>
      <c r="GTW51" s="3"/>
      <c r="GTX51" s="3"/>
      <c r="GTY51" s="3"/>
      <c r="GTZ51" s="3"/>
      <c r="GUA51" s="3"/>
      <c r="GUB51" s="3"/>
      <c r="GUC51" s="3"/>
      <c r="GUD51" s="3"/>
      <c r="GUE51" s="3"/>
      <c r="GUF51" s="3"/>
      <c r="GUG51" s="3"/>
      <c r="GUH51" s="3"/>
      <c r="GUI51" s="3"/>
      <c r="GUJ51" s="3"/>
      <c r="GUK51" s="3"/>
      <c r="GUL51" s="3"/>
      <c r="GUM51" s="3"/>
      <c r="GUN51" s="3"/>
      <c r="GUO51" s="3"/>
      <c r="GUP51" s="3"/>
      <c r="GUQ51" s="3"/>
      <c r="GUR51" s="3"/>
      <c r="GUS51" s="3"/>
      <c r="GUT51" s="3"/>
      <c r="GUU51" s="3"/>
      <c r="GUV51" s="3"/>
      <c r="GUW51" s="3"/>
      <c r="GUX51" s="3"/>
      <c r="GUY51" s="3"/>
      <c r="GUZ51" s="3"/>
      <c r="GVA51" s="3"/>
      <c r="GVB51" s="3"/>
      <c r="GVC51" s="3"/>
      <c r="GVD51" s="3"/>
      <c r="GVE51" s="3"/>
      <c r="GVF51" s="3"/>
      <c r="GVG51" s="3"/>
      <c r="GVH51" s="3"/>
      <c r="GVI51" s="3"/>
      <c r="GVJ51" s="3"/>
      <c r="GVK51" s="3"/>
      <c r="GVL51" s="3"/>
      <c r="GVM51" s="3"/>
      <c r="GVN51" s="3"/>
      <c r="GVO51" s="3"/>
      <c r="GVP51" s="3"/>
      <c r="GVQ51" s="3"/>
      <c r="GVR51" s="3"/>
      <c r="GVS51" s="3"/>
      <c r="GVT51" s="3"/>
      <c r="GVU51" s="3"/>
      <c r="GVV51" s="3"/>
      <c r="GVW51" s="3"/>
      <c r="GVX51" s="3"/>
      <c r="GVY51" s="3"/>
      <c r="GVZ51" s="3"/>
      <c r="GWA51" s="3"/>
      <c r="GWB51" s="3"/>
      <c r="GWC51" s="3"/>
      <c r="GWD51" s="3"/>
      <c r="GWE51" s="3"/>
      <c r="GWF51" s="3"/>
      <c r="GWG51" s="3"/>
      <c r="GWH51" s="3"/>
      <c r="GWI51" s="3"/>
      <c r="GWJ51" s="3"/>
      <c r="GWK51" s="3"/>
      <c r="GWL51" s="3"/>
      <c r="GWM51" s="3"/>
      <c r="GWN51" s="3"/>
      <c r="GWO51" s="3"/>
      <c r="GWP51" s="3"/>
      <c r="GWQ51" s="3"/>
      <c r="GWR51" s="3"/>
      <c r="GWS51" s="3"/>
      <c r="GWT51" s="3"/>
      <c r="GWU51" s="3"/>
      <c r="GWV51" s="3"/>
      <c r="GWW51" s="3"/>
      <c r="GWX51" s="3"/>
      <c r="GWY51" s="3"/>
      <c r="GWZ51" s="3"/>
      <c r="GXA51" s="3"/>
      <c r="GXB51" s="3"/>
      <c r="GXC51" s="3"/>
      <c r="GXD51" s="3"/>
      <c r="GXE51" s="3"/>
      <c r="GXF51" s="3"/>
      <c r="GXG51" s="3"/>
      <c r="GXH51" s="3"/>
      <c r="GXI51" s="3"/>
      <c r="GXJ51" s="3"/>
      <c r="GXK51" s="3"/>
      <c r="GXL51" s="3"/>
      <c r="GXM51" s="3"/>
      <c r="GXN51" s="3"/>
      <c r="GXO51" s="3"/>
      <c r="GXP51" s="3"/>
      <c r="GXQ51" s="3"/>
      <c r="GXR51" s="3"/>
      <c r="GXS51" s="3"/>
      <c r="GXT51" s="3"/>
      <c r="GXU51" s="3"/>
      <c r="GXV51" s="3"/>
      <c r="GXW51" s="3"/>
      <c r="GXX51" s="3"/>
      <c r="GXY51" s="3"/>
      <c r="GXZ51" s="3"/>
      <c r="GYA51" s="3"/>
      <c r="GYB51" s="3"/>
      <c r="GYC51" s="3"/>
      <c r="GYD51" s="3"/>
      <c r="GYE51" s="3"/>
      <c r="GYF51" s="3"/>
      <c r="GYG51" s="3"/>
      <c r="GYH51" s="3"/>
      <c r="GYI51" s="3"/>
      <c r="GYJ51" s="3"/>
      <c r="GYK51" s="3"/>
      <c r="GYL51" s="3"/>
      <c r="GYM51" s="3"/>
      <c r="GYN51" s="3"/>
      <c r="GYO51" s="3"/>
      <c r="GYP51" s="3"/>
      <c r="GYQ51" s="3"/>
      <c r="GYR51" s="3"/>
      <c r="GYS51" s="3"/>
      <c r="GYT51" s="3"/>
      <c r="GYU51" s="3"/>
      <c r="GYV51" s="3"/>
      <c r="GYW51" s="3"/>
      <c r="GYX51" s="3"/>
      <c r="GYY51" s="3"/>
      <c r="GYZ51" s="3"/>
      <c r="GZA51" s="3"/>
      <c r="GZB51" s="3"/>
      <c r="GZC51" s="3"/>
      <c r="GZD51" s="3"/>
      <c r="GZE51" s="3"/>
      <c r="GZF51" s="3"/>
      <c r="GZG51" s="3"/>
      <c r="GZH51" s="3"/>
      <c r="GZI51" s="3"/>
      <c r="GZJ51" s="3"/>
      <c r="GZK51" s="3"/>
      <c r="GZL51" s="3"/>
      <c r="GZM51" s="3"/>
      <c r="GZN51" s="3"/>
      <c r="GZO51" s="3"/>
      <c r="GZP51" s="3"/>
      <c r="GZQ51" s="3"/>
      <c r="GZR51" s="3"/>
      <c r="GZS51" s="3"/>
      <c r="GZT51" s="3"/>
      <c r="GZU51" s="3"/>
      <c r="GZV51" s="3"/>
      <c r="GZW51" s="3"/>
      <c r="GZX51" s="3"/>
      <c r="GZY51" s="3"/>
      <c r="GZZ51" s="3"/>
      <c r="HAA51" s="3"/>
      <c r="HAB51" s="3"/>
      <c r="HAC51" s="3"/>
      <c r="HAD51" s="3"/>
      <c r="HAE51" s="3"/>
      <c r="HAF51" s="3"/>
      <c r="HAG51" s="3"/>
      <c r="HAH51" s="3"/>
      <c r="HAI51" s="3"/>
      <c r="HAJ51" s="3"/>
      <c r="HAK51" s="3"/>
      <c r="HAL51" s="3"/>
      <c r="HAM51" s="3"/>
      <c r="HAN51" s="3"/>
      <c r="HAO51" s="3"/>
      <c r="HAP51" s="3"/>
      <c r="HAQ51" s="3"/>
      <c r="HAR51" s="3"/>
      <c r="HAS51" s="3"/>
      <c r="HAT51" s="3"/>
      <c r="HAU51" s="3"/>
      <c r="HAV51" s="3"/>
      <c r="HAW51" s="3"/>
      <c r="HAX51" s="3"/>
      <c r="HAY51" s="3"/>
      <c r="HAZ51" s="3"/>
      <c r="HBA51" s="3"/>
      <c r="HBB51" s="3"/>
      <c r="HBC51" s="3"/>
      <c r="HBD51" s="3"/>
      <c r="HBE51" s="3"/>
      <c r="HBF51" s="3"/>
      <c r="HBG51" s="3"/>
      <c r="HBH51" s="3"/>
      <c r="HBI51" s="3"/>
      <c r="HBJ51" s="3"/>
      <c r="HBK51" s="3"/>
      <c r="HBL51" s="3"/>
      <c r="HBM51" s="3"/>
      <c r="HBN51" s="3"/>
      <c r="HBO51" s="3"/>
      <c r="HBP51" s="3"/>
      <c r="HBQ51" s="3"/>
      <c r="HBR51" s="3"/>
      <c r="HBS51" s="3"/>
      <c r="HBT51" s="3"/>
      <c r="HBU51" s="3"/>
      <c r="HBV51" s="3"/>
      <c r="HBW51" s="3"/>
      <c r="HBX51" s="3"/>
      <c r="HBY51" s="3"/>
      <c r="HBZ51" s="3"/>
      <c r="HCA51" s="3"/>
      <c r="HCB51" s="3"/>
      <c r="HCC51" s="3"/>
      <c r="HCD51" s="3"/>
      <c r="HCE51" s="3"/>
      <c r="HCF51" s="3"/>
      <c r="HCG51" s="3"/>
      <c r="HCH51" s="3"/>
      <c r="HCI51" s="3"/>
      <c r="HCJ51" s="3"/>
      <c r="HCK51" s="3"/>
      <c r="HCL51" s="3"/>
      <c r="HCM51" s="3"/>
      <c r="HCN51" s="3"/>
      <c r="HCO51" s="3"/>
      <c r="HCP51" s="3"/>
      <c r="HCQ51" s="3"/>
      <c r="HCR51" s="3"/>
      <c r="HCS51" s="3"/>
      <c r="HCT51" s="3"/>
      <c r="HCU51" s="3"/>
      <c r="HCV51" s="3"/>
      <c r="HCW51" s="3"/>
      <c r="HCX51" s="3"/>
      <c r="HCY51" s="3"/>
      <c r="HCZ51" s="3"/>
      <c r="HDA51" s="3"/>
      <c r="HDB51" s="3"/>
      <c r="HDC51" s="3"/>
      <c r="HDD51" s="3"/>
      <c r="HDE51" s="3"/>
      <c r="HDF51" s="3"/>
      <c r="HDG51" s="3"/>
      <c r="HDH51" s="3"/>
      <c r="HDI51" s="3"/>
      <c r="HDJ51" s="3"/>
      <c r="HDK51" s="3"/>
      <c r="HDL51" s="3"/>
      <c r="HDM51" s="3"/>
      <c r="HDN51" s="3"/>
      <c r="HDO51" s="3"/>
      <c r="HDP51" s="3"/>
      <c r="HDQ51" s="3"/>
      <c r="HDR51" s="3"/>
      <c r="HDS51" s="3"/>
      <c r="HDT51" s="3"/>
      <c r="HDU51" s="3"/>
      <c r="HDV51" s="3"/>
      <c r="HDW51" s="3"/>
      <c r="HDX51" s="3"/>
      <c r="HDY51" s="3"/>
      <c r="HDZ51" s="3"/>
      <c r="HEA51" s="3"/>
      <c r="HEB51" s="3"/>
      <c r="HEC51" s="3"/>
      <c r="HED51" s="3"/>
      <c r="HEE51" s="3"/>
      <c r="HEF51" s="3"/>
      <c r="HEG51" s="3"/>
      <c r="HEH51" s="3"/>
      <c r="HEI51" s="3"/>
      <c r="HEJ51" s="3"/>
      <c r="HEK51" s="3"/>
      <c r="HEL51" s="3"/>
      <c r="HEM51" s="3"/>
      <c r="HEN51" s="3"/>
      <c r="HEO51" s="3"/>
      <c r="HEP51" s="3"/>
      <c r="HEQ51" s="3"/>
      <c r="HER51" s="3"/>
      <c r="HES51" s="3"/>
      <c r="HET51" s="3"/>
      <c r="HEU51" s="3"/>
      <c r="HEV51" s="3"/>
      <c r="HEW51" s="3"/>
      <c r="HEX51" s="3"/>
      <c r="HEY51" s="3"/>
      <c r="HEZ51" s="3"/>
      <c r="HFA51" s="3"/>
      <c r="HFB51" s="3"/>
      <c r="HFC51" s="3"/>
      <c r="HFD51" s="3"/>
      <c r="HFE51" s="3"/>
      <c r="HFF51" s="3"/>
      <c r="HFG51" s="3"/>
      <c r="HFH51" s="3"/>
      <c r="HFI51" s="3"/>
      <c r="HFJ51" s="3"/>
      <c r="HFK51" s="3"/>
      <c r="HFL51" s="3"/>
      <c r="HFM51" s="3"/>
      <c r="HFN51" s="3"/>
      <c r="HFO51" s="3"/>
      <c r="HFP51" s="3"/>
      <c r="HFQ51" s="3"/>
      <c r="HFR51" s="3"/>
      <c r="HFS51" s="3"/>
      <c r="HFT51" s="3"/>
      <c r="HFU51" s="3"/>
      <c r="HFV51" s="3"/>
      <c r="HFW51" s="3"/>
      <c r="HFX51" s="3"/>
      <c r="HFY51" s="3"/>
      <c r="HFZ51" s="3"/>
      <c r="HGA51" s="3"/>
      <c r="HGB51" s="3"/>
      <c r="HGC51" s="3"/>
      <c r="HGD51" s="3"/>
      <c r="HGE51" s="3"/>
      <c r="HGF51" s="3"/>
      <c r="HGG51" s="3"/>
      <c r="HGH51" s="3"/>
      <c r="HGI51" s="3"/>
      <c r="HGJ51" s="3"/>
      <c r="HGK51" s="3"/>
      <c r="HGL51" s="3"/>
      <c r="HGM51" s="3"/>
      <c r="HGN51" s="3"/>
      <c r="HGO51" s="3"/>
      <c r="HGP51" s="3"/>
      <c r="HGQ51" s="3"/>
      <c r="HGR51" s="3"/>
      <c r="HGS51" s="3"/>
      <c r="HGT51" s="3"/>
      <c r="HGU51" s="3"/>
      <c r="HGV51" s="3"/>
      <c r="HGW51" s="3"/>
      <c r="HGX51" s="3"/>
      <c r="HGY51" s="3"/>
      <c r="HGZ51" s="3"/>
      <c r="HHA51" s="3"/>
      <c r="HHB51" s="3"/>
      <c r="HHC51" s="3"/>
      <c r="HHD51" s="3"/>
      <c r="HHE51" s="3"/>
      <c r="HHF51" s="3"/>
      <c r="HHG51" s="3"/>
      <c r="HHH51" s="3"/>
      <c r="HHI51" s="3"/>
      <c r="HHJ51" s="3"/>
      <c r="HHK51" s="3"/>
      <c r="HHL51" s="3"/>
      <c r="HHM51" s="3"/>
      <c r="HHN51" s="3"/>
      <c r="HHO51" s="3"/>
      <c r="HHP51" s="3"/>
      <c r="HHQ51" s="3"/>
      <c r="HHR51" s="3"/>
      <c r="HHS51" s="3"/>
      <c r="HHT51" s="3"/>
      <c r="HHU51" s="3"/>
      <c r="HHV51" s="3"/>
      <c r="HHW51" s="3"/>
      <c r="HHX51" s="3"/>
      <c r="HHY51" s="3"/>
      <c r="HHZ51" s="3"/>
      <c r="HIA51" s="3"/>
      <c r="HIB51" s="3"/>
      <c r="HIC51" s="3"/>
      <c r="HID51" s="3"/>
      <c r="HIE51" s="3"/>
      <c r="HIF51" s="3"/>
      <c r="HIG51" s="3"/>
      <c r="HIH51" s="3"/>
      <c r="HII51" s="3"/>
      <c r="HIJ51" s="3"/>
      <c r="HIK51" s="3"/>
      <c r="HIL51" s="3"/>
      <c r="HIM51" s="3"/>
      <c r="HIN51" s="3"/>
      <c r="HIO51" s="3"/>
      <c r="HIP51" s="3"/>
      <c r="HIQ51" s="3"/>
      <c r="HIR51" s="3"/>
      <c r="HIS51" s="3"/>
      <c r="HIT51" s="3"/>
      <c r="HIU51" s="3"/>
      <c r="HIV51" s="3"/>
      <c r="HIW51" s="3"/>
      <c r="HIX51" s="3"/>
      <c r="HIY51" s="3"/>
      <c r="HIZ51" s="3"/>
      <c r="HJA51" s="3"/>
      <c r="HJB51" s="3"/>
      <c r="HJC51" s="3"/>
      <c r="HJD51" s="3"/>
      <c r="HJE51" s="3"/>
      <c r="HJF51" s="3"/>
      <c r="HJG51" s="3"/>
      <c r="HJH51" s="3"/>
      <c r="HJI51" s="3"/>
      <c r="HJJ51" s="3"/>
      <c r="HJK51" s="3"/>
      <c r="HJL51" s="3"/>
      <c r="HJM51" s="3"/>
      <c r="HJN51" s="3"/>
      <c r="HJO51" s="3"/>
      <c r="HJP51" s="3"/>
      <c r="HJQ51" s="3"/>
      <c r="HJR51" s="3"/>
      <c r="HJS51" s="3"/>
      <c r="HJT51" s="3"/>
      <c r="HJU51" s="3"/>
      <c r="HJV51" s="3"/>
      <c r="HJW51" s="3"/>
      <c r="HJX51" s="3"/>
      <c r="HJY51" s="3"/>
      <c r="HJZ51" s="3"/>
      <c r="HKA51" s="3"/>
      <c r="HKB51" s="3"/>
      <c r="HKC51" s="3"/>
      <c r="HKD51" s="3"/>
      <c r="HKE51" s="3"/>
      <c r="HKF51" s="3"/>
      <c r="HKG51" s="3"/>
      <c r="HKH51" s="3"/>
      <c r="HKI51" s="3"/>
      <c r="HKJ51" s="3"/>
      <c r="HKK51" s="3"/>
      <c r="HKL51" s="3"/>
      <c r="HKM51" s="3"/>
      <c r="HKN51" s="3"/>
      <c r="HKO51" s="3"/>
      <c r="HKP51" s="3"/>
      <c r="HKQ51" s="3"/>
      <c r="HKR51" s="3"/>
      <c r="HKS51" s="3"/>
      <c r="HKT51" s="3"/>
      <c r="HKU51" s="3"/>
      <c r="HKV51" s="3"/>
      <c r="HKW51" s="3"/>
      <c r="HKX51" s="3"/>
      <c r="HKY51" s="3"/>
      <c r="HKZ51" s="3"/>
      <c r="HLA51" s="3"/>
      <c r="HLB51" s="3"/>
      <c r="HLC51" s="3"/>
      <c r="HLD51" s="3"/>
      <c r="HLE51" s="3"/>
      <c r="HLF51" s="3"/>
      <c r="HLG51" s="3"/>
      <c r="HLH51" s="3"/>
      <c r="HLI51" s="3"/>
      <c r="HLJ51" s="3"/>
      <c r="HLK51" s="3"/>
      <c r="HLL51" s="3"/>
      <c r="HLM51" s="3"/>
      <c r="HLN51" s="3"/>
      <c r="HLO51" s="3"/>
      <c r="HLP51" s="3"/>
      <c r="HLQ51" s="3"/>
      <c r="HLR51" s="3"/>
      <c r="HLS51" s="3"/>
      <c r="HLT51" s="3"/>
      <c r="HLU51" s="3"/>
      <c r="HLV51" s="3"/>
      <c r="HLW51" s="3"/>
      <c r="HLX51" s="3"/>
      <c r="HLY51" s="3"/>
      <c r="HLZ51" s="3"/>
      <c r="HMA51" s="3"/>
      <c r="HMB51" s="3"/>
      <c r="HMC51" s="3"/>
      <c r="HMD51" s="3"/>
      <c r="HME51" s="3"/>
      <c r="HMF51" s="3"/>
      <c r="HMG51" s="3"/>
      <c r="HMH51" s="3"/>
      <c r="HMI51" s="3"/>
      <c r="HMJ51" s="3"/>
      <c r="HMK51" s="3"/>
      <c r="HML51" s="3"/>
      <c r="HMM51" s="3"/>
      <c r="HMN51" s="3"/>
      <c r="HMO51" s="3"/>
      <c r="HMP51" s="3"/>
      <c r="HMQ51" s="3"/>
      <c r="HMR51" s="3"/>
      <c r="HMS51" s="3"/>
      <c r="HMT51" s="3"/>
      <c r="HMU51" s="3"/>
      <c r="HMV51" s="3"/>
      <c r="HMW51" s="3"/>
      <c r="HMX51" s="3"/>
      <c r="HMY51" s="3"/>
      <c r="HMZ51" s="3"/>
      <c r="HNA51" s="3"/>
      <c r="HNB51" s="3"/>
      <c r="HNC51" s="3"/>
      <c r="HND51" s="3"/>
      <c r="HNE51" s="3"/>
      <c r="HNF51" s="3"/>
      <c r="HNG51" s="3"/>
      <c r="HNH51" s="3"/>
      <c r="HNI51" s="3"/>
      <c r="HNJ51" s="3"/>
      <c r="HNK51" s="3"/>
      <c r="HNL51" s="3"/>
      <c r="HNM51" s="3"/>
      <c r="HNN51" s="3"/>
      <c r="HNO51" s="3"/>
      <c r="HNP51" s="3"/>
      <c r="HNQ51" s="3"/>
      <c r="HNR51" s="3"/>
      <c r="HNS51" s="3"/>
      <c r="HNT51" s="3"/>
      <c r="HNU51" s="3"/>
      <c r="HNV51" s="3"/>
      <c r="HNW51" s="3"/>
      <c r="HNX51" s="3"/>
      <c r="HNY51" s="3"/>
      <c r="HNZ51" s="3"/>
      <c r="HOA51" s="3"/>
      <c r="HOB51" s="3"/>
      <c r="HOC51" s="3"/>
      <c r="HOD51" s="3"/>
      <c r="HOE51" s="3"/>
      <c r="HOF51" s="3"/>
      <c r="HOG51" s="3"/>
      <c r="HOH51" s="3"/>
      <c r="HOI51" s="3"/>
      <c r="HOJ51" s="3"/>
      <c r="HOK51" s="3"/>
      <c r="HOL51" s="3"/>
      <c r="HOM51" s="3"/>
      <c r="HON51" s="3"/>
      <c r="HOO51" s="3"/>
      <c r="HOP51" s="3"/>
      <c r="HOQ51" s="3"/>
      <c r="HOR51" s="3"/>
      <c r="HOS51" s="3"/>
      <c r="HOT51" s="3"/>
      <c r="HOU51" s="3"/>
      <c r="HOV51" s="3"/>
      <c r="HOW51" s="3"/>
      <c r="HOX51" s="3"/>
      <c r="HOY51" s="3"/>
      <c r="HOZ51" s="3"/>
      <c r="HPA51" s="3"/>
      <c r="HPB51" s="3"/>
      <c r="HPC51" s="3"/>
      <c r="HPD51" s="3"/>
      <c r="HPE51" s="3"/>
      <c r="HPF51" s="3"/>
      <c r="HPG51" s="3"/>
      <c r="HPH51" s="3"/>
      <c r="HPI51" s="3"/>
      <c r="HPJ51" s="3"/>
      <c r="HPK51" s="3"/>
      <c r="HPL51" s="3"/>
      <c r="HPM51" s="3"/>
      <c r="HPN51" s="3"/>
      <c r="HPO51" s="3"/>
      <c r="HPP51" s="3"/>
      <c r="HPQ51" s="3"/>
      <c r="HPR51" s="3"/>
      <c r="HPS51" s="3"/>
      <c r="HPT51" s="3"/>
      <c r="HPU51" s="3"/>
      <c r="HPV51" s="3"/>
      <c r="HPW51" s="3"/>
      <c r="HPX51" s="3"/>
      <c r="HPY51" s="3"/>
      <c r="HPZ51" s="3"/>
      <c r="HQA51" s="3"/>
      <c r="HQB51" s="3"/>
      <c r="HQC51" s="3"/>
      <c r="HQD51" s="3"/>
      <c r="HQE51" s="3"/>
      <c r="HQF51" s="3"/>
      <c r="HQG51" s="3"/>
      <c r="HQH51" s="3"/>
      <c r="HQI51" s="3"/>
      <c r="HQJ51" s="3"/>
      <c r="HQK51" s="3"/>
      <c r="HQL51" s="3"/>
      <c r="HQM51" s="3"/>
      <c r="HQN51" s="3"/>
      <c r="HQO51" s="3"/>
      <c r="HQP51" s="3"/>
      <c r="HQQ51" s="3"/>
      <c r="HQR51" s="3"/>
      <c r="HQS51" s="3"/>
      <c r="HQT51" s="3"/>
      <c r="HQU51" s="3"/>
      <c r="HQV51" s="3"/>
      <c r="HQW51" s="3"/>
      <c r="HQX51" s="3"/>
      <c r="HQY51" s="3"/>
      <c r="HQZ51" s="3"/>
      <c r="HRA51" s="3"/>
      <c r="HRB51" s="3"/>
      <c r="HRC51" s="3"/>
      <c r="HRD51" s="3"/>
      <c r="HRE51" s="3"/>
      <c r="HRF51" s="3"/>
      <c r="HRG51" s="3"/>
      <c r="HRH51" s="3"/>
      <c r="HRI51" s="3"/>
      <c r="HRJ51" s="3"/>
      <c r="HRK51" s="3"/>
      <c r="HRL51" s="3"/>
      <c r="HRM51" s="3"/>
      <c r="HRN51" s="3"/>
      <c r="HRO51" s="3"/>
      <c r="HRP51" s="3"/>
      <c r="HRQ51" s="3"/>
      <c r="HRR51" s="3"/>
      <c r="HRS51" s="3"/>
      <c r="HRT51" s="3"/>
      <c r="HRU51" s="3"/>
      <c r="HRV51" s="3"/>
      <c r="HRW51" s="3"/>
      <c r="HRX51" s="3"/>
      <c r="HRY51" s="3"/>
      <c r="HRZ51" s="3"/>
      <c r="HSA51" s="3"/>
      <c r="HSB51" s="3"/>
      <c r="HSC51" s="3"/>
      <c r="HSD51" s="3"/>
      <c r="HSE51" s="3"/>
      <c r="HSF51" s="3"/>
      <c r="HSG51" s="3"/>
      <c r="HSH51" s="3"/>
      <c r="HSI51" s="3"/>
      <c r="HSJ51" s="3"/>
      <c r="HSK51" s="3"/>
      <c r="HSL51" s="3"/>
      <c r="HSM51" s="3"/>
      <c r="HSN51" s="3"/>
      <c r="HSO51" s="3"/>
      <c r="HSP51" s="3"/>
      <c r="HSQ51" s="3"/>
      <c r="HSR51" s="3"/>
      <c r="HSS51" s="3"/>
      <c r="HST51" s="3"/>
      <c r="HSU51" s="3"/>
      <c r="HSV51" s="3"/>
      <c r="HSW51" s="3"/>
      <c r="HSX51" s="3"/>
      <c r="HSY51" s="3"/>
      <c r="HSZ51" s="3"/>
      <c r="HTA51" s="3"/>
      <c r="HTB51" s="3"/>
      <c r="HTC51" s="3"/>
      <c r="HTD51" s="3"/>
      <c r="HTE51" s="3"/>
      <c r="HTF51" s="3"/>
      <c r="HTG51" s="3"/>
      <c r="HTH51" s="3"/>
      <c r="HTI51" s="3"/>
      <c r="HTJ51" s="3"/>
      <c r="HTK51" s="3"/>
      <c r="HTL51" s="3"/>
      <c r="HTM51" s="3"/>
      <c r="HTN51" s="3"/>
      <c r="HTO51" s="3"/>
      <c r="HTP51" s="3"/>
      <c r="HTQ51" s="3"/>
      <c r="HTR51" s="3"/>
      <c r="HTS51" s="3"/>
      <c r="HTT51" s="3"/>
      <c r="HTU51" s="3"/>
      <c r="HTV51" s="3"/>
      <c r="HTW51" s="3"/>
      <c r="HTX51" s="3"/>
      <c r="HTY51" s="3"/>
      <c r="HTZ51" s="3"/>
      <c r="HUA51" s="3"/>
      <c r="HUB51" s="3"/>
      <c r="HUC51" s="3"/>
      <c r="HUD51" s="3"/>
      <c r="HUE51" s="3"/>
      <c r="HUF51" s="3"/>
      <c r="HUG51" s="3"/>
      <c r="HUH51" s="3"/>
      <c r="HUI51" s="3"/>
      <c r="HUJ51" s="3"/>
      <c r="HUK51" s="3"/>
      <c r="HUL51" s="3"/>
      <c r="HUM51" s="3"/>
      <c r="HUN51" s="3"/>
      <c r="HUO51" s="3"/>
      <c r="HUP51" s="3"/>
      <c r="HUQ51" s="3"/>
      <c r="HUR51" s="3"/>
      <c r="HUS51" s="3"/>
      <c r="HUT51" s="3"/>
      <c r="HUU51" s="3"/>
      <c r="HUV51" s="3"/>
      <c r="HUW51" s="3"/>
      <c r="HUX51" s="3"/>
      <c r="HUY51" s="3"/>
      <c r="HUZ51" s="3"/>
      <c r="HVA51" s="3"/>
      <c r="HVB51" s="3"/>
      <c r="HVC51" s="3"/>
      <c r="HVD51" s="3"/>
      <c r="HVE51" s="3"/>
      <c r="HVF51" s="3"/>
      <c r="HVG51" s="3"/>
      <c r="HVH51" s="3"/>
      <c r="HVI51" s="3"/>
      <c r="HVJ51" s="3"/>
      <c r="HVK51" s="3"/>
      <c r="HVL51" s="3"/>
      <c r="HVM51" s="3"/>
      <c r="HVN51" s="3"/>
      <c r="HVO51" s="3"/>
      <c r="HVP51" s="3"/>
      <c r="HVQ51" s="3"/>
      <c r="HVR51" s="3"/>
      <c r="HVS51" s="3"/>
      <c r="HVT51" s="3"/>
      <c r="HVU51" s="3"/>
      <c r="HVV51" s="3"/>
      <c r="HVW51" s="3"/>
      <c r="HVX51" s="3"/>
      <c r="HVY51" s="3"/>
      <c r="HVZ51" s="3"/>
      <c r="HWA51" s="3"/>
      <c r="HWB51" s="3"/>
      <c r="HWC51" s="3"/>
      <c r="HWD51" s="3"/>
      <c r="HWE51" s="3"/>
      <c r="HWF51" s="3"/>
      <c r="HWG51" s="3"/>
      <c r="HWH51" s="3"/>
      <c r="HWI51" s="3"/>
      <c r="HWJ51" s="3"/>
      <c r="HWK51" s="3"/>
      <c r="HWL51" s="3"/>
      <c r="HWM51" s="3"/>
      <c r="HWN51" s="3"/>
      <c r="HWO51" s="3"/>
      <c r="HWP51" s="3"/>
      <c r="HWQ51" s="3"/>
      <c r="HWR51" s="3"/>
      <c r="HWS51" s="3"/>
      <c r="HWT51" s="3"/>
      <c r="HWU51" s="3"/>
      <c r="HWV51" s="3"/>
      <c r="HWW51" s="3"/>
      <c r="HWX51" s="3"/>
      <c r="HWY51" s="3"/>
      <c r="HWZ51" s="3"/>
      <c r="HXA51" s="3"/>
      <c r="HXB51" s="3"/>
      <c r="HXC51" s="3"/>
      <c r="HXD51" s="3"/>
      <c r="HXE51" s="3"/>
      <c r="HXF51" s="3"/>
      <c r="HXG51" s="3"/>
      <c r="HXH51" s="3"/>
      <c r="HXI51" s="3"/>
      <c r="HXJ51" s="3"/>
      <c r="HXK51" s="3"/>
      <c r="HXL51" s="3"/>
      <c r="HXM51" s="3"/>
      <c r="HXN51" s="3"/>
      <c r="HXO51" s="3"/>
      <c r="HXP51" s="3"/>
      <c r="HXQ51" s="3"/>
      <c r="HXR51" s="3"/>
      <c r="HXS51" s="3"/>
      <c r="HXT51" s="3"/>
      <c r="HXU51" s="3"/>
      <c r="HXV51" s="3"/>
      <c r="HXW51" s="3"/>
      <c r="HXX51" s="3"/>
      <c r="HXY51" s="3"/>
      <c r="HXZ51" s="3"/>
      <c r="HYA51" s="3"/>
      <c r="HYB51" s="3"/>
      <c r="HYC51" s="3"/>
      <c r="HYD51" s="3"/>
      <c r="HYE51" s="3"/>
      <c r="HYF51" s="3"/>
      <c r="HYG51" s="3"/>
      <c r="HYH51" s="3"/>
      <c r="HYI51" s="3"/>
      <c r="HYJ51" s="3"/>
      <c r="HYK51" s="3"/>
      <c r="HYL51" s="3"/>
      <c r="HYM51" s="3"/>
      <c r="HYN51" s="3"/>
      <c r="HYO51" s="3"/>
      <c r="HYP51" s="3"/>
      <c r="HYQ51" s="3"/>
      <c r="HYR51" s="3"/>
      <c r="HYS51" s="3"/>
      <c r="HYT51" s="3"/>
      <c r="HYU51" s="3"/>
      <c r="HYV51" s="3"/>
      <c r="HYW51" s="3"/>
      <c r="HYX51" s="3"/>
      <c r="HYY51" s="3"/>
      <c r="HYZ51" s="3"/>
      <c r="HZA51" s="3"/>
      <c r="HZB51" s="3"/>
      <c r="HZC51" s="3"/>
      <c r="HZD51" s="3"/>
      <c r="HZE51" s="3"/>
      <c r="HZF51" s="3"/>
      <c r="HZG51" s="3"/>
      <c r="HZH51" s="3"/>
      <c r="HZI51" s="3"/>
      <c r="HZJ51" s="3"/>
      <c r="HZK51" s="3"/>
      <c r="HZL51" s="3"/>
      <c r="HZM51" s="3"/>
      <c r="HZN51" s="3"/>
      <c r="HZO51" s="3"/>
      <c r="HZP51" s="3"/>
      <c r="HZQ51" s="3"/>
      <c r="HZR51" s="3"/>
      <c r="HZS51" s="3"/>
      <c r="HZT51" s="3"/>
      <c r="HZU51" s="3"/>
      <c r="HZV51" s="3"/>
      <c r="HZW51" s="3"/>
      <c r="HZX51" s="3"/>
      <c r="HZY51" s="3"/>
      <c r="HZZ51" s="3"/>
      <c r="IAA51" s="3"/>
      <c r="IAB51" s="3"/>
      <c r="IAC51" s="3"/>
      <c r="IAD51" s="3"/>
      <c r="IAE51" s="3"/>
      <c r="IAF51" s="3"/>
      <c r="IAG51" s="3"/>
      <c r="IAH51" s="3"/>
      <c r="IAI51" s="3"/>
      <c r="IAJ51" s="3"/>
      <c r="IAK51" s="3"/>
      <c r="IAL51" s="3"/>
      <c r="IAM51" s="3"/>
      <c r="IAN51" s="3"/>
      <c r="IAO51" s="3"/>
      <c r="IAP51" s="3"/>
      <c r="IAQ51" s="3"/>
      <c r="IAR51" s="3"/>
      <c r="IAS51" s="3"/>
      <c r="IAT51" s="3"/>
      <c r="IAU51" s="3"/>
      <c r="IAV51" s="3"/>
      <c r="IAW51" s="3"/>
      <c r="IAX51" s="3"/>
      <c r="IAY51" s="3"/>
      <c r="IAZ51" s="3"/>
      <c r="IBA51" s="3"/>
      <c r="IBB51" s="3"/>
      <c r="IBC51" s="3"/>
      <c r="IBD51" s="3"/>
      <c r="IBE51" s="3"/>
      <c r="IBF51" s="3"/>
      <c r="IBG51" s="3"/>
      <c r="IBH51" s="3"/>
      <c r="IBI51" s="3"/>
      <c r="IBJ51" s="3"/>
      <c r="IBK51" s="3"/>
      <c r="IBL51" s="3"/>
      <c r="IBM51" s="3"/>
      <c r="IBN51" s="3"/>
      <c r="IBO51" s="3"/>
      <c r="IBP51" s="3"/>
      <c r="IBQ51" s="3"/>
      <c r="IBR51" s="3"/>
      <c r="IBS51" s="3"/>
      <c r="IBT51" s="3"/>
      <c r="IBU51" s="3"/>
      <c r="IBV51" s="3"/>
      <c r="IBW51" s="3"/>
      <c r="IBX51" s="3"/>
      <c r="IBY51" s="3"/>
      <c r="IBZ51" s="3"/>
      <c r="ICA51" s="3"/>
      <c r="ICB51" s="3"/>
      <c r="ICC51" s="3"/>
      <c r="ICD51" s="3"/>
      <c r="ICE51" s="3"/>
      <c r="ICF51" s="3"/>
      <c r="ICG51" s="3"/>
      <c r="ICH51" s="3"/>
      <c r="ICI51" s="3"/>
      <c r="ICJ51" s="3"/>
      <c r="ICK51" s="3"/>
      <c r="ICL51" s="3"/>
      <c r="ICM51" s="3"/>
      <c r="ICN51" s="3"/>
      <c r="ICO51" s="3"/>
      <c r="ICP51" s="3"/>
      <c r="ICQ51" s="3"/>
      <c r="ICR51" s="3"/>
      <c r="ICS51" s="3"/>
      <c r="ICT51" s="3"/>
      <c r="ICU51" s="3"/>
      <c r="ICV51" s="3"/>
      <c r="ICW51" s="3"/>
      <c r="ICX51" s="3"/>
      <c r="ICY51" s="3"/>
      <c r="ICZ51" s="3"/>
      <c r="IDA51" s="3"/>
      <c r="IDB51" s="3"/>
      <c r="IDC51" s="3"/>
      <c r="IDD51" s="3"/>
      <c r="IDE51" s="3"/>
      <c r="IDF51" s="3"/>
      <c r="IDG51" s="3"/>
      <c r="IDH51" s="3"/>
      <c r="IDI51" s="3"/>
      <c r="IDJ51" s="3"/>
      <c r="IDK51" s="3"/>
      <c r="IDL51" s="3"/>
      <c r="IDM51" s="3"/>
      <c r="IDN51" s="3"/>
      <c r="IDO51" s="3"/>
      <c r="IDP51" s="3"/>
      <c r="IDQ51" s="3"/>
      <c r="IDR51" s="3"/>
      <c r="IDS51" s="3"/>
      <c r="IDT51" s="3"/>
      <c r="IDU51" s="3"/>
      <c r="IDV51" s="3"/>
      <c r="IDW51" s="3"/>
      <c r="IDX51" s="3"/>
      <c r="IDY51" s="3"/>
      <c r="IDZ51" s="3"/>
      <c r="IEA51" s="3"/>
      <c r="IEB51" s="3"/>
      <c r="IEC51" s="3"/>
      <c r="IED51" s="3"/>
      <c r="IEE51" s="3"/>
      <c r="IEF51" s="3"/>
      <c r="IEG51" s="3"/>
      <c r="IEH51" s="3"/>
      <c r="IEI51" s="3"/>
      <c r="IEJ51" s="3"/>
      <c r="IEK51" s="3"/>
      <c r="IEL51" s="3"/>
      <c r="IEM51" s="3"/>
      <c r="IEN51" s="3"/>
      <c r="IEO51" s="3"/>
      <c r="IEP51" s="3"/>
      <c r="IEQ51" s="3"/>
      <c r="IER51" s="3"/>
      <c r="IES51" s="3"/>
      <c r="IET51" s="3"/>
      <c r="IEU51" s="3"/>
      <c r="IEV51" s="3"/>
      <c r="IEW51" s="3"/>
      <c r="IEX51" s="3"/>
      <c r="IEY51" s="3"/>
      <c r="IEZ51" s="3"/>
      <c r="IFA51" s="3"/>
      <c r="IFB51" s="3"/>
      <c r="IFC51" s="3"/>
      <c r="IFD51" s="3"/>
      <c r="IFE51" s="3"/>
      <c r="IFF51" s="3"/>
      <c r="IFG51" s="3"/>
      <c r="IFH51" s="3"/>
      <c r="IFI51" s="3"/>
      <c r="IFJ51" s="3"/>
      <c r="IFK51" s="3"/>
      <c r="IFL51" s="3"/>
      <c r="IFM51" s="3"/>
      <c r="IFN51" s="3"/>
      <c r="IFO51" s="3"/>
      <c r="IFP51" s="3"/>
      <c r="IFQ51" s="3"/>
      <c r="IFR51" s="3"/>
      <c r="IFS51" s="3"/>
      <c r="IFT51" s="3"/>
      <c r="IFU51" s="3"/>
      <c r="IFV51" s="3"/>
      <c r="IFW51" s="3"/>
      <c r="IFX51" s="3"/>
      <c r="IFY51" s="3"/>
      <c r="IFZ51" s="3"/>
      <c r="IGA51" s="3"/>
      <c r="IGB51" s="3"/>
      <c r="IGC51" s="3"/>
      <c r="IGD51" s="3"/>
      <c r="IGE51" s="3"/>
      <c r="IGF51" s="3"/>
      <c r="IGG51" s="3"/>
      <c r="IGH51" s="3"/>
      <c r="IGI51" s="3"/>
      <c r="IGJ51" s="3"/>
      <c r="IGK51" s="3"/>
      <c r="IGL51" s="3"/>
      <c r="IGM51" s="3"/>
      <c r="IGN51" s="3"/>
      <c r="IGO51" s="3"/>
      <c r="IGP51" s="3"/>
      <c r="IGQ51" s="3"/>
      <c r="IGR51" s="3"/>
      <c r="IGS51" s="3"/>
      <c r="IGT51" s="3"/>
      <c r="IGU51" s="3"/>
      <c r="IGV51" s="3"/>
      <c r="IGW51" s="3"/>
      <c r="IGX51" s="3"/>
      <c r="IGY51" s="3"/>
      <c r="IGZ51" s="3"/>
      <c r="IHA51" s="3"/>
      <c r="IHB51" s="3"/>
      <c r="IHC51" s="3"/>
      <c r="IHD51" s="3"/>
      <c r="IHE51" s="3"/>
      <c r="IHF51" s="3"/>
      <c r="IHG51" s="3"/>
      <c r="IHH51" s="3"/>
      <c r="IHI51" s="3"/>
      <c r="IHJ51" s="3"/>
      <c r="IHK51" s="3"/>
      <c r="IHL51" s="3"/>
      <c r="IHM51" s="3"/>
      <c r="IHN51" s="3"/>
      <c r="IHO51" s="3"/>
      <c r="IHP51" s="3"/>
      <c r="IHQ51" s="3"/>
      <c r="IHR51" s="3"/>
      <c r="IHS51" s="3"/>
      <c r="IHT51" s="3"/>
      <c r="IHU51" s="3"/>
      <c r="IHV51" s="3"/>
      <c r="IHW51" s="3"/>
      <c r="IHX51" s="3"/>
      <c r="IHY51" s="3"/>
      <c r="IHZ51" s="3"/>
      <c r="IIA51" s="3"/>
      <c r="IIB51" s="3"/>
      <c r="IIC51" s="3"/>
      <c r="IID51" s="3"/>
      <c r="IIE51" s="3"/>
      <c r="IIF51" s="3"/>
      <c r="IIG51" s="3"/>
      <c r="IIH51" s="3"/>
      <c r="III51" s="3"/>
      <c r="IIJ51" s="3"/>
      <c r="IIK51" s="3"/>
      <c r="IIL51" s="3"/>
      <c r="IIM51" s="3"/>
      <c r="IIN51" s="3"/>
      <c r="IIO51" s="3"/>
      <c r="IIP51" s="3"/>
      <c r="IIQ51" s="3"/>
      <c r="IIR51" s="3"/>
      <c r="IIS51" s="3"/>
      <c r="IIT51" s="3"/>
      <c r="IIU51" s="3"/>
      <c r="IIV51" s="3"/>
      <c r="IIW51" s="3"/>
      <c r="IIX51" s="3"/>
      <c r="IIY51" s="3"/>
      <c r="IIZ51" s="3"/>
      <c r="IJA51" s="3"/>
      <c r="IJB51" s="3"/>
      <c r="IJC51" s="3"/>
      <c r="IJD51" s="3"/>
      <c r="IJE51" s="3"/>
      <c r="IJF51" s="3"/>
      <c r="IJG51" s="3"/>
      <c r="IJH51" s="3"/>
      <c r="IJI51" s="3"/>
      <c r="IJJ51" s="3"/>
      <c r="IJK51" s="3"/>
      <c r="IJL51" s="3"/>
      <c r="IJM51" s="3"/>
      <c r="IJN51" s="3"/>
      <c r="IJO51" s="3"/>
      <c r="IJP51" s="3"/>
      <c r="IJQ51" s="3"/>
      <c r="IJR51" s="3"/>
      <c r="IJS51" s="3"/>
      <c r="IJT51" s="3"/>
      <c r="IJU51" s="3"/>
      <c r="IJV51" s="3"/>
      <c r="IJW51" s="3"/>
      <c r="IJX51" s="3"/>
      <c r="IJY51" s="3"/>
      <c r="IJZ51" s="3"/>
      <c r="IKA51" s="3"/>
      <c r="IKB51" s="3"/>
      <c r="IKC51" s="3"/>
      <c r="IKD51" s="3"/>
      <c r="IKE51" s="3"/>
      <c r="IKF51" s="3"/>
      <c r="IKG51" s="3"/>
      <c r="IKH51" s="3"/>
      <c r="IKI51" s="3"/>
      <c r="IKJ51" s="3"/>
      <c r="IKK51" s="3"/>
      <c r="IKL51" s="3"/>
      <c r="IKM51" s="3"/>
      <c r="IKN51" s="3"/>
      <c r="IKO51" s="3"/>
      <c r="IKP51" s="3"/>
      <c r="IKQ51" s="3"/>
      <c r="IKR51" s="3"/>
      <c r="IKS51" s="3"/>
      <c r="IKT51" s="3"/>
      <c r="IKU51" s="3"/>
      <c r="IKV51" s="3"/>
      <c r="IKW51" s="3"/>
      <c r="IKX51" s="3"/>
      <c r="IKY51" s="3"/>
      <c r="IKZ51" s="3"/>
      <c r="ILA51" s="3"/>
      <c r="ILB51" s="3"/>
      <c r="ILC51" s="3"/>
      <c r="ILD51" s="3"/>
      <c r="ILE51" s="3"/>
      <c r="ILF51" s="3"/>
      <c r="ILG51" s="3"/>
      <c r="ILH51" s="3"/>
      <c r="ILI51" s="3"/>
      <c r="ILJ51" s="3"/>
      <c r="ILK51" s="3"/>
      <c r="ILL51" s="3"/>
      <c r="ILM51" s="3"/>
      <c r="ILN51" s="3"/>
      <c r="ILO51" s="3"/>
      <c r="ILP51" s="3"/>
      <c r="ILQ51" s="3"/>
      <c r="ILR51" s="3"/>
      <c r="ILS51" s="3"/>
      <c r="ILT51" s="3"/>
      <c r="ILU51" s="3"/>
      <c r="ILV51" s="3"/>
      <c r="ILW51" s="3"/>
      <c r="ILX51" s="3"/>
      <c r="ILY51" s="3"/>
      <c r="ILZ51" s="3"/>
      <c r="IMA51" s="3"/>
      <c r="IMB51" s="3"/>
      <c r="IMC51" s="3"/>
      <c r="IMD51" s="3"/>
      <c r="IME51" s="3"/>
      <c r="IMF51" s="3"/>
      <c r="IMG51" s="3"/>
      <c r="IMH51" s="3"/>
      <c r="IMI51" s="3"/>
      <c r="IMJ51" s="3"/>
      <c r="IMK51" s="3"/>
      <c r="IML51" s="3"/>
      <c r="IMM51" s="3"/>
      <c r="IMN51" s="3"/>
      <c r="IMO51" s="3"/>
      <c r="IMP51" s="3"/>
      <c r="IMQ51" s="3"/>
      <c r="IMR51" s="3"/>
      <c r="IMS51" s="3"/>
      <c r="IMT51" s="3"/>
      <c r="IMU51" s="3"/>
      <c r="IMV51" s="3"/>
      <c r="IMW51" s="3"/>
      <c r="IMX51" s="3"/>
      <c r="IMY51" s="3"/>
      <c r="IMZ51" s="3"/>
      <c r="INA51" s="3"/>
      <c r="INB51" s="3"/>
      <c r="INC51" s="3"/>
      <c r="IND51" s="3"/>
      <c r="INE51" s="3"/>
      <c r="INF51" s="3"/>
      <c r="ING51" s="3"/>
      <c r="INH51" s="3"/>
      <c r="INI51" s="3"/>
      <c r="INJ51" s="3"/>
      <c r="INK51" s="3"/>
      <c r="INL51" s="3"/>
      <c r="INM51" s="3"/>
      <c r="INN51" s="3"/>
      <c r="INO51" s="3"/>
      <c r="INP51" s="3"/>
      <c r="INQ51" s="3"/>
      <c r="INR51" s="3"/>
      <c r="INS51" s="3"/>
      <c r="INT51" s="3"/>
      <c r="INU51" s="3"/>
      <c r="INV51" s="3"/>
      <c r="INW51" s="3"/>
      <c r="INX51" s="3"/>
      <c r="INY51" s="3"/>
      <c r="INZ51" s="3"/>
      <c r="IOA51" s="3"/>
      <c r="IOB51" s="3"/>
      <c r="IOC51" s="3"/>
      <c r="IOD51" s="3"/>
      <c r="IOE51" s="3"/>
      <c r="IOF51" s="3"/>
      <c r="IOG51" s="3"/>
      <c r="IOH51" s="3"/>
      <c r="IOI51" s="3"/>
      <c r="IOJ51" s="3"/>
      <c r="IOK51" s="3"/>
      <c r="IOL51" s="3"/>
      <c r="IOM51" s="3"/>
      <c r="ION51" s="3"/>
      <c r="IOO51" s="3"/>
      <c r="IOP51" s="3"/>
      <c r="IOQ51" s="3"/>
      <c r="IOR51" s="3"/>
      <c r="IOS51" s="3"/>
      <c r="IOT51" s="3"/>
      <c r="IOU51" s="3"/>
      <c r="IOV51" s="3"/>
      <c r="IOW51" s="3"/>
      <c r="IOX51" s="3"/>
      <c r="IOY51" s="3"/>
      <c r="IOZ51" s="3"/>
      <c r="IPA51" s="3"/>
      <c r="IPB51" s="3"/>
      <c r="IPC51" s="3"/>
      <c r="IPD51" s="3"/>
      <c r="IPE51" s="3"/>
      <c r="IPF51" s="3"/>
      <c r="IPG51" s="3"/>
      <c r="IPH51" s="3"/>
      <c r="IPI51" s="3"/>
      <c r="IPJ51" s="3"/>
      <c r="IPK51" s="3"/>
      <c r="IPL51" s="3"/>
      <c r="IPM51" s="3"/>
      <c r="IPN51" s="3"/>
      <c r="IPO51" s="3"/>
      <c r="IPP51" s="3"/>
      <c r="IPQ51" s="3"/>
      <c r="IPR51" s="3"/>
      <c r="IPS51" s="3"/>
      <c r="IPT51" s="3"/>
      <c r="IPU51" s="3"/>
      <c r="IPV51" s="3"/>
      <c r="IPW51" s="3"/>
      <c r="IPX51" s="3"/>
      <c r="IPY51" s="3"/>
      <c r="IPZ51" s="3"/>
      <c r="IQA51" s="3"/>
      <c r="IQB51" s="3"/>
      <c r="IQC51" s="3"/>
      <c r="IQD51" s="3"/>
      <c r="IQE51" s="3"/>
      <c r="IQF51" s="3"/>
      <c r="IQG51" s="3"/>
      <c r="IQH51" s="3"/>
      <c r="IQI51" s="3"/>
      <c r="IQJ51" s="3"/>
      <c r="IQK51" s="3"/>
      <c r="IQL51" s="3"/>
      <c r="IQM51" s="3"/>
      <c r="IQN51" s="3"/>
      <c r="IQO51" s="3"/>
      <c r="IQP51" s="3"/>
      <c r="IQQ51" s="3"/>
      <c r="IQR51" s="3"/>
      <c r="IQS51" s="3"/>
      <c r="IQT51" s="3"/>
      <c r="IQU51" s="3"/>
      <c r="IQV51" s="3"/>
      <c r="IQW51" s="3"/>
      <c r="IQX51" s="3"/>
      <c r="IQY51" s="3"/>
      <c r="IQZ51" s="3"/>
      <c r="IRA51" s="3"/>
      <c r="IRB51" s="3"/>
      <c r="IRC51" s="3"/>
      <c r="IRD51" s="3"/>
      <c r="IRE51" s="3"/>
      <c r="IRF51" s="3"/>
      <c r="IRG51" s="3"/>
      <c r="IRH51" s="3"/>
      <c r="IRI51" s="3"/>
      <c r="IRJ51" s="3"/>
      <c r="IRK51" s="3"/>
      <c r="IRL51" s="3"/>
      <c r="IRM51" s="3"/>
      <c r="IRN51" s="3"/>
      <c r="IRO51" s="3"/>
      <c r="IRP51" s="3"/>
      <c r="IRQ51" s="3"/>
      <c r="IRR51" s="3"/>
      <c r="IRS51" s="3"/>
      <c r="IRT51" s="3"/>
      <c r="IRU51" s="3"/>
      <c r="IRV51" s="3"/>
      <c r="IRW51" s="3"/>
      <c r="IRX51" s="3"/>
      <c r="IRY51" s="3"/>
      <c r="IRZ51" s="3"/>
      <c r="ISA51" s="3"/>
      <c r="ISB51" s="3"/>
      <c r="ISC51" s="3"/>
      <c r="ISD51" s="3"/>
      <c r="ISE51" s="3"/>
      <c r="ISF51" s="3"/>
      <c r="ISG51" s="3"/>
      <c r="ISH51" s="3"/>
      <c r="ISI51" s="3"/>
      <c r="ISJ51" s="3"/>
      <c r="ISK51" s="3"/>
      <c r="ISL51" s="3"/>
      <c r="ISM51" s="3"/>
      <c r="ISN51" s="3"/>
      <c r="ISO51" s="3"/>
      <c r="ISP51" s="3"/>
      <c r="ISQ51" s="3"/>
      <c r="ISR51" s="3"/>
      <c r="ISS51" s="3"/>
      <c r="IST51" s="3"/>
      <c r="ISU51" s="3"/>
      <c r="ISV51" s="3"/>
      <c r="ISW51" s="3"/>
      <c r="ISX51" s="3"/>
      <c r="ISY51" s="3"/>
      <c r="ISZ51" s="3"/>
      <c r="ITA51" s="3"/>
      <c r="ITB51" s="3"/>
      <c r="ITC51" s="3"/>
      <c r="ITD51" s="3"/>
      <c r="ITE51" s="3"/>
      <c r="ITF51" s="3"/>
      <c r="ITG51" s="3"/>
      <c r="ITH51" s="3"/>
      <c r="ITI51" s="3"/>
      <c r="ITJ51" s="3"/>
      <c r="ITK51" s="3"/>
      <c r="ITL51" s="3"/>
      <c r="ITM51" s="3"/>
      <c r="ITN51" s="3"/>
      <c r="ITO51" s="3"/>
      <c r="ITP51" s="3"/>
      <c r="ITQ51" s="3"/>
      <c r="ITR51" s="3"/>
      <c r="ITS51" s="3"/>
      <c r="ITT51" s="3"/>
      <c r="ITU51" s="3"/>
      <c r="ITV51" s="3"/>
      <c r="ITW51" s="3"/>
      <c r="ITX51" s="3"/>
      <c r="ITY51" s="3"/>
      <c r="ITZ51" s="3"/>
      <c r="IUA51" s="3"/>
      <c r="IUB51" s="3"/>
      <c r="IUC51" s="3"/>
      <c r="IUD51" s="3"/>
      <c r="IUE51" s="3"/>
      <c r="IUF51" s="3"/>
      <c r="IUG51" s="3"/>
      <c r="IUH51" s="3"/>
      <c r="IUI51" s="3"/>
      <c r="IUJ51" s="3"/>
      <c r="IUK51" s="3"/>
      <c r="IUL51" s="3"/>
      <c r="IUM51" s="3"/>
      <c r="IUN51" s="3"/>
      <c r="IUO51" s="3"/>
      <c r="IUP51" s="3"/>
      <c r="IUQ51" s="3"/>
      <c r="IUR51" s="3"/>
      <c r="IUS51" s="3"/>
      <c r="IUT51" s="3"/>
      <c r="IUU51" s="3"/>
      <c r="IUV51" s="3"/>
      <c r="IUW51" s="3"/>
      <c r="IUX51" s="3"/>
      <c r="IUY51" s="3"/>
      <c r="IUZ51" s="3"/>
      <c r="IVA51" s="3"/>
      <c r="IVB51" s="3"/>
      <c r="IVC51" s="3"/>
      <c r="IVD51" s="3"/>
      <c r="IVE51" s="3"/>
      <c r="IVF51" s="3"/>
      <c r="IVG51" s="3"/>
      <c r="IVH51" s="3"/>
      <c r="IVI51" s="3"/>
      <c r="IVJ51" s="3"/>
      <c r="IVK51" s="3"/>
      <c r="IVL51" s="3"/>
      <c r="IVM51" s="3"/>
      <c r="IVN51" s="3"/>
      <c r="IVO51" s="3"/>
      <c r="IVP51" s="3"/>
      <c r="IVQ51" s="3"/>
      <c r="IVR51" s="3"/>
      <c r="IVS51" s="3"/>
      <c r="IVT51" s="3"/>
      <c r="IVU51" s="3"/>
      <c r="IVV51" s="3"/>
      <c r="IVW51" s="3"/>
      <c r="IVX51" s="3"/>
      <c r="IVY51" s="3"/>
      <c r="IVZ51" s="3"/>
      <c r="IWA51" s="3"/>
      <c r="IWB51" s="3"/>
      <c r="IWC51" s="3"/>
      <c r="IWD51" s="3"/>
      <c r="IWE51" s="3"/>
      <c r="IWF51" s="3"/>
      <c r="IWG51" s="3"/>
      <c r="IWH51" s="3"/>
      <c r="IWI51" s="3"/>
      <c r="IWJ51" s="3"/>
      <c r="IWK51" s="3"/>
      <c r="IWL51" s="3"/>
      <c r="IWM51" s="3"/>
      <c r="IWN51" s="3"/>
      <c r="IWO51" s="3"/>
      <c r="IWP51" s="3"/>
      <c r="IWQ51" s="3"/>
      <c r="IWR51" s="3"/>
      <c r="IWS51" s="3"/>
      <c r="IWT51" s="3"/>
      <c r="IWU51" s="3"/>
      <c r="IWV51" s="3"/>
      <c r="IWW51" s="3"/>
      <c r="IWX51" s="3"/>
      <c r="IWY51" s="3"/>
      <c r="IWZ51" s="3"/>
      <c r="IXA51" s="3"/>
      <c r="IXB51" s="3"/>
      <c r="IXC51" s="3"/>
      <c r="IXD51" s="3"/>
      <c r="IXE51" s="3"/>
      <c r="IXF51" s="3"/>
      <c r="IXG51" s="3"/>
      <c r="IXH51" s="3"/>
      <c r="IXI51" s="3"/>
      <c r="IXJ51" s="3"/>
      <c r="IXK51" s="3"/>
      <c r="IXL51" s="3"/>
      <c r="IXM51" s="3"/>
      <c r="IXN51" s="3"/>
      <c r="IXO51" s="3"/>
      <c r="IXP51" s="3"/>
      <c r="IXQ51" s="3"/>
      <c r="IXR51" s="3"/>
      <c r="IXS51" s="3"/>
      <c r="IXT51" s="3"/>
      <c r="IXU51" s="3"/>
      <c r="IXV51" s="3"/>
      <c r="IXW51" s="3"/>
      <c r="IXX51" s="3"/>
      <c r="IXY51" s="3"/>
      <c r="IXZ51" s="3"/>
      <c r="IYA51" s="3"/>
      <c r="IYB51" s="3"/>
      <c r="IYC51" s="3"/>
      <c r="IYD51" s="3"/>
      <c r="IYE51" s="3"/>
      <c r="IYF51" s="3"/>
      <c r="IYG51" s="3"/>
      <c r="IYH51" s="3"/>
      <c r="IYI51" s="3"/>
      <c r="IYJ51" s="3"/>
      <c r="IYK51" s="3"/>
      <c r="IYL51" s="3"/>
      <c r="IYM51" s="3"/>
      <c r="IYN51" s="3"/>
      <c r="IYO51" s="3"/>
      <c r="IYP51" s="3"/>
      <c r="IYQ51" s="3"/>
      <c r="IYR51" s="3"/>
      <c r="IYS51" s="3"/>
      <c r="IYT51" s="3"/>
      <c r="IYU51" s="3"/>
      <c r="IYV51" s="3"/>
      <c r="IYW51" s="3"/>
      <c r="IYX51" s="3"/>
      <c r="IYY51" s="3"/>
      <c r="IYZ51" s="3"/>
      <c r="IZA51" s="3"/>
      <c r="IZB51" s="3"/>
      <c r="IZC51" s="3"/>
      <c r="IZD51" s="3"/>
      <c r="IZE51" s="3"/>
      <c r="IZF51" s="3"/>
      <c r="IZG51" s="3"/>
      <c r="IZH51" s="3"/>
      <c r="IZI51" s="3"/>
      <c r="IZJ51" s="3"/>
      <c r="IZK51" s="3"/>
      <c r="IZL51" s="3"/>
      <c r="IZM51" s="3"/>
      <c r="IZN51" s="3"/>
      <c r="IZO51" s="3"/>
      <c r="IZP51" s="3"/>
      <c r="IZQ51" s="3"/>
      <c r="IZR51" s="3"/>
      <c r="IZS51" s="3"/>
      <c r="IZT51" s="3"/>
      <c r="IZU51" s="3"/>
      <c r="IZV51" s="3"/>
      <c r="IZW51" s="3"/>
      <c r="IZX51" s="3"/>
      <c r="IZY51" s="3"/>
      <c r="IZZ51" s="3"/>
      <c r="JAA51" s="3"/>
      <c r="JAB51" s="3"/>
      <c r="JAC51" s="3"/>
      <c r="JAD51" s="3"/>
      <c r="JAE51" s="3"/>
      <c r="JAF51" s="3"/>
      <c r="JAG51" s="3"/>
      <c r="JAH51" s="3"/>
      <c r="JAI51" s="3"/>
      <c r="JAJ51" s="3"/>
      <c r="JAK51" s="3"/>
      <c r="JAL51" s="3"/>
      <c r="JAM51" s="3"/>
      <c r="JAN51" s="3"/>
      <c r="JAO51" s="3"/>
      <c r="JAP51" s="3"/>
      <c r="JAQ51" s="3"/>
      <c r="JAR51" s="3"/>
      <c r="JAS51" s="3"/>
      <c r="JAT51" s="3"/>
      <c r="JAU51" s="3"/>
      <c r="JAV51" s="3"/>
      <c r="JAW51" s="3"/>
      <c r="JAX51" s="3"/>
      <c r="JAY51" s="3"/>
      <c r="JAZ51" s="3"/>
      <c r="JBA51" s="3"/>
      <c r="JBB51" s="3"/>
      <c r="JBC51" s="3"/>
      <c r="JBD51" s="3"/>
      <c r="JBE51" s="3"/>
      <c r="JBF51" s="3"/>
      <c r="JBG51" s="3"/>
      <c r="JBH51" s="3"/>
      <c r="JBI51" s="3"/>
      <c r="JBJ51" s="3"/>
      <c r="JBK51" s="3"/>
      <c r="JBL51" s="3"/>
      <c r="JBM51" s="3"/>
      <c r="JBN51" s="3"/>
      <c r="JBO51" s="3"/>
      <c r="JBP51" s="3"/>
      <c r="JBQ51" s="3"/>
      <c r="JBR51" s="3"/>
      <c r="JBS51" s="3"/>
      <c r="JBT51" s="3"/>
      <c r="JBU51" s="3"/>
      <c r="JBV51" s="3"/>
      <c r="JBW51" s="3"/>
      <c r="JBX51" s="3"/>
      <c r="JBY51" s="3"/>
      <c r="JBZ51" s="3"/>
      <c r="JCA51" s="3"/>
      <c r="JCB51" s="3"/>
      <c r="JCC51" s="3"/>
      <c r="JCD51" s="3"/>
      <c r="JCE51" s="3"/>
      <c r="JCF51" s="3"/>
      <c r="JCG51" s="3"/>
      <c r="JCH51" s="3"/>
      <c r="JCI51" s="3"/>
      <c r="JCJ51" s="3"/>
      <c r="JCK51" s="3"/>
      <c r="JCL51" s="3"/>
      <c r="JCM51" s="3"/>
      <c r="JCN51" s="3"/>
      <c r="JCO51" s="3"/>
      <c r="JCP51" s="3"/>
      <c r="JCQ51" s="3"/>
      <c r="JCR51" s="3"/>
      <c r="JCS51" s="3"/>
      <c r="JCT51" s="3"/>
      <c r="JCU51" s="3"/>
      <c r="JCV51" s="3"/>
      <c r="JCW51" s="3"/>
      <c r="JCX51" s="3"/>
      <c r="JCY51" s="3"/>
      <c r="JCZ51" s="3"/>
      <c r="JDA51" s="3"/>
      <c r="JDB51" s="3"/>
      <c r="JDC51" s="3"/>
      <c r="JDD51" s="3"/>
      <c r="JDE51" s="3"/>
      <c r="JDF51" s="3"/>
      <c r="JDG51" s="3"/>
      <c r="JDH51" s="3"/>
      <c r="JDI51" s="3"/>
      <c r="JDJ51" s="3"/>
      <c r="JDK51" s="3"/>
      <c r="JDL51" s="3"/>
      <c r="JDM51" s="3"/>
      <c r="JDN51" s="3"/>
      <c r="JDO51" s="3"/>
      <c r="JDP51" s="3"/>
      <c r="JDQ51" s="3"/>
      <c r="JDR51" s="3"/>
      <c r="JDS51" s="3"/>
      <c r="JDT51" s="3"/>
      <c r="JDU51" s="3"/>
      <c r="JDV51" s="3"/>
      <c r="JDW51" s="3"/>
      <c r="JDX51" s="3"/>
      <c r="JDY51" s="3"/>
      <c r="JDZ51" s="3"/>
      <c r="JEA51" s="3"/>
      <c r="JEB51" s="3"/>
      <c r="JEC51" s="3"/>
      <c r="JED51" s="3"/>
      <c r="JEE51" s="3"/>
      <c r="JEF51" s="3"/>
      <c r="JEG51" s="3"/>
      <c r="JEH51" s="3"/>
      <c r="JEI51" s="3"/>
      <c r="JEJ51" s="3"/>
      <c r="JEK51" s="3"/>
      <c r="JEL51" s="3"/>
      <c r="JEM51" s="3"/>
      <c r="JEN51" s="3"/>
      <c r="JEO51" s="3"/>
      <c r="JEP51" s="3"/>
      <c r="JEQ51" s="3"/>
      <c r="JER51" s="3"/>
      <c r="JES51" s="3"/>
      <c r="JET51" s="3"/>
      <c r="JEU51" s="3"/>
      <c r="JEV51" s="3"/>
      <c r="JEW51" s="3"/>
      <c r="JEX51" s="3"/>
      <c r="JEY51" s="3"/>
      <c r="JEZ51" s="3"/>
      <c r="JFA51" s="3"/>
      <c r="JFB51" s="3"/>
      <c r="JFC51" s="3"/>
      <c r="JFD51" s="3"/>
      <c r="JFE51" s="3"/>
      <c r="JFF51" s="3"/>
      <c r="JFG51" s="3"/>
      <c r="JFH51" s="3"/>
      <c r="JFI51" s="3"/>
      <c r="JFJ51" s="3"/>
      <c r="JFK51" s="3"/>
      <c r="JFL51" s="3"/>
      <c r="JFM51" s="3"/>
      <c r="JFN51" s="3"/>
      <c r="JFO51" s="3"/>
      <c r="JFP51" s="3"/>
      <c r="JFQ51" s="3"/>
      <c r="JFR51" s="3"/>
      <c r="JFS51" s="3"/>
      <c r="JFT51" s="3"/>
      <c r="JFU51" s="3"/>
      <c r="JFV51" s="3"/>
      <c r="JFW51" s="3"/>
      <c r="JFX51" s="3"/>
      <c r="JFY51" s="3"/>
      <c r="JFZ51" s="3"/>
      <c r="JGA51" s="3"/>
      <c r="JGB51" s="3"/>
      <c r="JGC51" s="3"/>
      <c r="JGD51" s="3"/>
      <c r="JGE51" s="3"/>
      <c r="JGF51" s="3"/>
      <c r="JGG51" s="3"/>
      <c r="JGH51" s="3"/>
      <c r="JGI51" s="3"/>
      <c r="JGJ51" s="3"/>
      <c r="JGK51" s="3"/>
      <c r="JGL51" s="3"/>
      <c r="JGM51" s="3"/>
      <c r="JGN51" s="3"/>
      <c r="JGO51" s="3"/>
      <c r="JGP51" s="3"/>
      <c r="JGQ51" s="3"/>
      <c r="JGR51" s="3"/>
      <c r="JGS51" s="3"/>
      <c r="JGT51" s="3"/>
      <c r="JGU51" s="3"/>
      <c r="JGV51" s="3"/>
      <c r="JGW51" s="3"/>
      <c r="JGX51" s="3"/>
      <c r="JGY51" s="3"/>
      <c r="JGZ51" s="3"/>
      <c r="JHA51" s="3"/>
      <c r="JHB51" s="3"/>
      <c r="JHC51" s="3"/>
      <c r="JHD51" s="3"/>
      <c r="JHE51" s="3"/>
      <c r="JHF51" s="3"/>
      <c r="JHG51" s="3"/>
      <c r="JHH51" s="3"/>
      <c r="JHI51" s="3"/>
      <c r="JHJ51" s="3"/>
      <c r="JHK51" s="3"/>
      <c r="JHL51" s="3"/>
      <c r="JHM51" s="3"/>
      <c r="JHN51" s="3"/>
      <c r="JHO51" s="3"/>
      <c r="JHP51" s="3"/>
      <c r="JHQ51" s="3"/>
      <c r="JHR51" s="3"/>
      <c r="JHS51" s="3"/>
      <c r="JHT51" s="3"/>
      <c r="JHU51" s="3"/>
      <c r="JHV51" s="3"/>
      <c r="JHW51" s="3"/>
      <c r="JHX51" s="3"/>
      <c r="JHY51" s="3"/>
      <c r="JHZ51" s="3"/>
      <c r="JIA51" s="3"/>
      <c r="JIB51" s="3"/>
      <c r="JIC51" s="3"/>
      <c r="JID51" s="3"/>
      <c r="JIE51" s="3"/>
      <c r="JIF51" s="3"/>
      <c r="JIG51" s="3"/>
      <c r="JIH51" s="3"/>
      <c r="JII51" s="3"/>
      <c r="JIJ51" s="3"/>
      <c r="JIK51" s="3"/>
      <c r="JIL51" s="3"/>
      <c r="JIM51" s="3"/>
      <c r="JIN51" s="3"/>
      <c r="JIO51" s="3"/>
      <c r="JIP51" s="3"/>
      <c r="JIQ51" s="3"/>
      <c r="JIR51" s="3"/>
      <c r="JIS51" s="3"/>
      <c r="JIT51" s="3"/>
      <c r="JIU51" s="3"/>
      <c r="JIV51" s="3"/>
      <c r="JIW51" s="3"/>
      <c r="JIX51" s="3"/>
      <c r="JIY51" s="3"/>
      <c r="JIZ51" s="3"/>
      <c r="JJA51" s="3"/>
      <c r="JJB51" s="3"/>
      <c r="JJC51" s="3"/>
      <c r="JJD51" s="3"/>
      <c r="JJE51" s="3"/>
      <c r="JJF51" s="3"/>
      <c r="JJG51" s="3"/>
      <c r="JJH51" s="3"/>
      <c r="JJI51" s="3"/>
      <c r="JJJ51" s="3"/>
      <c r="JJK51" s="3"/>
      <c r="JJL51" s="3"/>
      <c r="JJM51" s="3"/>
      <c r="JJN51" s="3"/>
      <c r="JJO51" s="3"/>
      <c r="JJP51" s="3"/>
      <c r="JJQ51" s="3"/>
      <c r="JJR51" s="3"/>
      <c r="JJS51" s="3"/>
      <c r="JJT51" s="3"/>
      <c r="JJU51" s="3"/>
      <c r="JJV51" s="3"/>
      <c r="JJW51" s="3"/>
      <c r="JJX51" s="3"/>
      <c r="JJY51" s="3"/>
      <c r="JJZ51" s="3"/>
      <c r="JKA51" s="3"/>
      <c r="JKB51" s="3"/>
      <c r="JKC51" s="3"/>
      <c r="JKD51" s="3"/>
      <c r="JKE51" s="3"/>
      <c r="JKF51" s="3"/>
      <c r="JKG51" s="3"/>
      <c r="JKH51" s="3"/>
      <c r="JKI51" s="3"/>
      <c r="JKJ51" s="3"/>
      <c r="JKK51" s="3"/>
      <c r="JKL51" s="3"/>
      <c r="JKM51" s="3"/>
      <c r="JKN51" s="3"/>
      <c r="JKO51" s="3"/>
      <c r="JKP51" s="3"/>
      <c r="JKQ51" s="3"/>
      <c r="JKR51" s="3"/>
      <c r="JKS51" s="3"/>
      <c r="JKT51" s="3"/>
      <c r="JKU51" s="3"/>
      <c r="JKV51" s="3"/>
      <c r="JKW51" s="3"/>
      <c r="JKX51" s="3"/>
      <c r="JKY51" s="3"/>
      <c r="JKZ51" s="3"/>
      <c r="JLA51" s="3"/>
      <c r="JLB51" s="3"/>
      <c r="JLC51" s="3"/>
      <c r="JLD51" s="3"/>
      <c r="JLE51" s="3"/>
      <c r="JLF51" s="3"/>
      <c r="JLG51" s="3"/>
      <c r="JLH51" s="3"/>
      <c r="JLI51" s="3"/>
      <c r="JLJ51" s="3"/>
      <c r="JLK51" s="3"/>
      <c r="JLL51" s="3"/>
      <c r="JLM51" s="3"/>
      <c r="JLN51" s="3"/>
      <c r="JLO51" s="3"/>
      <c r="JLP51" s="3"/>
      <c r="JLQ51" s="3"/>
      <c r="JLR51" s="3"/>
      <c r="JLS51" s="3"/>
      <c r="JLT51" s="3"/>
      <c r="JLU51" s="3"/>
      <c r="JLV51" s="3"/>
      <c r="JLW51" s="3"/>
      <c r="JLX51" s="3"/>
      <c r="JLY51" s="3"/>
      <c r="JLZ51" s="3"/>
      <c r="JMA51" s="3"/>
      <c r="JMB51" s="3"/>
      <c r="JMC51" s="3"/>
      <c r="JMD51" s="3"/>
      <c r="JME51" s="3"/>
      <c r="JMF51" s="3"/>
      <c r="JMG51" s="3"/>
      <c r="JMH51" s="3"/>
      <c r="JMI51" s="3"/>
      <c r="JMJ51" s="3"/>
      <c r="JMK51" s="3"/>
      <c r="JML51" s="3"/>
      <c r="JMM51" s="3"/>
      <c r="JMN51" s="3"/>
      <c r="JMO51" s="3"/>
      <c r="JMP51" s="3"/>
      <c r="JMQ51" s="3"/>
      <c r="JMR51" s="3"/>
      <c r="JMS51" s="3"/>
      <c r="JMT51" s="3"/>
      <c r="JMU51" s="3"/>
      <c r="JMV51" s="3"/>
      <c r="JMW51" s="3"/>
      <c r="JMX51" s="3"/>
      <c r="JMY51" s="3"/>
      <c r="JMZ51" s="3"/>
      <c r="JNA51" s="3"/>
      <c r="JNB51" s="3"/>
      <c r="JNC51" s="3"/>
      <c r="JND51" s="3"/>
      <c r="JNE51" s="3"/>
      <c r="JNF51" s="3"/>
      <c r="JNG51" s="3"/>
      <c r="JNH51" s="3"/>
      <c r="JNI51" s="3"/>
      <c r="JNJ51" s="3"/>
      <c r="JNK51" s="3"/>
      <c r="JNL51" s="3"/>
      <c r="JNM51" s="3"/>
      <c r="JNN51" s="3"/>
      <c r="JNO51" s="3"/>
      <c r="JNP51" s="3"/>
      <c r="JNQ51" s="3"/>
      <c r="JNR51" s="3"/>
      <c r="JNS51" s="3"/>
      <c r="JNT51" s="3"/>
      <c r="JNU51" s="3"/>
      <c r="JNV51" s="3"/>
      <c r="JNW51" s="3"/>
      <c r="JNX51" s="3"/>
      <c r="JNY51" s="3"/>
      <c r="JNZ51" s="3"/>
      <c r="JOA51" s="3"/>
      <c r="JOB51" s="3"/>
      <c r="JOC51" s="3"/>
      <c r="JOD51" s="3"/>
      <c r="JOE51" s="3"/>
      <c r="JOF51" s="3"/>
      <c r="JOG51" s="3"/>
      <c r="JOH51" s="3"/>
      <c r="JOI51" s="3"/>
      <c r="JOJ51" s="3"/>
      <c r="JOK51" s="3"/>
      <c r="JOL51" s="3"/>
      <c r="JOM51" s="3"/>
      <c r="JON51" s="3"/>
      <c r="JOO51" s="3"/>
      <c r="JOP51" s="3"/>
      <c r="JOQ51" s="3"/>
      <c r="JOR51" s="3"/>
      <c r="JOS51" s="3"/>
      <c r="JOT51" s="3"/>
      <c r="JOU51" s="3"/>
      <c r="JOV51" s="3"/>
      <c r="JOW51" s="3"/>
      <c r="JOX51" s="3"/>
      <c r="JOY51" s="3"/>
      <c r="JOZ51" s="3"/>
      <c r="JPA51" s="3"/>
      <c r="JPB51" s="3"/>
      <c r="JPC51" s="3"/>
      <c r="JPD51" s="3"/>
      <c r="JPE51" s="3"/>
      <c r="JPF51" s="3"/>
      <c r="JPG51" s="3"/>
      <c r="JPH51" s="3"/>
      <c r="JPI51" s="3"/>
      <c r="JPJ51" s="3"/>
      <c r="JPK51" s="3"/>
      <c r="JPL51" s="3"/>
      <c r="JPM51" s="3"/>
      <c r="JPN51" s="3"/>
      <c r="JPO51" s="3"/>
      <c r="JPP51" s="3"/>
      <c r="JPQ51" s="3"/>
      <c r="JPR51" s="3"/>
      <c r="JPS51" s="3"/>
      <c r="JPT51" s="3"/>
      <c r="JPU51" s="3"/>
      <c r="JPV51" s="3"/>
      <c r="JPW51" s="3"/>
      <c r="JPX51" s="3"/>
      <c r="JPY51" s="3"/>
      <c r="JPZ51" s="3"/>
      <c r="JQA51" s="3"/>
      <c r="JQB51" s="3"/>
      <c r="JQC51" s="3"/>
      <c r="JQD51" s="3"/>
      <c r="JQE51" s="3"/>
      <c r="JQF51" s="3"/>
      <c r="JQG51" s="3"/>
      <c r="JQH51" s="3"/>
      <c r="JQI51" s="3"/>
      <c r="JQJ51" s="3"/>
      <c r="JQK51" s="3"/>
      <c r="JQL51" s="3"/>
      <c r="JQM51" s="3"/>
      <c r="JQN51" s="3"/>
      <c r="JQO51" s="3"/>
      <c r="JQP51" s="3"/>
      <c r="JQQ51" s="3"/>
      <c r="JQR51" s="3"/>
      <c r="JQS51" s="3"/>
      <c r="JQT51" s="3"/>
      <c r="JQU51" s="3"/>
      <c r="JQV51" s="3"/>
      <c r="JQW51" s="3"/>
      <c r="JQX51" s="3"/>
      <c r="JQY51" s="3"/>
      <c r="JQZ51" s="3"/>
      <c r="JRA51" s="3"/>
      <c r="JRB51" s="3"/>
      <c r="JRC51" s="3"/>
      <c r="JRD51" s="3"/>
      <c r="JRE51" s="3"/>
      <c r="JRF51" s="3"/>
      <c r="JRG51" s="3"/>
      <c r="JRH51" s="3"/>
      <c r="JRI51" s="3"/>
      <c r="JRJ51" s="3"/>
      <c r="JRK51" s="3"/>
      <c r="JRL51" s="3"/>
      <c r="JRM51" s="3"/>
      <c r="JRN51" s="3"/>
      <c r="JRO51" s="3"/>
      <c r="JRP51" s="3"/>
      <c r="JRQ51" s="3"/>
      <c r="JRR51" s="3"/>
      <c r="JRS51" s="3"/>
      <c r="JRT51" s="3"/>
      <c r="JRU51" s="3"/>
      <c r="JRV51" s="3"/>
      <c r="JRW51" s="3"/>
      <c r="JRX51" s="3"/>
      <c r="JRY51" s="3"/>
      <c r="JRZ51" s="3"/>
      <c r="JSA51" s="3"/>
      <c r="JSB51" s="3"/>
      <c r="JSC51" s="3"/>
      <c r="JSD51" s="3"/>
      <c r="JSE51" s="3"/>
      <c r="JSF51" s="3"/>
      <c r="JSG51" s="3"/>
      <c r="JSH51" s="3"/>
      <c r="JSI51" s="3"/>
      <c r="JSJ51" s="3"/>
      <c r="JSK51" s="3"/>
      <c r="JSL51" s="3"/>
      <c r="JSM51" s="3"/>
      <c r="JSN51" s="3"/>
      <c r="JSO51" s="3"/>
      <c r="JSP51" s="3"/>
      <c r="JSQ51" s="3"/>
      <c r="JSR51" s="3"/>
      <c r="JSS51" s="3"/>
      <c r="JST51" s="3"/>
      <c r="JSU51" s="3"/>
      <c r="JSV51" s="3"/>
      <c r="JSW51" s="3"/>
      <c r="JSX51" s="3"/>
      <c r="JSY51" s="3"/>
      <c r="JSZ51" s="3"/>
      <c r="JTA51" s="3"/>
      <c r="JTB51" s="3"/>
      <c r="JTC51" s="3"/>
      <c r="JTD51" s="3"/>
      <c r="JTE51" s="3"/>
      <c r="JTF51" s="3"/>
      <c r="JTG51" s="3"/>
      <c r="JTH51" s="3"/>
      <c r="JTI51" s="3"/>
      <c r="JTJ51" s="3"/>
      <c r="JTK51" s="3"/>
      <c r="JTL51" s="3"/>
      <c r="JTM51" s="3"/>
      <c r="JTN51" s="3"/>
      <c r="JTO51" s="3"/>
      <c r="JTP51" s="3"/>
      <c r="JTQ51" s="3"/>
      <c r="JTR51" s="3"/>
      <c r="JTS51" s="3"/>
      <c r="JTT51" s="3"/>
      <c r="JTU51" s="3"/>
      <c r="JTV51" s="3"/>
      <c r="JTW51" s="3"/>
      <c r="JTX51" s="3"/>
      <c r="JTY51" s="3"/>
      <c r="JTZ51" s="3"/>
      <c r="JUA51" s="3"/>
      <c r="JUB51" s="3"/>
      <c r="JUC51" s="3"/>
      <c r="JUD51" s="3"/>
      <c r="JUE51" s="3"/>
      <c r="JUF51" s="3"/>
      <c r="JUG51" s="3"/>
      <c r="JUH51" s="3"/>
      <c r="JUI51" s="3"/>
      <c r="JUJ51" s="3"/>
      <c r="JUK51" s="3"/>
      <c r="JUL51" s="3"/>
      <c r="JUM51" s="3"/>
      <c r="JUN51" s="3"/>
      <c r="JUO51" s="3"/>
      <c r="JUP51" s="3"/>
      <c r="JUQ51" s="3"/>
      <c r="JUR51" s="3"/>
      <c r="JUS51" s="3"/>
      <c r="JUT51" s="3"/>
      <c r="JUU51" s="3"/>
      <c r="JUV51" s="3"/>
      <c r="JUW51" s="3"/>
      <c r="JUX51" s="3"/>
      <c r="JUY51" s="3"/>
      <c r="JUZ51" s="3"/>
      <c r="JVA51" s="3"/>
      <c r="JVB51" s="3"/>
      <c r="JVC51" s="3"/>
      <c r="JVD51" s="3"/>
      <c r="JVE51" s="3"/>
      <c r="JVF51" s="3"/>
      <c r="JVG51" s="3"/>
      <c r="JVH51" s="3"/>
      <c r="JVI51" s="3"/>
      <c r="JVJ51" s="3"/>
      <c r="JVK51" s="3"/>
      <c r="JVL51" s="3"/>
      <c r="JVM51" s="3"/>
      <c r="JVN51" s="3"/>
      <c r="JVO51" s="3"/>
      <c r="JVP51" s="3"/>
      <c r="JVQ51" s="3"/>
      <c r="JVR51" s="3"/>
      <c r="JVS51" s="3"/>
      <c r="JVT51" s="3"/>
      <c r="JVU51" s="3"/>
      <c r="JVV51" s="3"/>
      <c r="JVW51" s="3"/>
      <c r="JVX51" s="3"/>
      <c r="JVY51" s="3"/>
      <c r="JVZ51" s="3"/>
      <c r="JWA51" s="3"/>
      <c r="JWB51" s="3"/>
      <c r="JWC51" s="3"/>
      <c r="JWD51" s="3"/>
      <c r="JWE51" s="3"/>
      <c r="JWF51" s="3"/>
      <c r="JWG51" s="3"/>
      <c r="JWH51" s="3"/>
      <c r="JWI51" s="3"/>
      <c r="JWJ51" s="3"/>
      <c r="JWK51" s="3"/>
      <c r="JWL51" s="3"/>
      <c r="JWM51" s="3"/>
      <c r="JWN51" s="3"/>
      <c r="JWO51" s="3"/>
      <c r="JWP51" s="3"/>
      <c r="JWQ51" s="3"/>
      <c r="JWR51" s="3"/>
      <c r="JWS51" s="3"/>
      <c r="JWT51" s="3"/>
      <c r="JWU51" s="3"/>
      <c r="JWV51" s="3"/>
      <c r="JWW51" s="3"/>
      <c r="JWX51" s="3"/>
      <c r="JWY51" s="3"/>
      <c r="JWZ51" s="3"/>
      <c r="JXA51" s="3"/>
      <c r="JXB51" s="3"/>
      <c r="JXC51" s="3"/>
      <c r="JXD51" s="3"/>
      <c r="JXE51" s="3"/>
      <c r="JXF51" s="3"/>
      <c r="JXG51" s="3"/>
      <c r="JXH51" s="3"/>
      <c r="JXI51" s="3"/>
      <c r="JXJ51" s="3"/>
      <c r="JXK51" s="3"/>
      <c r="JXL51" s="3"/>
      <c r="JXM51" s="3"/>
      <c r="JXN51" s="3"/>
      <c r="JXO51" s="3"/>
      <c r="JXP51" s="3"/>
      <c r="JXQ51" s="3"/>
      <c r="JXR51" s="3"/>
      <c r="JXS51" s="3"/>
      <c r="JXT51" s="3"/>
      <c r="JXU51" s="3"/>
      <c r="JXV51" s="3"/>
      <c r="JXW51" s="3"/>
      <c r="JXX51" s="3"/>
      <c r="JXY51" s="3"/>
      <c r="JXZ51" s="3"/>
      <c r="JYA51" s="3"/>
      <c r="JYB51" s="3"/>
      <c r="JYC51" s="3"/>
      <c r="JYD51" s="3"/>
      <c r="JYE51" s="3"/>
      <c r="JYF51" s="3"/>
      <c r="JYG51" s="3"/>
      <c r="JYH51" s="3"/>
      <c r="JYI51" s="3"/>
      <c r="JYJ51" s="3"/>
      <c r="JYK51" s="3"/>
      <c r="JYL51" s="3"/>
      <c r="JYM51" s="3"/>
      <c r="JYN51" s="3"/>
      <c r="JYO51" s="3"/>
      <c r="JYP51" s="3"/>
      <c r="JYQ51" s="3"/>
      <c r="JYR51" s="3"/>
      <c r="JYS51" s="3"/>
      <c r="JYT51" s="3"/>
      <c r="JYU51" s="3"/>
      <c r="JYV51" s="3"/>
      <c r="JYW51" s="3"/>
      <c r="JYX51" s="3"/>
      <c r="JYY51" s="3"/>
      <c r="JYZ51" s="3"/>
      <c r="JZA51" s="3"/>
      <c r="JZB51" s="3"/>
      <c r="JZC51" s="3"/>
      <c r="JZD51" s="3"/>
      <c r="JZE51" s="3"/>
      <c r="JZF51" s="3"/>
      <c r="JZG51" s="3"/>
      <c r="JZH51" s="3"/>
      <c r="JZI51" s="3"/>
      <c r="JZJ51" s="3"/>
      <c r="JZK51" s="3"/>
      <c r="JZL51" s="3"/>
      <c r="JZM51" s="3"/>
      <c r="JZN51" s="3"/>
      <c r="JZO51" s="3"/>
      <c r="JZP51" s="3"/>
      <c r="JZQ51" s="3"/>
      <c r="JZR51" s="3"/>
      <c r="JZS51" s="3"/>
      <c r="JZT51" s="3"/>
      <c r="JZU51" s="3"/>
      <c r="JZV51" s="3"/>
      <c r="JZW51" s="3"/>
      <c r="JZX51" s="3"/>
      <c r="JZY51" s="3"/>
      <c r="JZZ51" s="3"/>
      <c r="KAA51" s="3"/>
      <c r="KAB51" s="3"/>
      <c r="KAC51" s="3"/>
      <c r="KAD51" s="3"/>
      <c r="KAE51" s="3"/>
      <c r="KAF51" s="3"/>
      <c r="KAG51" s="3"/>
      <c r="KAH51" s="3"/>
      <c r="KAI51" s="3"/>
      <c r="KAJ51" s="3"/>
      <c r="KAK51" s="3"/>
      <c r="KAL51" s="3"/>
      <c r="KAM51" s="3"/>
      <c r="KAN51" s="3"/>
      <c r="KAO51" s="3"/>
      <c r="KAP51" s="3"/>
      <c r="KAQ51" s="3"/>
      <c r="KAR51" s="3"/>
      <c r="KAS51" s="3"/>
      <c r="KAT51" s="3"/>
      <c r="KAU51" s="3"/>
      <c r="KAV51" s="3"/>
      <c r="KAW51" s="3"/>
      <c r="KAX51" s="3"/>
      <c r="KAY51" s="3"/>
      <c r="KAZ51" s="3"/>
      <c r="KBA51" s="3"/>
      <c r="KBB51" s="3"/>
      <c r="KBC51" s="3"/>
      <c r="KBD51" s="3"/>
      <c r="KBE51" s="3"/>
      <c r="KBF51" s="3"/>
      <c r="KBG51" s="3"/>
      <c r="KBH51" s="3"/>
      <c r="KBI51" s="3"/>
      <c r="KBJ51" s="3"/>
      <c r="KBK51" s="3"/>
      <c r="KBL51" s="3"/>
      <c r="KBM51" s="3"/>
      <c r="KBN51" s="3"/>
      <c r="KBO51" s="3"/>
      <c r="KBP51" s="3"/>
      <c r="KBQ51" s="3"/>
      <c r="KBR51" s="3"/>
      <c r="KBS51" s="3"/>
      <c r="KBT51" s="3"/>
      <c r="KBU51" s="3"/>
      <c r="KBV51" s="3"/>
      <c r="KBW51" s="3"/>
      <c r="KBX51" s="3"/>
      <c r="KBY51" s="3"/>
      <c r="KBZ51" s="3"/>
      <c r="KCA51" s="3"/>
      <c r="KCB51" s="3"/>
      <c r="KCC51" s="3"/>
      <c r="KCD51" s="3"/>
      <c r="KCE51" s="3"/>
      <c r="KCF51" s="3"/>
      <c r="KCG51" s="3"/>
      <c r="KCH51" s="3"/>
      <c r="KCI51" s="3"/>
      <c r="KCJ51" s="3"/>
      <c r="KCK51" s="3"/>
      <c r="KCL51" s="3"/>
      <c r="KCM51" s="3"/>
      <c r="KCN51" s="3"/>
      <c r="KCO51" s="3"/>
      <c r="KCP51" s="3"/>
      <c r="KCQ51" s="3"/>
      <c r="KCR51" s="3"/>
      <c r="KCS51" s="3"/>
      <c r="KCT51" s="3"/>
      <c r="KCU51" s="3"/>
      <c r="KCV51" s="3"/>
      <c r="KCW51" s="3"/>
      <c r="KCX51" s="3"/>
      <c r="KCY51" s="3"/>
      <c r="KCZ51" s="3"/>
      <c r="KDA51" s="3"/>
      <c r="KDB51" s="3"/>
      <c r="KDC51" s="3"/>
      <c r="KDD51" s="3"/>
      <c r="KDE51" s="3"/>
      <c r="KDF51" s="3"/>
      <c r="KDG51" s="3"/>
      <c r="KDH51" s="3"/>
      <c r="KDI51" s="3"/>
      <c r="KDJ51" s="3"/>
      <c r="KDK51" s="3"/>
      <c r="KDL51" s="3"/>
      <c r="KDM51" s="3"/>
      <c r="KDN51" s="3"/>
      <c r="KDO51" s="3"/>
      <c r="KDP51" s="3"/>
      <c r="KDQ51" s="3"/>
      <c r="KDR51" s="3"/>
      <c r="KDS51" s="3"/>
      <c r="KDT51" s="3"/>
      <c r="KDU51" s="3"/>
      <c r="KDV51" s="3"/>
      <c r="KDW51" s="3"/>
      <c r="KDX51" s="3"/>
      <c r="KDY51" s="3"/>
      <c r="KDZ51" s="3"/>
      <c r="KEA51" s="3"/>
      <c r="KEB51" s="3"/>
      <c r="KEC51" s="3"/>
      <c r="KED51" s="3"/>
      <c r="KEE51" s="3"/>
      <c r="KEF51" s="3"/>
      <c r="KEG51" s="3"/>
      <c r="KEH51" s="3"/>
      <c r="KEI51" s="3"/>
      <c r="KEJ51" s="3"/>
      <c r="KEK51" s="3"/>
      <c r="KEL51" s="3"/>
      <c r="KEM51" s="3"/>
      <c r="KEN51" s="3"/>
      <c r="KEO51" s="3"/>
      <c r="KEP51" s="3"/>
      <c r="KEQ51" s="3"/>
      <c r="KER51" s="3"/>
      <c r="KES51" s="3"/>
      <c r="KET51" s="3"/>
      <c r="KEU51" s="3"/>
      <c r="KEV51" s="3"/>
      <c r="KEW51" s="3"/>
      <c r="KEX51" s="3"/>
      <c r="KEY51" s="3"/>
      <c r="KEZ51" s="3"/>
      <c r="KFA51" s="3"/>
      <c r="KFB51" s="3"/>
      <c r="KFC51" s="3"/>
      <c r="KFD51" s="3"/>
      <c r="KFE51" s="3"/>
      <c r="KFF51" s="3"/>
      <c r="KFG51" s="3"/>
      <c r="KFH51" s="3"/>
      <c r="KFI51" s="3"/>
      <c r="KFJ51" s="3"/>
      <c r="KFK51" s="3"/>
      <c r="KFL51" s="3"/>
      <c r="KFM51" s="3"/>
      <c r="KFN51" s="3"/>
      <c r="KFO51" s="3"/>
      <c r="KFP51" s="3"/>
      <c r="KFQ51" s="3"/>
      <c r="KFR51" s="3"/>
      <c r="KFS51" s="3"/>
      <c r="KFT51" s="3"/>
      <c r="KFU51" s="3"/>
      <c r="KFV51" s="3"/>
      <c r="KFW51" s="3"/>
      <c r="KFX51" s="3"/>
      <c r="KFY51" s="3"/>
      <c r="KFZ51" s="3"/>
      <c r="KGA51" s="3"/>
      <c r="KGB51" s="3"/>
      <c r="KGC51" s="3"/>
      <c r="KGD51" s="3"/>
      <c r="KGE51" s="3"/>
      <c r="KGF51" s="3"/>
      <c r="KGG51" s="3"/>
      <c r="KGH51" s="3"/>
      <c r="KGI51" s="3"/>
      <c r="KGJ51" s="3"/>
      <c r="KGK51" s="3"/>
      <c r="KGL51" s="3"/>
      <c r="KGM51" s="3"/>
      <c r="KGN51" s="3"/>
      <c r="KGO51" s="3"/>
      <c r="KGP51" s="3"/>
      <c r="KGQ51" s="3"/>
      <c r="KGR51" s="3"/>
      <c r="KGS51" s="3"/>
      <c r="KGT51" s="3"/>
      <c r="KGU51" s="3"/>
      <c r="KGV51" s="3"/>
      <c r="KGW51" s="3"/>
      <c r="KGX51" s="3"/>
      <c r="KGY51" s="3"/>
      <c r="KGZ51" s="3"/>
      <c r="KHA51" s="3"/>
      <c r="KHB51" s="3"/>
      <c r="KHC51" s="3"/>
      <c r="KHD51" s="3"/>
      <c r="KHE51" s="3"/>
      <c r="KHF51" s="3"/>
      <c r="KHG51" s="3"/>
      <c r="KHH51" s="3"/>
      <c r="KHI51" s="3"/>
      <c r="KHJ51" s="3"/>
      <c r="KHK51" s="3"/>
      <c r="KHL51" s="3"/>
      <c r="KHM51" s="3"/>
      <c r="KHN51" s="3"/>
      <c r="KHO51" s="3"/>
      <c r="KHP51" s="3"/>
      <c r="KHQ51" s="3"/>
      <c r="KHR51" s="3"/>
      <c r="KHS51" s="3"/>
      <c r="KHT51" s="3"/>
      <c r="KHU51" s="3"/>
      <c r="KHV51" s="3"/>
      <c r="KHW51" s="3"/>
      <c r="KHX51" s="3"/>
      <c r="KHY51" s="3"/>
      <c r="KHZ51" s="3"/>
      <c r="KIA51" s="3"/>
      <c r="KIB51" s="3"/>
      <c r="KIC51" s="3"/>
      <c r="KID51" s="3"/>
      <c r="KIE51" s="3"/>
      <c r="KIF51" s="3"/>
      <c r="KIG51" s="3"/>
      <c r="KIH51" s="3"/>
      <c r="KII51" s="3"/>
      <c r="KIJ51" s="3"/>
      <c r="KIK51" s="3"/>
      <c r="KIL51" s="3"/>
      <c r="KIM51" s="3"/>
      <c r="KIN51" s="3"/>
      <c r="KIO51" s="3"/>
      <c r="KIP51" s="3"/>
      <c r="KIQ51" s="3"/>
      <c r="KIR51" s="3"/>
      <c r="KIS51" s="3"/>
      <c r="KIT51" s="3"/>
      <c r="KIU51" s="3"/>
      <c r="KIV51" s="3"/>
      <c r="KIW51" s="3"/>
      <c r="KIX51" s="3"/>
      <c r="KIY51" s="3"/>
      <c r="KIZ51" s="3"/>
      <c r="KJA51" s="3"/>
      <c r="KJB51" s="3"/>
      <c r="KJC51" s="3"/>
      <c r="KJD51" s="3"/>
      <c r="KJE51" s="3"/>
      <c r="KJF51" s="3"/>
      <c r="KJG51" s="3"/>
      <c r="KJH51" s="3"/>
      <c r="KJI51" s="3"/>
      <c r="KJJ51" s="3"/>
      <c r="KJK51" s="3"/>
      <c r="KJL51" s="3"/>
      <c r="KJM51" s="3"/>
      <c r="KJN51" s="3"/>
      <c r="KJO51" s="3"/>
      <c r="KJP51" s="3"/>
      <c r="KJQ51" s="3"/>
      <c r="KJR51" s="3"/>
      <c r="KJS51" s="3"/>
      <c r="KJT51" s="3"/>
      <c r="KJU51" s="3"/>
      <c r="KJV51" s="3"/>
      <c r="KJW51" s="3"/>
      <c r="KJX51" s="3"/>
      <c r="KJY51" s="3"/>
      <c r="KJZ51" s="3"/>
      <c r="KKA51" s="3"/>
      <c r="KKB51" s="3"/>
      <c r="KKC51" s="3"/>
      <c r="KKD51" s="3"/>
      <c r="KKE51" s="3"/>
      <c r="KKF51" s="3"/>
      <c r="KKG51" s="3"/>
      <c r="KKH51" s="3"/>
      <c r="KKI51" s="3"/>
      <c r="KKJ51" s="3"/>
      <c r="KKK51" s="3"/>
      <c r="KKL51" s="3"/>
      <c r="KKM51" s="3"/>
      <c r="KKN51" s="3"/>
      <c r="KKO51" s="3"/>
      <c r="KKP51" s="3"/>
      <c r="KKQ51" s="3"/>
      <c r="KKR51" s="3"/>
      <c r="KKS51" s="3"/>
      <c r="KKT51" s="3"/>
      <c r="KKU51" s="3"/>
      <c r="KKV51" s="3"/>
      <c r="KKW51" s="3"/>
      <c r="KKX51" s="3"/>
      <c r="KKY51" s="3"/>
      <c r="KKZ51" s="3"/>
      <c r="KLA51" s="3"/>
      <c r="KLB51" s="3"/>
      <c r="KLC51" s="3"/>
      <c r="KLD51" s="3"/>
      <c r="KLE51" s="3"/>
      <c r="KLF51" s="3"/>
      <c r="KLG51" s="3"/>
      <c r="KLH51" s="3"/>
      <c r="KLI51" s="3"/>
      <c r="KLJ51" s="3"/>
      <c r="KLK51" s="3"/>
      <c r="KLL51" s="3"/>
      <c r="KLM51" s="3"/>
      <c r="KLN51" s="3"/>
      <c r="KLO51" s="3"/>
      <c r="KLP51" s="3"/>
      <c r="KLQ51" s="3"/>
      <c r="KLR51" s="3"/>
      <c r="KLS51" s="3"/>
      <c r="KLT51" s="3"/>
      <c r="KLU51" s="3"/>
      <c r="KLV51" s="3"/>
      <c r="KLW51" s="3"/>
      <c r="KLX51" s="3"/>
      <c r="KLY51" s="3"/>
      <c r="KLZ51" s="3"/>
      <c r="KMA51" s="3"/>
      <c r="KMB51" s="3"/>
      <c r="KMC51" s="3"/>
      <c r="KMD51" s="3"/>
      <c r="KME51" s="3"/>
      <c r="KMF51" s="3"/>
      <c r="KMG51" s="3"/>
      <c r="KMH51" s="3"/>
      <c r="KMI51" s="3"/>
      <c r="KMJ51" s="3"/>
      <c r="KMK51" s="3"/>
      <c r="KML51" s="3"/>
      <c r="KMM51" s="3"/>
      <c r="KMN51" s="3"/>
      <c r="KMO51" s="3"/>
      <c r="KMP51" s="3"/>
      <c r="KMQ51" s="3"/>
      <c r="KMR51" s="3"/>
      <c r="KMS51" s="3"/>
      <c r="KMT51" s="3"/>
      <c r="KMU51" s="3"/>
      <c r="KMV51" s="3"/>
      <c r="KMW51" s="3"/>
      <c r="KMX51" s="3"/>
      <c r="KMY51" s="3"/>
      <c r="KMZ51" s="3"/>
      <c r="KNA51" s="3"/>
      <c r="KNB51" s="3"/>
      <c r="KNC51" s="3"/>
      <c r="KND51" s="3"/>
      <c r="KNE51" s="3"/>
      <c r="KNF51" s="3"/>
      <c r="KNG51" s="3"/>
      <c r="KNH51" s="3"/>
      <c r="KNI51" s="3"/>
      <c r="KNJ51" s="3"/>
      <c r="KNK51" s="3"/>
      <c r="KNL51" s="3"/>
      <c r="KNM51" s="3"/>
      <c r="KNN51" s="3"/>
      <c r="KNO51" s="3"/>
      <c r="KNP51" s="3"/>
      <c r="KNQ51" s="3"/>
      <c r="KNR51" s="3"/>
      <c r="KNS51" s="3"/>
      <c r="KNT51" s="3"/>
      <c r="KNU51" s="3"/>
      <c r="KNV51" s="3"/>
      <c r="KNW51" s="3"/>
      <c r="KNX51" s="3"/>
      <c r="KNY51" s="3"/>
      <c r="KNZ51" s="3"/>
      <c r="KOA51" s="3"/>
      <c r="KOB51" s="3"/>
      <c r="KOC51" s="3"/>
      <c r="KOD51" s="3"/>
      <c r="KOE51" s="3"/>
      <c r="KOF51" s="3"/>
      <c r="KOG51" s="3"/>
      <c r="KOH51" s="3"/>
      <c r="KOI51" s="3"/>
      <c r="KOJ51" s="3"/>
      <c r="KOK51" s="3"/>
      <c r="KOL51" s="3"/>
      <c r="KOM51" s="3"/>
      <c r="KON51" s="3"/>
      <c r="KOO51" s="3"/>
      <c r="KOP51" s="3"/>
      <c r="KOQ51" s="3"/>
      <c r="KOR51" s="3"/>
      <c r="KOS51" s="3"/>
      <c r="KOT51" s="3"/>
      <c r="KOU51" s="3"/>
      <c r="KOV51" s="3"/>
      <c r="KOW51" s="3"/>
      <c r="KOX51" s="3"/>
      <c r="KOY51" s="3"/>
      <c r="KOZ51" s="3"/>
      <c r="KPA51" s="3"/>
      <c r="KPB51" s="3"/>
      <c r="KPC51" s="3"/>
      <c r="KPD51" s="3"/>
      <c r="KPE51" s="3"/>
      <c r="KPF51" s="3"/>
      <c r="KPG51" s="3"/>
      <c r="KPH51" s="3"/>
      <c r="KPI51" s="3"/>
      <c r="KPJ51" s="3"/>
      <c r="KPK51" s="3"/>
      <c r="KPL51" s="3"/>
      <c r="KPM51" s="3"/>
      <c r="KPN51" s="3"/>
      <c r="KPO51" s="3"/>
      <c r="KPP51" s="3"/>
      <c r="KPQ51" s="3"/>
      <c r="KPR51" s="3"/>
      <c r="KPS51" s="3"/>
      <c r="KPT51" s="3"/>
      <c r="KPU51" s="3"/>
      <c r="KPV51" s="3"/>
      <c r="KPW51" s="3"/>
      <c r="KPX51" s="3"/>
      <c r="KPY51" s="3"/>
      <c r="KPZ51" s="3"/>
      <c r="KQA51" s="3"/>
      <c r="KQB51" s="3"/>
      <c r="KQC51" s="3"/>
      <c r="KQD51" s="3"/>
      <c r="KQE51" s="3"/>
      <c r="KQF51" s="3"/>
      <c r="KQG51" s="3"/>
      <c r="KQH51" s="3"/>
      <c r="KQI51" s="3"/>
      <c r="KQJ51" s="3"/>
      <c r="KQK51" s="3"/>
      <c r="KQL51" s="3"/>
      <c r="KQM51" s="3"/>
      <c r="KQN51" s="3"/>
      <c r="KQO51" s="3"/>
      <c r="KQP51" s="3"/>
      <c r="KQQ51" s="3"/>
      <c r="KQR51" s="3"/>
      <c r="KQS51" s="3"/>
      <c r="KQT51" s="3"/>
      <c r="KQU51" s="3"/>
      <c r="KQV51" s="3"/>
      <c r="KQW51" s="3"/>
      <c r="KQX51" s="3"/>
      <c r="KQY51" s="3"/>
      <c r="KQZ51" s="3"/>
      <c r="KRA51" s="3"/>
      <c r="KRB51" s="3"/>
      <c r="KRC51" s="3"/>
      <c r="KRD51" s="3"/>
      <c r="KRE51" s="3"/>
      <c r="KRF51" s="3"/>
      <c r="KRG51" s="3"/>
      <c r="KRH51" s="3"/>
      <c r="KRI51" s="3"/>
      <c r="KRJ51" s="3"/>
      <c r="KRK51" s="3"/>
      <c r="KRL51" s="3"/>
      <c r="KRM51" s="3"/>
      <c r="KRN51" s="3"/>
      <c r="KRO51" s="3"/>
      <c r="KRP51" s="3"/>
      <c r="KRQ51" s="3"/>
      <c r="KRR51" s="3"/>
      <c r="KRS51" s="3"/>
      <c r="KRT51" s="3"/>
      <c r="KRU51" s="3"/>
      <c r="KRV51" s="3"/>
      <c r="KRW51" s="3"/>
      <c r="KRX51" s="3"/>
      <c r="KRY51" s="3"/>
      <c r="KRZ51" s="3"/>
      <c r="KSA51" s="3"/>
      <c r="KSB51" s="3"/>
      <c r="KSC51" s="3"/>
      <c r="KSD51" s="3"/>
      <c r="KSE51" s="3"/>
      <c r="KSF51" s="3"/>
      <c r="KSG51" s="3"/>
      <c r="KSH51" s="3"/>
      <c r="KSI51" s="3"/>
      <c r="KSJ51" s="3"/>
      <c r="KSK51" s="3"/>
      <c r="KSL51" s="3"/>
      <c r="KSM51" s="3"/>
      <c r="KSN51" s="3"/>
      <c r="KSO51" s="3"/>
      <c r="KSP51" s="3"/>
      <c r="KSQ51" s="3"/>
      <c r="KSR51" s="3"/>
      <c r="KSS51" s="3"/>
      <c r="KST51" s="3"/>
      <c r="KSU51" s="3"/>
      <c r="KSV51" s="3"/>
      <c r="KSW51" s="3"/>
      <c r="KSX51" s="3"/>
      <c r="KSY51" s="3"/>
      <c r="KSZ51" s="3"/>
      <c r="KTA51" s="3"/>
      <c r="KTB51" s="3"/>
      <c r="KTC51" s="3"/>
      <c r="KTD51" s="3"/>
      <c r="KTE51" s="3"/>
      <c r="KTF51" s="3"/>
      <c r="KTG51" s="3"/>
      <c r="KTH51" s="3"/>
      <c r="KTI51" s="3"/>
      <c r="KTJ51" s="3"/>
      <c r="KTK51" s="3"/>
      <c r="KTL51" s="3"/>
      <c r="KTM51" s="3"/>
      <c r="KTN51" s="3"/>
      <c r="KTO51" s="3"/>
      <c r="KTP51" s="3"/>
      <c r="KTQ51" s="3"/>
      <c r="KTR51" s="3"/>
      <c r="KTS51" s="3"/>
      <c r="KTT51" s="3"/>
      <c r="KTU51" s="3"/>
      <c r="KTV51" s="3"/>
      <c r="KTW51" s="3"/>
      <c r="KTX51" s="3"/>
      <c r="KTY51" s="3"/>
      <c r="KTZ51" s="3"/>
      <c r="KUA51" s="3"/>
      <c r="KUB51" s="3"/>
      <c r="KUC51" s="3"/>
      <c r="KUD51" s="3"/>
      <c r="KUE51" s="3"/>
      <c r="KUF51" s="3"/>
      <c r="KUG51" s="3"/>
      <c r="KUH51" s="3"/>
      <c r="KUI51" s="3"/>
      <c r="KUJ51" s="3"/>
      <c r="KUK51" s="3"/>
      <c r="KUL51" s="3"/>
      <c r="KUM51" s="3"/>
      <c r="KUN51" s="3"/>
      <c r="KUO51" s="3"/>
      <c r="KUP51" s="3"/>
      <c r="KUQ51" s="3"/>
      <c r="KUR51" s="3"/>
      <c r="KUS51" s="3"/>
      <c r="KUT51" s="3"/>
      <c r="KUU51" s="3"/>
      <c r="KUV51" s="3"/>
      <c r="KUW51" s="3"/>
      <c r="KUX51" s="3"/>
      <c r="KUY51" s="3"/>
      <c r="KUZ51" s="3"/>
      <c r="KVA51" s="3"/>
      <c r="KVB51" s="3"/>
      <c r="KVC51" s="3"/>
      <c r="KVD51" s="3"/>
      <c r="KVE51" s="3"/>
      <c r="KVF51" s="3"/>
      <c r="KVG51" s="3"/>
      <c r="KVH51" s="3"/>
      <c r="KVI51" s="3"/>
      <c r="KVJ51" s="3"/>
      <c r="KVK51" s="3"/>
      <c r="KVL51" s="3"/>
      <c r="KVM51" s="3"/>
      <c r="KVN51" s="3"/>
      <c r="KVO51" s="3"/>
      <c r="KVP51" s="3"/>
      <c r="KVQ51" s="3"/>
      <c r="KVR51" s="3"/>
      <c r="KVS51" s="3"/>
      <c r="KVT51" s="3"/>
      <c r="KVU51" s="3"/>
      <c r="KVV51" s="3"/>
      <c r="KVW51" s="3"/>
      <c r="KVX51" s="3"/>
      <c r="KVY51" s="3"/>
      <c r="KVZ51" s="3"/>
      <c r="KWA51" s="3"/>
      <c r="KWB51" s="3"/>
      <c r="KWC51" s="3"/>
      <c r="KWD51" s="3"/>
      <c r="KWE51" s="3"/>
      <c r="KWF51" s="3"/>
      <c r="KWG51" s="3"/>
      <c r="KWH51" s="3"/>
      <c r="KWI51" s="3"/>
      <c r="KWJ51" s="3"/>
      <c r="KWK51" s="3"/>
      <c r="KWL51" s="3"/>
      <c r="KWM51" s="3"/>
      <c r="KWN51" s="3"/>
      <c r="KWO51" s="3"/>
      <c r="KWP51" s="3"/>
      <c r="KWQ51" s="3"/>
      <c r="KWR51" s="3"/>
      <c r="KWS51" s="3"/>
      <c r="KWT51" s="3"/>
      <c r="KWU51" s="3"/>
      <c r="KWV51" s="3"/>
      <c r="KWW51" s="3"/>
      <c r="KWX51" s="3"/>
      <c r="KWY51" s="3"/>
      <c r="KWZ51" s="3"/>
      <c r="KXA51" s="3"/>
      <c r="KXB51" s="3"/>
      <c r="KXC51" s="3"/>
      <c r="KXD51" s="3"/>
      <c r="KXE51" s="3"/>
      <c r="KXF51" s="3"/>
      <c r="KXG51" s="3"/>
      <c r="KXH51" s="3"/>
      <c r="KXI51" s="3"/>
      <c r="KXJ51" s="3"/>
      <c r="KXK51" s="3"/>
      <c r="KXL51" s="3"/>
      <c r="KXM51" s="3"/>
      <c r="KXN51" s="3"/>
      <c r="KXO51" s="3"/>
      <c r="KXP51" s="3"/>
      <c r="KXQ51" s="3"/>
      <c r="KXR51" s="3"/>
      <c r="KXS51" s="3"/>
      <c r="KXT51" s="3"/>
      <c r="KXU51" s="3"/>
      <c r="KXV51" s="3"/>
      <c r="KXW51" s="3"/>
      <c r="KXX51" s="3"/>
      <c r="KXY51" s="3"/>
      <c r="KXZ51" s="3"/>
      <c r="KYA51" s="3"/>
      <c r="KYB51" s="3"/>
      <c r="KYC51" s="3"/>
      <c r="KYD51" s="3"/>
      <c r="KYE51" s="3"/>
      <c r="KYF51" s="3"/>
      <c r="KYG51" s="3"/>
      <c r="KYH51" s="3"/>
      <c r="KYI51" s="3"/>
      <c r="KYJ51" s="3"/>
      <c r="KYK51" s="3"/>
      <c r="KYL51" s="3"/>
      <c r="KYM51" s="3"/>
      <c r="KYN51" s="3"/>
      <c r="KYO51" s="3"/>
      <c r="KYP51" s="3"/>
      <c r="KYQ51" s="3"/>
      <c r="KYR51" s="3"/>
      <c r="KYS51" s="3"/>
      <c r="KYT51" s="3"/>
      <c r="KYU51" s="3"/>
      <c r="KYV51" s="3"/>
      <c r="KYW51" s="3"/>
      <c r="KYX51" s="3"/>
      <c r="KYY51" s="3"/>
      <c r="KYZ51" s="3"/>
      <c r="KZA51" s="3"/>
      <c r="KZB51" s="3"/>
      <c r="KZC51" s="3"/>
      <c r="KZD51" s="3"/>
      <c r="KZE51" s="3"/>
      <c r="KZF51" s="3"/>
      <c r="KZG51" s="3"/>
      <c r="KZH51" s="3"/>
      <c r="KZI51" s="3"/>
      <c r="KZJ51" s="3"/>
      <c r="KZK51" s="3"/>
      <c r="KZL51" s="3"/>
      <c r="KZM51" s="3"/>
      <c r="KZN51" s="3"/>
      <c r="KZO51" s="3"/>
      <c r="KZP51" s="3"/>
      <c r="KZQ51" s="3"/>
      <c r="KZR51" s="3"/>
      <c r="KZS51" s="3"/>
      <c r="KZT51" s="3"/>
      <c r="KZU51" s="3"/>
      <c r="KZV51" s="3"/>
      <c r="KZW51" s="3"/>
      <c r="KZX51" s="3"/>
      <c r="KZY51" s="3"/>
      <c r="KZZ51" s="3"/>
      <c r="LAA51" s="3"/>
      <c r="LAB51" s="3"/>
      <c r="LAC51" s="3"/>
      <c r="LAD51" s="3"/>
      <c r="LAE51" s="3"/>
      <c r="LAF51" s="3"/>
      <c r="LAG51" s="3"/>
      <c r="LAH51" s="3"/>
      <c r="LAI51" s="3"/>
      <c r="LAJ51" s="3"/>
      <c r="LAK51" s="3"/>
      <c r="LAL51" s="3"/>
      <c r="LAM51" s="3"/>
      <c r="LAN51" s="3"/>
      <c r="LAO51" s="3"/>
      <c r="LAP51" s="3"/>
      <c r="LAQ51" s="3"/>
      <c r="LAR51" s="3"/>
      <c r="LAS51" s="3"/>
      <c r="LAT51" s="3"/>
      <c r="LAU51" s="3"/>
      <c r="LAV51" s="3"/>
      <c r="LAW51" s="3"/>
      <c r="LAX51" s="3"/>
      <c r="LAY51" s="3"/>
      <c r="LAZ51" s="3"/>
      <c r="LBA51" s="3"/>
      <c r="LBB51" s="3"/>
      <c r="LBC51" s="3"/>
      <c r="LBD51" s="3"/>
      <c r="LBE51" s="3"/>
      <c r="LBF51" s="3"/>
      <c r="LBG51" s="3"/>
      <c r="LBH51" s="3"/>
      <c r="LBI51" s="3"/>
      <c r="LBJ51" s="3"/>
      <c r="LBK51" s="3"/>
      <c r="LBL51" s="3"/>
      <c r="LBM51" s="3"/>
      <c r="LBN51" s="3"/>
      <c r="LBO51" s="3"/>
      <c r="LBP51" s="3"/>
      <c r="LBQ51" s="3"/>
      <c r="LBR51" s="3"/>
      <c r="LBS51" s="3"/>
      <c r="LBT51" s="3"/>
      <c r="LBU51" s="3"/>
      <c r="LBV51" s="3"/>
      <c r="LBW51" s="3"/>
      <c r="LBX51" s="3"/>
      <c r="LBY51" s="3"/>
      <c r="LBZ51" s="3"/>
      <c r="LCA51" s="3"/>
      <c r="LCB51" s="3"/>
      <c r="LCC51" s="3"/>
      <c r="LCD51" s="3"/>
      <c r="LCE51" s="3"/>
      <c r="LCF51" s="3"/>
      <c r="LCG51" s="3"/>
      <c r="LCH51" s="3"/>
      <c r="LCI51" s="3"/>
      <c r="LCJ51" s="3"/>
      <c r="LCK51" s="3"/>
      <c r="LCL51" s="3"/>
      <c r="LCM51" s="3"/>
      <c r="LCN51" s="3"/>
      <c r="LCO51" s="3"/>
      <c r="LCP51" s="3"/>
      <c r="LCQ51" s="3"/>
      <c r="LCR51" s="3"/>
      <c r="LCS51" s="3"/>
      <c r="LCT51" s="3"/>
      <c r="LCU51" s="3"/>
      <c r="LCV51" s="3"/>
      <c r="LCW51" s="3"/>
      <c r="LCX51" s="3"/>
      <c r="LCY51" s="3"/>
      <c r="LCZ51" s="3"/>
      <c r="LDA51" s="3"/>
      <c r="LDB51" s="3"/>
      <c r="LDC51" s="3"/>
      <c r="LDD51" s="3"/>
      <c r="LDE51" s="3"/>
      <c r="LDF51" s="3"/>
      <c r="LDG51" s="3"/>
      <c r="LDH51" s="3"/>
      <c r="LDI51" s="3"/>
      <c r="LDJ51" s="3"/>
      <c r="LDK51" s="3"/>
      <c r="LDL51" s="3"/>
      <c r="LDM51" s="3"/>
      <c r="LDN51" s="3"/>
      <c r="LDO51" s="3"/>
      <c r="LDP51" s="3"/>
      <c r="LDQ51" s="3"/>
      <c r="LDR51" s="3"/>
      <c r="LDS51" s="3"/>
      <c r="LDT51" s="3"/>
      <c r="LDU51" s="3"/>
      <c r="LDV51" s="3"/>
      <c r="LDW51" s="3"/>
      <c r="LDX51" s="3"/>
      <c r="LDY51" s="3"/>
      <c r="LDZ51" s="3"/>
      <c r="LEA51" s="3"/>
      <c r="LEB51" s="3"/>
      <c r="LEC51" s="3"/>
      <c r="LED51" s="3"/>
      <c r="LEE51" s="3"/>
      <c r="LEF51" s="3"/>
      <c r="LEG51" s="3"/>
      <c r="LEH51" s="3"/>
      <c r="LEI51" s="3"/>
      <c r="LEJ51" s="3"/>
      <c r="LEK51" s="3"/>
      <c r="LEL51" s="3"/>
      <c r="LEM51" s="3"/>
      <c r="LEN51" s="3"/>
      <c r="LEO51" s="3"/>
      <c r="LEP51" s="3"/>
      <c r="LEQ51" s="3"/>
      <c r="LER51" s="3"/>
      <c r="LES51" s="3"/>
      <c r="LET51" s="3"/>
      <c r="LEU51" s="3"/>
      <c r="LEV51" s="3"/>
      <c r="LEW51" s="3"/>
      <c r="LEX51" s="3"/>
      <c r="LEY51" s="3"/>
      <c r="LEZ51" s="3"/>
      <c r="LFA51" s="3"/>
      <c r="LFB51" s="3"/>
      <c r="LFC51" s="3"/>
      <c r="LFD51" s="3"/>
      <c r="LFE51" s="3"/>
      <c r="LFF51" s="3"/>
      <c r="LFG51" s="3"/>
      <c r="LFH51" s="3"/>
      <c r="LFI51" s="3"/>
      <c r="LFJ51" s="3"/>
      <c r="LFK51" s="3"/>
      <c r="LFL51" s="3"/>
      <c r="LFM51" s="3"/>
      <c r="LFN51" s="3"/>
      <c r="LFO51" s="3"/>
      <c r="LFP51" s="3"/>
      <c r="LFQ51" s="3"/>
      <c r="LFR51" s="3"/>
      <c r="LFS51" s="3"/>
      <c r="LFT51" s="3"/>
      <c r="LFU51" s="3"/>
      <c r="LFV51" s="3"/>
      <c r="LFW51" s="3"/>
      <c r="LFX51" s="3"/>
      <c r="LFY51" s="3"/>
      <c r="LFZ51" s="3"/>
      <c r="LGA51" s="3"/>
      <c r="LGB51" s="3"/>
      <c r="LGC51" s="3"/>
      <c r="LGD51" s="3"/>
      <c r="LGE51" s="3"/>
      <c r="LGF51" s="3"/>
      <c r="LGG51" s="3"/>
      <c r="LGH51" s="3"/>
      <c r="LGI51" s="3"/>
      <c r="LGJ51" s="3"/>
      <c r="LGK51" s="3"/>
      <c r="LGL51" s="3"/>
      <c r="LGM51" s="3"/>
      <c r="LGN51" s="3"/>
      <c r="LGO51" s="3"/>
      <c r="LGP51" s="3"/>
      <c r="LGQ51" s="3"/>
      <c r="LGR51" s="3"/>
      <c r="LGS51" s="3"/>
      <c r="LGT51" s="3"/>
      <c r="LGU51" s="3"/>
      <c r="LGV51" s="3"/>
      <c r="LGW51" s="3"/>
      <c r="LGX51" s="3"/>
      <c r="LGY51" s="3"/>
      <c r="LGZ51" s="3"/>
      <c r="LHA51" s="3"/>
      <c r="LHB51" s="3"/>
      <c r="LHC51" s="3"/>
      <c r="LHD51" s="3"/>
      <c r="LHE51" s="3"/>
      <c r="LHF51" s="3"/>
      <c r="LHG51" s="3"/>
      <c r="LHH51" s="3"/>
      <c r="LHI51" s="3"/>
      <c r="LHJ51" s="3"/>
      <c r="LHK51" s="3"/>
      <c r="LHL51" s="3"/>
      <c r="LHM51" s="3"/>
      <c r="LHN51" s="3"/>
      <c r="LHO51" s="3"/>
      <c r="LHP51" s="3"/>
      <c r="LHQ51" s="3"/>
      <c r="LHR51" s="3"/>
      <c r="LHS51" s="3"/>
      <c r="LHT51" s="3"/>
      <c r="LHU51" s="3"/>
      <c r="LHV51" s="3"/>
      <c r="LHW51" s="3"/>
      <c r="LHX51" s="3"/>
      <c r="LHY51" s="3"/>
      <c r="LHZ51" s="3"/>
      <c r="LIA51" s="3"/>
      <c r="LIB51" s="3"/>
      <c r="LIC51" s="3"/>
      <c r="LID51" s="3"/>
      <c r="LIE51" s="3"/>
      <c r="LIF51" s="3"/>
      <c r="LIG51" s="3"/>
      <c r="LIH51" s="3"/>
      <c r="LII51" s="3"/>
      <c r="LIJ51" s="3"/>
      <c r="LIK51" s="3"/>
      <c r="LIL51" s="3"/>
      <c r="LIM51" s="3"/>
      <c r="LIN51" s="3"/>
      <c r="LIO51" s="3"/>
      <c r="LIP51" s="3"/>
      <c r="LIQ51" s="3"/>
      <c r="LIR51" s="3"/>
      <c r="LIS51" s="3"/>
      <c r="LIT51" s="3"/>
      <c r="LIU51" s="3"/>
      <c r="LIV51" s="3"/>
      <c r="LIW51" s="3"/>
      <c r="LIX51" s="3"/>
      <c r="LIY51" s="3"/>
      <c r="LIZ51" s="3"/>
      <c r="LJA51" s="3"/>
      <c r="LJB51" s="3"/>
      <c r="LJC51" s="3"/>
      <c r="LJD51" s="3"/>
      <c r="LJE51" s="3"/>
      <c r="LJF51" s="3"/>
      <c r="LJG51" s="3"/>
      <c r="LJH51" s="3"/>
      <c r="LJI51" s="3"/>
      <c r="LJJ51" s="3"/>
      <c r="LJK51" s="3"/>
      <c r="LJL51" s="3"/>
      <c r="LJM51" s="3"/>
      <c r="LJN51" s="3"/>
      <c r="LJO51" s="3"/>
      <c r="LJP51" s="3"/>
      <c r="LJQ51" s="3"/>
      <c r="LJR51" s="3"/>
      <c r="LJS51" s="3"/>
      <c r="LJT51" s="3"/>
      <c r="LJU51" s="3"/>
      <c r="LJV51" s="3"/>
      <c r="LJW51" s="3"/>
      <c r="LJX51" s="3"/>
      <c r="LJY51" s="3"/>
      <c r="LJZ51" s="3"/>
      <c r="LKA51" s="3"/>
      <c r="LKB51" s="3"/>
      <c r="LKC51" s="3"/>
      <c r="LKD51" s="3"/>
      <c r="LKE51" s="3"/>
      <c r="LKF51" s="3"/>
      <c r="LKG51" s="3"/>
      <c r="LKH51" s="3"/>
      <c r="LKI51" s="3"/>
      <c r="LKJ51" s="3"/>
      <c r="LKK51" s="3"/>
      <c r="LKL51" s="3"/>
      <c r="LKM51" s="3"/>
      <c r="LKN51" s="3"/>
      <c r="LKO51" s="3"/>
      <c r="LKP51" s="3"/>
      <c r="LKQ51" s="3"/>
      <c r="LKR51" s="3"/>
      <c r="LKS51" s="3"/>
      <c r="LKT51" s="3"/>
      <c r="LKU51" s="3"/>
      <c r="LKV51" s="3"/>
      <c r="LKW51" s="3"/>
      <c r="LKX51" s="3"/>
      <c r="LKY51" s="3"/>
      <c r="LKZ51" s="3"/>
      <c r="LLA51" s="3"/>
      <c r="LLB51" s="3"/>
      <c r="LLC51" s="3"/>
      <c r="LLD51" s="3"/>
      <c r="LLE51" s="3"/>
      <c r="LLF51" s="3"/>
      <c r="LLG51" s="3"/>
      <c r="LLH51" s="3"/>
      <c r="LLI51" s="3"/>
      <c r="LLJ51" s="3"/>
      <c r="LLK51" s="3"/>
      <c r="LLL51" s="3"/>
      <c r="LLM51" s="3"/>
      <c r="LLN51" s="3"/>
      <c r="LLO51" s="3"/>
      <c r="LLP51" s="3"/>
      <c r="LLQ51" s="3"/>
      <c r="LLR51" s="3"/>
      <c r="LLS51" s="3"/>
      <c r="LLT51" s="3"/>
      <c r="LLU51" s="3"/>
      <c r="LLV51" s="3"/>
      <c r="LLW51" s="3"/>
      <c r="LLX51" s="3"/>
      <c r="LLY51" s="3"/>
      <c r="LLZ51" s="3"/>
      <c r="LMA51" s="3"/>
      <c r="LMB51" s="3"/>
      <c r="LMC51" s="3"/>
      <c r="LMD51" s="3"/>
      <c r="LME51" s="3"/>
      <c r="LMF51" s="3"/>
      <c r="LMG51" s="3"/>
      <c r="LMH51" s="3"/>
      <c r="LMI51" s="3"/>
      <c r="LMJ51" s="3"/>
      <c r="LMK51" s="3"/>
      <c r="LML51" s="3"/>
      <c r="LMM51" s="3"/>
      <c r="LMN51" s="3"/>
      <c r="LMO51" s="3"/>
      <c r="LMP51" s="3"/>
      <c r="LMQ51" s="3"/>
      <c r="LMR51" s="3"/>
      <c r="LMS51" s="3"/>
      <c r="LMT51" s="3"/>
      <c r="LMU51" s="3"/>
      <c r="LMV51" s="3"/>
      <c r="LMW51" s="3"/>
      <c r="LMX51" s="3"/>
      <c r="LMY51" s="3"/>
      <c r="LMZ51" s="3"/>
      <c r="LNA51" s="3"/>
      <c r="LNB51" s="3"/>
      <c r="LNC51" s="3"/>
      <c r="LND51" s="3"/>
      <c r="LNE51" s="3"/>
      <c r="LNF51" s="3"/>
      <c r="LNG51" s="3"/>
      <c r="LNH51" s="3"/>
      <c r="LNI51" s="3"/>
      <c r="LNJ51" s="3"/>
      <c r="LNK51" s="3"/>
      <c r="LNL51" s="3"/>
      <c r="LNM51" s="3"/>
      <c r="LNN51" s="3"/>
      <c r="LNO51" s="3"/>
      <c r="LNP51" s="3"/>
      <c r="LNQ51" s="3"/>
      <c r="LNR51" s="3"/>
      <c r="LNS51" s="3"/>
      <c r="LNT51" s="3"/>
      <c r="LNU51" s="3"/>
      <c r="LNV51" s="3"/>
      <c r="LNW51" s="3"/>
      <c r="LNX51" s="3"/>
      <c r="LNY51" s="3"/>
      <c r="LNZ51" s="3"/>
      <c r="LOA51" s="3"/>
      <c r="LOB51" s="3"/>
      <c r="LOC51" s="3"/>
      <c r="LOD51" s="3"/>
      <c r="LOE51" s="3"/>
      <c r="LOF51" s="3"/>
      <c r="LOG51" s="3"/>
      <c r="LOH51" s="3"/>
      <c r="LOI51" s="3"/>
      <c r="LOJ51" s="3"/>
      <c r="LOK51" s="3"/>
      <c r="LOL51" s="3"/>
      <c r="LOM51" s="3"/>
      <c r="LON51" s="3"/>
      <c r="LOO51" s="3"/>
      <c r="LOP51" s="3"/>
      <c r="LOQ51" s="3"/>
      <c r="LOR51" s="3"/>
      <c r="LOS51" s="3"/>
      <c r="LOT51" s="3"/>
      <c r="LOU51" s="3"/>
      <c r="LOV51" s="3"/>
      <c r="LOW51" s="3"/>
      <c r="LOX51" s="3"/>
      <c r="LOY51" s="3"/>
      <c r="LOZ51" s="3"/>
      <c r="LPA51" s="3"/>
      <c r="LPB51" s="3"/>
      <c r="LPC51" s="3"/>
      <c r="LPD51" s="3"/>
      <c r="LPE51" s="3"/>
      <c r="LPF51" s="3"/>
      <c r="LPG51" s="3"/>
      <c r="LPH51" s="3"/>
      <c r="LPI51" s="3"/>
      <c r="LPJ51" s="3"/>
      <c r="LPK51" s="3"/>
      <c r="LPL51" s="3"/>
      <c r="LPM51" s="3"/>
      <c r="LPN51" s="3"/>
      <c r="LPO51" s="3"/>
      <c r="LPP51" s="3"/>
      <c r="LPQ51" s="3"/>
      <c r="LPR51" s="3"/>
      <c r="LPS51" s="3"/>
      <c r="LPT51" s="3"/>
      <c r="LPU51" s="3"/>
      <c r="LPV51" s="3"/>
      <c r="LPW51" s="3"/>
      <c r="LPX51" s="3"/>
      <c r="LPY51" s="3"/>
      <c r="LPZ51" s="3"/>
      <c r="LQA51" s="3"/>
      <c r="LQB51" s="3"/>
      <c r="LQC51" s="3"/>
      <c r="LQD51" s="3"/>
      <c r="LQE51" s="3"/>
      <c r="LQF51" s="3"/>
      <c r="LQG51" s="3"/>
      <c r="LQH51" s="3"/>
      <c r="LQI51" s="3"/>
      <c r="LQJ51" s="3"/>
      <c r="LQK51" s="3"/>
      <c r="LQL51" s="3"/>
      <c r="LQM51" s="3"/>
      <c r="LQN51" s="3"/>
      <c r="LQO51" s="3"/>
      <c r="LQP51" s="3"/>
      <c r="LQQ51" s="3"/>
      <c r="LQR51" s="3"/>
      <c r="LQS51" s="3"/>
      <c r="LQT51" s="3"/>
      <c r="LQU51" s="3"/>
      <c r="LQV51" s="3"/>
      <c r="LQW51" s="3"/>
      <c r="LQX51" s="3"/>
      <c r="LQY51" s="3"/>
      <c r="LQZ51" s="3"/>
      <c r="LRA51" s="3"/>
      <c r="LRB51" s="3"/>
      <c r="LRC51" s="3"/>
      <c r="LRD51" s="3"/>
      <c r="LRE51" s="3"/>
      <c r="LRF51" s="3"/>
      <c r="LRG51" s="3"/>
      <c r="LRH51" s="3"/>
      <c r="LRI51" s="3"/>
      <c r="LRJ51" s="3"/>
      <c r="LRK51" s="3"/>
      <c r="LRL51" s="3"/>
      <c r="LRM51" s="3"/>
      <c r="LRN51" s="3"/>
      <c r="LRO51" s="3"/>
      <c r="LRP51" s="3"/>
      <c r="LRQ51" s="3"/>
      <c r="LRR51" s="3"/>
      <c r="LRS51" s="3"/>
      <c r="LRT51" s="3"/>
      <c r="LRU51" s="3"/>
      <c r="LRV51" s="3"/>
      <c r="LRW51" s="3"/>
      <c r="LRX51" s="3"/>
      <c r="LRY51" s="3"/>
      <c r="LRZ51" s="3"/>
      <c r="LSA51" s="3"/>
      <c r="LSB51" s="3"/>
      <c r="LSC51" s="3"/>
      <c r="LSD51" s="3"/>
      <c r="LSE51" s="3"/>
      <c r="LSF51" s="3"/>
      <c r="LSG51" s="3"/>
      <c r="LSH51" s="3"/>
      <c r="LSI51" s="3"/>
      <c r="LSJ51" s="3"/>
      <c r="LSK51" s="3"/>
      <c r="LSL51" s="3"/>
      <c r="LSM51" s="3"/>
      <c r="LSN51" s="3"/>
      <c r="LSO51" s="3"/>
      <c r="LSP51" s="3"/>
      <c r="LSQ51" s="3"/>
      <c r="LSR51" s="3"/>
      <c r="LSS51" s="3"/>
      <c r="LST51" s="3"/>
      <c r="LSU51" s="3"/>
      <c r="LSV51" s="3"/>
      <c r="LSW51" s="3"/>
      <c r="LSX51" s="3"/>
      <c r="LSY51" s="3"/>
      <c r="LSZ51" s="3"/>
      <c r="LTA51" s="3"/>
      <c r="LTB51" s="3"/>
      <c r="LTC51" s="3"/>
      <c r="LTD51" s="3"/>
      <c r="LTE51" s="3"/>
      <c r="LTF51" s="3"/>
      <c r="LTG51" s="3"/>
      <c r="LTH51" s="3"/>
      <c r="LTI51" s="3"/>
      <c r="LTJ51" s="3"/>
      <c r="LTK51" s="3"/>
      <c r="LTL51" s="3"/>
      <c r="LTM51" s="3"/>
      <c r="LTN51" s="3"/>
      <c r="LTO51" s="3"/>
      <c r="LTP51" s="3"/>
      <c r="LTQ51" s="3"/>
      <c r="LTR51" s="3"/>
      <c r="LTS51" s="3"/>
      <c r="LTT51" s="3"/>
      <c r="LTU51" s="3"/>
      <c r="LTV51" s="3"/>
      <c r="LTW51" s="3"/>
      <c r="LTX51" s="3"/>
      <c r="LTY51" s="3"/>
      <c r="LTZ51" s="3"/>
      <c r="LUA51" s="3"/>
      <c r="LUB51" s="3"/>
      <c r="LUC51" s="3"/>
      <c r="LUD51" s="3"/>
      <c r="LUE51" s="3"/>
      <c r="LUF51" s="3"/>
      <c r="LUG51" s="3"/>
      <c r="LUH51" s="3"/>
      <c r="LUI51" s="3"/>
      <c r="LUJ51" s="3"/>
      <c r="LUK51" s="3"/>
      <c r="LUL51" s="3"/>
      <c r="LUM51" s="3"/>
      <c r="LUN51" s="3"/>
      <c r="LUO51" s="3"/>
      <c r="LUP51" s="3"/>
      <c r="LUQ51" s="3"/>
      <c r="LUR51" s="3"/>
      <c r="LUS51" s="3"/>
      <c r="LUT51" s="3"/>
      <c r="LUU51" s="3"/>
      <c r="LUV51" s="3"/>
      <c r="LUW51" s="3"/>
      <c r="LUX51" s="3"/>
      <c r="LUY51" s="3"/>
      <c r="LUZ51" s="3"/>
      <c r="LVA51" s="3"/>
      <c r="LVB51" s="3"/>
      <c r="LVC51" s="3"/>
      <c r="LVD51" s="3"/>
      <c r="LVE51" s="3"/>
      <c r="LVF51" s="3"/>
      <c r="LVG51" s="3"/>
      <c r="LVH51" s="3"/>
      <c r="LVI51" s="3"/>
      <c r="LVJ51" s="3"/>
      <c r="LVK51" s="3"/>
      <c r="LVL51" s="3"/>
      <c r="LVM51" s="3"/>
      <c r="LVN51" s="3"/>
      <c r="LVO51" s="3"/>
      <c r="LVP51" s="3"/>
      <c r="LVQ51" s="3"/>
      <c r="LVR51" s="3"/>
      <c r="LVS51" s="3"/>
      <c r="LVT51" s="3"/>
      <c r="LVU51" s="3"/>
      <c r="LVV51" s="3"/>
      <c r="LVW51" s="3"/>
      <c r="LVX51" s="3"/>
      <c r="LVY51" s="3"/>
      <c r="LVZ51" s="3"/>
      <c r="LWA51" s="3"/>
      <c r="LWB51" s="3"/>
      <c r="LWC51" s="3"/>
      <c r="LWD51" s="3"/>
      <c r="LWE51" s="3"/>
      <c r="LWF51" s="3"/>
      <c r="LWG51" s="3"/>
      <c r="LWH51" s="3"/>
      <c r="LWI51" s="3"/>
      <c r="LWJ51" s="3"/>
      <c r="LWK51" s="3"/>
      <c r="LWL51" s="3"/>
      <c r="LWM51" s="3"/>
      <c r="LWN51" s="3"/>
      <c r="LWO51" s="3"/>
      <c r="LWP51" s="3"/>
      <c r="LWQ51" s="3"/>
      <c r="LWR51" s="3"/>
      <c r="LWS51" s="3"/>
      <c r="LWT51" s="3"/>
      <c r="LWU51" s="3"/>
      <c r="LWV51" s="3"/>
      <c r="LWW51" s="3"/>
      <c r="LWX51" s="3"/>
      <c r="LWY51" s="3"/>
      <c r="LWZ51" s="3"/>
      <c r="LXA51" s="3"/>
      <c r="LXB51" s="3"/>
      <c r="LXC51" s="3"/>
      <c r="LXD51" s="3"/>
      <c r="LXE51" s="3"/>
      <c r="LXF51" s="3"/>
      <c r="LXG51" s="3"/>
      <c r="LXH51" s="3"/>
      <c r="LXI51" s="3"/>
      <c r="LXJ51" s="3"/>
      <c r="LXK51" s="3"/>
      <c r="LXL51" s="3"/>
      <c r="LXM51" s="3"/>
      <c r="LXN51" s="3"/>
      <c r="LXO51" s="3"/>
      <c r="LXP51" s="3"/>
      <c r="LXQ51" s="3"/>
      <c r="LXR51" s="3"/>
      <c r="LXS51" s="3"/>
      <c r="LXT51" s="3"/>
      <c r="LXU51" s="3"/>
      <c r="LXV51" s="3"/>
      <c r="LXW51" s="3"/>
      <c r="LXX51" s="3"/>
      <c r="LXY51" s="3"/>
      <c r="LXZ51" s="3"/>
      <c r="LYA51" s="3"/>
      <c r="LYB51" s="3"/>
      <c r="LYC51" s="3"/>
      <c r="LYD51" s="3"/>
      <c r="LYE51" s="3"/>
      <c r="LYF51" s="3"/>
      <c r="LYG51" s="3"/>
      <c r="LYH51" s="3"/>
      <c r="LYI51" s="3"/>
      <c r="LYJ51" s="3"/>
      <c r="LYK51" s="3"/>
      <c r="LYL51" s="3"/>
      <c r="LYM51" s="3"/>
      <c r="LYN51" s="3"/>
      <c r="LYO51" s="3"/>
      <c r="LYP51" s="3"/>
      <c r="LYQ51" s="3"/>
      <c r="LYR51" s="3"/>
      <c r="LYS51" s="3"/>
      <c r="LYT51" s="3"/>
      <c r="LYU51" s="3"/>
      <c r="LYV51" s="3"/>
      <c r="LYW51" s="3"/>
      <c r="LYX51" s="3"/>
      <c r="LYY51" s="3"/>
      <c r="LYZ51" s="3"/>
      <c r="LZA51" s="3"/>
      <c r="LZB51" s="3"/>
      <c r="LZC51" s="3"/>
      <c r="LZD51" s="3"/>
      <c r="LZE51" s="3"/>
      <c r="LZF51" s="3"/>
      <c r="LZG51" s="3"/>
      <c r="LZH51" s="3"/>
      <c r="LZI51" s="3"/>
      <c r="LZJ51" s="3"/>
      <c r="LZK51" s="3"/>
      <c r="LZL51" s="3"/>
      <c r="LZM51" s="3"/>
      <c r="LZN51" s="3"/>
      <c r="LZO51" s="3"/>
      <c r="LZP51" s="3"/>
      <c r="LZQ51" s="3"/>
      <c r="LZR51" s="3"/>
      <c r="LZS51" s="3"/>
      <c r="LZT51" s="3"/>
      <c r="LZU51" s="3"/>
      <c r="LZV51" s="3"/>
      <c r="LZW51" s="3"/>
      <c r="LZX51" s="3"/>
      <c r="LZY51" s="3"/>
      <c r="LZZ51" s="3"/>
      <c r="MAA51" s="3"/>
      <c r="MAB51" s="3"/>
      <c r="MAC51" s="3"/>
      <c r="MAD51" s="3"/>
      <c r="MAE51" s="3"/>
      <c r="MAF51" s="3"/>
      <c r="MAG51" s="3"/>
      <c r="MAH51" s="3"/>
      <c r="MAI51" s="3"/>
      <c r="MAJ51" s="3"/>
      <c r="MAK51" s="3"/>
      <c r="MAL51" s="3"/>
      <c r="MAM51" s="3"/>
      <c r="MAN51" s="3"/>
      <c r="MAO51" s="3"/>
      <c r="MAP51" s="3"/>
      <c r="MAQ51" s="3"/>
      <c r="MAR51" s="3"/>
      <c r="MAS51" s="3"/>
      <c r="MAT51" s="3"/>
      <c r="MAU51" s="3"/>
      <c r="MAV51" s="3"/>
      <c r="MAW51" s="3"/>
      <c r="MAX51" s="3"/>
      <c r="MAY51" s="3"/>
      <c r="MAZ51" s="3"/>
      <c r="MBA51" s="3"/>
      <c r="MBB51" s="3"/>
      <c r="MBC51" s="3"/>
      <c r="MBD51" s="3"/>
      <c r="MBE51" s="3"/>
      <c r="MBF51" s="3"/>
      <c r="MBG51" s="3"/>
      <c r="MBH51" s="3"/>
      <c r="MBI51" s="3"/>
      <c r="MBJ51" s="3"/>
      <c r="MBK51" s="3"/>
      <c r="MBL51" s="3"/>
      <c r="MBM51" s="3"/>
      <c r="MBN51" s="3"/>
      <c r="MBO51" s="3"/>
      <c r="MBP51" s="3"/>
      <c r="MBQ51" s="3"/>
      <c r="MBR51" s="3"/>
      <c r="MBS51" s="3"/>
      <c r="MBT51" s="3"/>
      <c r="MBU51" s="3"/>
      <c r="MBV51" s="3"/>
      <c r="MBW51" s="3"/>
      <c r="MBX51" s="3"/>
      <c r="MBY51" s="3"/>
      <c r="MBZ51" s="3"/>
      <c r="MCA51" s="3"/>
      <c r="MCB51" s="3"/>
      <c r="MCC51" s="3"/>
      <c r="MCD51" s="3"/>
      <c r="MCE51" s="3"/>
      <c r="MCF51" s="3"/>
      <c r="MCG51" s="3"/>
      <c r="MCH51" s="3"/>
      <c r="MCI51" s="3"/>
      <c r="MCJ51" s="3"/>
      <c r="MCK51" s="3"/>
      <c r="MCL51" s="3"/>
      <c r="MCM51" s="3"/>
      <c r="MCN51" s="3"/>
      <c r="MCO51" s="3"/>
      <c r="MCP51" s="3"/>
      <c r="MCQ51" s="3"/>
      <c r="MCR51" s="3"/>
      <c r="MCS51" s="3"/>
      <c r="MCT51" s="3"/>
      <c r="MCU51" s="3"/>
      <c r="MCV51" s="3"/>
      <c r="MCW51" s="3"/>
      <c r="MCX51" s="3"/>
      <c r="MCY51" s="3"/>
      <c r="MCZ51" s="3"/>
      <c r="MDA51" s="3"/>
      <c r="MDB51" s="3"/>
      <c r="MDC51" s="3"/>
      <c r="MDD51" s="3"/>
      <c r="MDE51" s="3"/>
      <c r="MDF51" s="3"/>
      <c r="MDG51" s="3"/>
      <c r="MDH51" s="3"/>
      <c r="MDI51" s="3"/>
      <c r="MDJ51" s="3"/>
      <c r="MDK51" s="3"/>
      <c r="MDL51" s="3"/>
      <c r="MDM51" s="3"/>
      <c r="MDN51" s="3"/>
      <c r="MDO51" s="3"/>
      <c r="MDP51" s="3"/>
      <c r="MDQ51" s="3"/>
      <c r="MDR51" s="3"/>
      <c r="MDS51" s="3"/>
      <c r="MDT51" s="3"/>
      <c r="MDU51" s="3"/>
      <c r="MDV51" s="3"/>
      <c r="MDW51" s="3"/>
      <c r="MDX51" s="3"/>
      <c r="MDY51" s="3"/>
      <c r="MDZ51" s="3"/>
      <c r="MEA51" s="3"/>
      <c r="MEB51" s="3"/>
      <c r="MEC51" s="3"/>
      <c r="MED51" s="3"/>
      <c r="MEE51" s="3"/>
      <c r="MEF51" s="3"/>
      <c r="MEG51" s="3"/>
      <c r="MEH51" s="3"/>
      <c r="MEI51" s="3"/>
      <c r="MEJ51" s="3"/>
      <c r="MEK51" s="3"/>
      <c r="MEL51" s="3"/>
      <c r="MEM51" s="3"/>
      <c r="MEN51" s="3"/>
      <c r="MEO51" s="3"/>
      <c r="MEP51" s="3"/>
      <c r="MEQ51" s="3"/>
      <c r="MER51" s="3"/>
      <c r="MES51" s="3"/>
      <c r="MET51" s="3"/>
      <c r="MEU51" s="3"/>
      <c r="MEV51" s="3"/>
      <c r="MEW51" s="3"/>
      <c r="MEX51" s="3"/>
      <c r="MEY51" s="3"/>
      <c r="MEZ51" s="3"/>
      <c r="MFA51" s="3"/>
      <c r="MFB51" s="3"/>
      <c r="MFC51" s="3"/>
      <c r="MFD51" s="3"/>
      <c r="MFE51" s="3"/>
      <c r="MFF51" s="3"/>
      <c r="MFG51" s="3"/>
      <c r="MFH51" s="3"/>
      <c r="MFI51" s="3"/>
      <c r="MFJ51" s="3"/>
      <c r="MFK51" s="3"/>
      <c r="MFL51" s="3"/>
      <c r="MFM51" s="3"/>
      <c r="MFN51" s="3"/>
      <c r="MFO51" s="3"/>
      <c r="MFP51" s="3"/>
      <c r="MFQ51" s="3"/>
      <c r="MFR51" s="3"/>
      <c r="MFS51" s="3"/>
      <c r="MFT51" s="3"/>
      <c r="MFU51" s="3"/>
      <c r="MFV51" s="3"/>
      <c r="MFW51" s="3"/>
      <c r="MFX51" s="3"/>
      <c r="MFY51" s="3"/>
      <c r="MFZ51" s="3"/>
      <c r="MGA51" s="3"/>
      <c r="MGB51" s="3"/>
      <c r="MGC51" s="3"/>
      <c r="MGD51" s="3"/>
      <c r="MGE51" s="3"/>
      <c r="MGF51" s="3"/>
      <c r="MGG51" s="3"/>
      <c r="MGH51" s="3"/>
      <c r="MGI51" s="3"/>
      <c r="MGJ51" s="3"/>
      <c r="MGK51" s="3"/>
      <c r="MGL51" s="3"/>
      <c r="MGM51" s="3"/>
      <c r="MGN51" s="3"/>
      <c r="MGO51" s="3"/>
      <c r="MGP51" s="3"/>
      <c r="MGQ51" s="3"/>
      <c r="MGR51" s="3"/>
      <c r="MGS51" s="3"/>
      <c r="MGT51" s="3"/>
      <c r="MGU51" s="3"/>
      <c r="MGV51" s="3"/>
      <c r="MGW51" s="3"/>
      <c r="MGX51" s="3"/>
      <c r="MGY51" s="3"/>
      <c r="MGZ51" s="3"/>
      <c r="MHA51" s="3"/>
      <c r="MHB51" s="3"/>
      <c r="MHC51" s="3"/>
      <c r="MHD51" s="3"/>
      <c r="MHE51" s="3"/>
      <c r="MHF51" s="3"/>
      <c r="MHG51" s="3"/>
      <c r="MHH51" s="3"/>
      <c r="MHI51" s="3"/>
      <c r="MHJ51" s="3"/>
      <c r="MHK51" s="3"/>
      <c r="MHL51" s="3"/>
      <c r="MHM51" s="3"/>
      <c r="MHN51" s="3"/>
      <c r="MHO51" s="3"/>
      <c r="MHP51" s="3"/>
      <c r="MHQ51" s="3"/>
      <c r="MHR51" s="3"/>
      <c r="MHS51" s="3"/>
      <c r="MHT51" s="3"/>
      <c r="MHU51" s="3"/>
      <c r="MHV51" s="3"/>
      <c r="MHW51" s="3"/>
      <c r="MHX51" s="3"/>
      <c r="MHY51" s="3"/>
      <c r="MHZ51" s="3"/>
      <c r="MIA51" s="3"/>
      <c r="MIB51" s="3"/>
      <c r="MIC51" s="3"/>
      <c r="MID51" s="3"/>
      <c r="MIE51" s="3"/>
      <c r="MIF51" s="3"/>
      <c r="MIG51" s="3"/>
      <c r="MIH51" s="3"/>
      <c r="MII51" s="3"/>
      <c r="MIJ51" s="3"/>
      <c r="MIK51" s="3"/>
      <c r="MIL51" s="3"/>
      <c r="MIM51" s="3"/>
      <c r="MIN51" s="3"/>
      <c r="MIO51" s="3"/>
      <c r="MIP51" s="3"/>
      <c r="MIQ51" s="3"/>
      <c r="MIR51" s="3"/>
      <c r="MIS51" s="3"/>
      <c r="MIT51" s="3"/>
      <c r="MIU51" s="3"/>
      <c r="MIV51" s="3"/>
      <c r="MIW51" s="3"/>
      <c r="MIX51" s="3"/>
      <c r="MIY51" s="3"/>
      <c r="MIZ51" s="3"/>
      <c r="MJA51" s="3"/>
      <c r="MJB51" s="3"/>
      <c r="MJC51" s="3"/>
      <c r="MJD51" s="3"/>
      <c r="MJE51" s="3"/>
      <c r="MJF51" s="3"/>
      <c r="MJG51" s="3"/>
      <c r="MJH51" s="3"/>
      <c r="MJI51" s="3"/>
      <c r="MJJ51" s="3"/>
      <c r="MJK51" s="3"/>
      <c r="MJL51" s="3"/>
      <c r="MJM51" s="3"/>
      <c r="MJN51" s="3"/>
      <c r="MJO51" s="3"/>
      <c r="MJP51" s="3"/>
      <c r="MJQ51" s="3"/>
      <c r="MJR51" s="3"/>
      <c r="MJS51" s="3"/>
      <c r="MJT51" s="3"/>
      <c r="MJU51" s="3"/>
      <c r="MJV51" s="3"/>
      <c r="MJW51" s="3"/>
      <c r="MJX51" s="3"/>
      <c r="MJY51" s="3"/>
      <c r="MJZ51" s="3"/>
      <c r="MKA51" s="3"/>
      <c r="MKB51" s="3"/>
      <c r="MKC51" s="3"/>
      <c r="MKD51" s="3"/>
      <c r="MKE51" s="3"/>
      <c r="MKF51" s="3"/>
      <c r="MKG51" s="3"/>
      <c r="MKH51" s="3"/>
      <c r="MKI51" s="3"/>
      <c r="MKJ51" s="3"/>
      <c r="MKK51" s="3"/>
      <c r="MKL51" s="3"/>
      <c r="MKM51" s="3"/>
      <c r="MKN51" s="3"/>
      <c r="MKO51" s="3"/>
      <c r="MKP51" s="3"/>
      <c r="MKQ51" s="3"/>
      <c r="MKR51" s="3"/>
      <c r="MKS51" s="3"/>
      <c r="MKT51" s="3"/>
      <c r="MKU51" s="3"/>
      <c r="MKV51" s="3"/>
      <c r="MKW51" s="3"/>
      <c r="MKX51" s="3"/>
      <c r="MKY51" s="3"/>
      <c r="MKZ51" s="3"/>
      <c r="MLA51" s="3"/>
      <c r="MLB51" s="3"/>
      <c r="MLC51" s="3"/>
      <c r="MLD51" s="3"/>
      <c r="MLE51" s="3"/>
      <c r="MLF51" s="3"/>
      <c r="MLG51" s="3"/>
      <c r="MLH51" s="3"/>
      <c r="MLI51" s="3"/>
      <c r="MLJ51" s="3"/>
      <c r="MLK51" s="3"/>
      <c r="MLL51" s="3"/>
      <c r="MLM51" s="3"/>
      <c r="MLN51" s="3"/>
      <c r="MLO51" s="3"/>
      <c r="MLP51" s="3"/>
      <c r="MLQ51" s="3"/>
      <c r="MLR51" s="3"/>
      <c r="MLS51" s="3"/>
      <c r="MLT51" s="3"/>
      <c r="MLU51" s="3"/>
      <c r="MLV51" s="3"/>
      <c r="MLW51" s="3"/>
      <c r="MLX51" s="3"/>
      <c r="MLY51" s="3"/>
      <c r="MLZ51" s="3"/>
      <c r="MMA51" s="3"/>
      <c r="MMB51" s="3"/>
      <c r="MMC51" s="3"/>
      <c r="MMD51" s="3"/>
      <c r="MME51" s="3"/>
      <c r="MMF51" s="3"/>
      <c r="MMG51" s="3"/>
      <c r="MMH51" s="3"/>
      <c r="MMI51" s="3"/>
      <c r="MMJ51" s="3"/>
      <c r="MMK51" s="3"/>
      <c r="MML51" s="3"/>
      <c r="MMM51" s="3"/>
      <c r="MMN51" s="3"/>
      <c r="MMO51" s="3"/>
      <c r="MMP51" s="3"/>
      <c r="MMQ51" s="3"/>
      <c r="MMR51" s="3"/>
      <c r="MMS51" s="3"/>
      <c r="MMT51" s="3"/>
      <c r="MMU51" s="3"/>
      <c r="MMV51" s="3"/>
      <c r="MMW51" s="3"/>
      <c r="MMX51" s="3"/>
      <c r="MMY51" s="3"/>
      <c r="MMZ51" s="3"/>
      <c r="MNA51" s="3"/>
      <c r="MNB51" s="3"/>
      <c r="MNC51" s="3"/>
      <c r="MND51" s="3"/>
      <c r="MNE51" s="3"/>
      <c r="MNF51" s="3"/>
      <c r="MNG51" s="3"/>
      <c r="MNH51" s="3"/>
      <c r="MNI51" s="3"/>
      <c r="MNJ51" s="3"/>
      <c r="MNK51" s="3"/>
      <c r="MNL51" s="3"/>
      <c r="MNM51" s="3"/>
      <c r="MNN51" s="3"/>
      <c r="MNO51" s="3"/>
      <c r="MNP51" s="3"/>
      <c r="MNQ51" s="3"/>
      <c r="MNR51" s="3"/>
      <c r="MNS51" s="3"/>
      <c r="MNT51" s="3"/>
      <c r="MNU51" s="3"/>
      <c r="MNV51" s="3"/>
      <c r="MNW51" s="3"/>
      <c r="MNX51" s="3"/>
      <c r="MNY51" s="3"/>
      <c r="MNZ51" s="3"/>
      <c r="MOA51" s="3"/>
      <c r="MOB51" s="3"/>
      <c r="MOC51" s="3"/>
      <c r="MOD51" s="3"/>
      <c r="MOE51" s="3"/>
      <c r="MOF51" s="3"/>
      <c r="MOG51" s="3"/>
      <c r="MOH51" s="3"/>
      <c r="MOI51" s="3"/>
      <c r="MOJ51" s="3"/>
      <c r="MOK51" s="3"/>
      <c r="MOL51" s="3"/>
      <c r="MOM51" s="3"/>
      <c r="MON51" s="3"/>
      <c r="MOO51" s="3"/>
      <c r="MOP51" s="3"/>
      <c r="MOQ51" s="3"/>
      <c r="MOR51" s="3"/>
      <c r="MOS51" s="3"/>
      <c r="MOT51" s="3"/>
      <c r="MOU51" s="3"/>
      <c r="MOV51" s="3"/>
      <c r="MOW51" s="3"/>
      <c r="MOX51" s="3"/>
      <c r="MOY51" s="3"/>
      <c r="MOZ51" s="3"/>
      <c r="MPA51" s="3"/>
      <c r="MPB51" s="3"/>
      <c r="MPC51" s="3"/>
      <c r="MPD51" s="3"/>
      <c r="MPE51" s="3"/>
      <c r="MPF51" s="3"/>
      <c r="MPG51" s="3"/>
      <c r="MPH51" s="3"/>
      <c r="MPI51" s="3"/>
      <c r="MPJ51" s="3"/>
      <c r="MPK51" s="3"/>
      <c r="MPL51" s="3"/>
      <c r="MPM51" s="3"/>
      <c r="MPN51" s="3"/>
      <c r="MPO51" s="3"/>
      <c r="MPP51" s="3"/>
      <c r="MPQ51" s="3"/>
      <c r="MPR51" s="3"/>
      <c r="MPS51" s="3"/>
      <c r="MPT51" s="3"/>
      <c r="MPU51" s="3"/>
      <c r="MPV51" s="3"/>
      <c r="MPW51" s="3"/>
      <c r="MPX51" s="3"/>
      <c r="MPY51" s="3"/>
      <c r="MPZ51" s="3"/>
      <c r="MQA51" s="3"/>
      <c r="MQB51" s="3"/>
      <c r="MQC51" s="3"/>
      <c r="MQD51" s="3"/>
      <c r="MQE51" s="3"/>
      <c r="MQF51" s="3"/>
      <c r="MQG51" s="3"/>
      <c r="MQH51" s="3"/>
      <c r="MQI51" s="3"/>
      <c r="MQJ51" s="3"/>
      <c r="MQK51" s="3"/>
      <c r="MQL51" s="3"/>
      <c r="MQM51" s="3"/>
      <c r="MQN51" s="3"/>
      <c r="MQO51" s="3"/>
      <c r="MQP51" s="3"/>
      <c r="MQQ51" s="3"/>
      <c r="MQR51" s="3"/>
      <c r="MQS51" s="3"/>
      <c r="MQT51" s="3"/>
      <c r="MQU51" s="3"/>
      <c r="MQV51" s="3"/>
      <c r="MQW51" s="3"/>
      <c r="MQX51" s="3"/>
      <c r="MQY51" s="3"/>
      <c r="MQZ51" s="3"/>
      <c r="MRA51" s="3"/>
      <c r="MRB51" s="3"/>
      <c r="MRC51" s="3"/>
      <c r="MRD51" s="3"/>
      <c r="MRE51" s="3"/>
      <c r="MRF51" s="3"/>
      <c r="MRG51" s="3"/>
      <c r="MRH51" s="3"/>
      <c r="MRI51" s="3"/>
      <c r="MRJ51" s="3"/>
      <c r="MRK51" s="3"/>
      <c r="MRL51" s="3"/>
      <c r="MRM51" s="3"/>
      <c r="MRN51" s="3"/>
      <c r="MRO51" s="3"/>
      <c r="MRP51" s="3"/>
      <c r="MRQ51" s="3"/>
      <c r="MRR51" s="3"/>
      <c r="MRS51" s="3"/>
      <c r="MRT51" s="3"/>
      <c r="MRU51" s="3"/>
      <c r="MRV51" s="3"/>
      <c r="MRW51" s="3"/>
      <c r="MRX51" s="3"/>
      <c r="MRY51" s="3"/>
      <c r="MRZ51" s="3"/>
      <c r="MSA51" s="3"/>
      <c r="MSB51" s="3"/>
      <c r="MSC51" s="3"/>
      <c r="MSD51" s="3"/>
      <c r="MSE51" s="3"/>
      <c r="MSF51" s="3"/>
      <c r="MSG51" s="3"/>
      <c r="MSH51" s="3"/>
      <c r="MSI51" s="3"/>
      <c r="MSJ51" s="3"/>
      <c r="MSK51" s="3"/>
      <c r="MSL51" s="3"/>
      <c r="MSM51" s="3"/>
      <c r="MSN51" s="3"/>
      <c r="MSO51" s="3"/>
      <c r="MSP51" s="3"/>
      <c r="MSQ51" s="3"/>
      <c r="MSR51" s="3"/>
      <c r="MSS51" s="3"/>
      <c r="MST51" s="3"/>
      <c r="MSU51" s="3"/>
      <c r="MSV51" s="3"/>
      <c r="MSW51" s="3"/>
      <c r="MSX51" s="3"/>
      <c r="MSY51" s="3"/>
      <c r="MSZ51" s="3"/>
      <c r="MTA51" s="3"/>
      <c r="MTB51" s="3"/>
      <c r="MTC51" s="3"/>
      <c r="MTD51" s="3"/>
      <c r="MTE51" s="3"/>
      <c r="MTF51" s="3"/>
      <c r="MTG51" s="3"/>
      <c r="MTH51" s="3"/>
      <c r="MTI51" s="3"/>
      <c r="MTJ51" s="3"/>
      <c r="MTK51" s="3"/>
      <c r="MTL51" s="3"/>
      <c r="MTM51" s="3"/>
      <c r="MTN51" s="3"/>
      <c r="MTO51" s="3"/>
      <c r="MTP51" s="3"/>
      <c r="MTQ51" s="3"/>
      <c r="MTR51" s="3"/>
      <c r="MTS51" s="3"/>
      <c r="MTT51" s="3"/>
      <c r="MTU51" s="3"/>
      <c r="MTV51" s="3"/>
      <c r="MTW51" s="3"/>
      <c r="MTX51" s="3"/>
      <c r="MTY51" s="3"/>
      <c r="MTZ51" s="3"/>
      <c r="MUA51" s="3"/>
      <c r="MUB51" s="3"/>
      <c r="MUC51" s="3"/>
      <c r="MUD51" s="3"/>
      <c r="MUE51" s="3"/>
      <c r="MUF51" s="3"/>
      <c r="MUG51" s="3"/>
      <c r="MUH51" s="3"/>
      <c r="MUI51" s="3"/>
      <c r="MUJ51" s="3"/>
      <c r="MUK51" s="3"/>
      <c r="MUL51" s="3"/>
      <c r="MUM51" s="3"/>
      <c r="MUN51" s="3"/>
      <c r="MUO51" s="3"/>
      <c r="MUP51" s="3"/>
      <c r="MUQ51" s="3"/>
      <c r="MUR51" s="3"/>
      <c r="MUS51" s="3"/>
      <c r="MUT51" s="3"/>
      <c r="MUU51" s="3"/>
      <c r="MUV51" s="3"/>
      <c r="MUW51" s="3"/>
      <c r="MUX51" s="3"/>
      <c r="MUY51" s="3"/>
      <c r="MUZ51" s="3"/>
      <c r="MVA51" s="3"/>
      <c r="MVB51" s="3"/>
      <c r="MVC51" s="3"/>
      <c r="MVD51" s="3"/>
      <c r="MVE51" s="3"/>
      <c r="MVF51" s="3"/>
      <c r="MVG51" s="3"/>
      <c r="MVH51" s="3"/>
      <c r="MVI51" s="3"/>
      <c r="MVJ51" s="3"/>
      <c r="MVK51" s="3"/>
      <c r="MVL51" s="3"/>
      <c r="MVM51" s="3"/>
      <c r="MVN51" s="3"/>
      <c r="MVO51" s="3"/>
      <c r="MVP51" s="3"/>
      <c r="MVQ51" s="3"/>
      <c r="MVR51" s="3"/>
      <c r="MVS51" s="3"/>
      <c r="MVT51" s="3"/>
      <c r="MVU51" s="3"/>
      <c r="MVV51" s="3"/>
      <c r="MVW51" s="3"/>
      <c r="MVX51" s="3"/>
      <c r="MVY51" s="3"/>
      <c r="MVZ51" s="3"/>
      <c r="MWA51" s="3"/>
      <c r="MWB51" s="3"/>
      <c r="MWC51" s="3"/>
      <c r="MWD51" s="3"/>
      <c r="MWE51" s="3"/>
      <c r="MWF51" s="3"/>
      <c r="MWG51" s="3"/>
      <c r="MWH51" s="3"/>
      <c r="MWI51" s="3"/>
      <c r="MWJ51" s="3"/>
      <c r="MWK51" s="3"/>
      <c r="MWL51" s="3"/>
      <c r="MWM51" s="3"/>
      <c r="MWN51" s="3"/>
      <c r="MWO51" s="3"/>
      <c r="MWP51" s="3"/>
      <c r="MWQ51" s="3"/>
      <c r="MWR51" s="3"/>
      <c r="MWS51" s="3"/>
      <c r="MWT51" s="3"/>
      <c r="MWU51" s="3"/>
      <c r="MWV51" s="3"/>
      <c r="MWW51" s="3"/>
      <c r="MWX51" s="3"/>
      <c r="MWY51" s="3"/>
      <c r="MWZ51" s="3"/>
      <c r="MXA51" s="3"/>
      <c r="MXB51" s="3"/>
      <c r="MXC51" s="3"/>
      <c r="MXD51" s="3"/>
      <c r="MXE51" s="3"/>
      <c r="MXF51" s="3"/>
      <c r="MXG51" s="3"/>
      <c r="MXH51" s="3"/>
      <c r="MXI51" s="3"/>
      <c r="MXJ51" s="3"/>
      <c r="MXK51" s="3"/>
      <c r="MXL51" s="3"/>
      <c r="MXM51" s="3"/>
      <c r="MXN51" s="3"/>
      <c r="MXO51" s="3"/>
      <c r="MXP51" s="3"/>
      <c r="MXQ51" s="3"/>
      <c r="MXR51" s="3"/>
      <c r="MXS51" s="3"/>
      <c r="MXT51" s="3"/>
      <c r="MXU51" s="3"/>
      <c r="MXV51" s="3"/>
      <c r="MXW51" s="3"/>
      <c r="MXX51" s="3"/>
      <c r="MXY51" s="3"/>
      <c r="MXZ51" s="3"/>
      <c r="MYA51" s="3"/>
      <c r="MYB51" s="3"/>
      <c r="MYC51" s="3"/>
      <c r="MYD51" s="3"/>
      <c r="MYE51" s="3"/>
      <c r="MYF51" s="3"/>
      <c r="MYG51" s="3"/>
      <c r="MYH51" s="3"/>
      <c r="MYI51" s="3"/>
      <c r="MYJ51" s="3"/>
      <c r="MYK51" s="3"/>
      <c r="MYL51" s="3"/>
      <c r="MYM51" s="3"/>
      <c r="MYN51" s="3"/>
      <c r="MYO51" s="3"/>
      <c r="MYP51" s="3"/>
      <c r="MYQ51" s="3"/>
      <c r="MYR51" s="3"/>
      <c r="MYS51" s="3"/>
      <c r="MYT51" s="3"/>
      <c r="MYU51" s="3"/>
      <c r="MYV51" s="3"/>
      <c r="MYW51" s="3"/>
      <c r="MYX51" s="3"/>
      <c r="MYY51" s="3"/>
      <c r="MYZ51" s="3"/>
      <c r="MZA51" s="3"/>
      <c r="MZB51" s="3"/>
      <c r="MZC51" s="3"/>
      <c r="MZD51" s="3"/>
      <c r="MZE51" s="3"/>
      <c r="MZF51" s="3"/>
      <c r="MZG51" s="3"/>
      <c r="MZH51" s="3"/>
      <c r="MZI51" s="3"/>
      <c r="MZJ51" s="3"/>
      <c r="MZK51" s="3"/>
      <c r="MZL51" s="3"/>
      <c r="MZM51" s="3"/>
      <c r="MZN51" s="3"/>
      <c r="MZO51" s="3"/>
      <c r="MZP51" s="3"/>
      <c r="MZQ51" s="3"/>
      <c r="MZR51" s="3"/>
      <c r="MZS51" s="3"/>
      <c r="MZT51" s="3"/>
      <c r="MZU51" s="3"/>
      <c r="MZV51" s="3"/>
      <c r="MZW51" s="3"/>
      <c r="MZX51" s="3"/>
      <c r="MZY51" s="3"/>
      <c r="MZZ51" s="3"/>
      <c r="NAA51" s="3"/>
      <c r="NAB51" s="3"/>
      <c r="NAC51" s="3"/>
      <c r="NAD51" s="3"/>
      <c r="NAE51" s="3"/>
      <c r="NAF51" s="3"/>
      <c r="NAG51" s="3"/>
      <c r="NAH51" s="3"/>
      <c r="NAI51" s="3"/>
      <c r="NAJ51" s="3"/>
      <c r="NAK51" s="3"/>
      <c r="NAL51" s="3"/>
      <c r="NAM51" s="3"/>
      <c r="NAN51" s="3"/>
      <c r="NAO51" s="3"/>
      <c r="NAP51" s="3"/>
      <c r="NAQ51" s="3"/>
      <c r="NAR51" s="3"/>
      <c r="NAS51" s="3"/>
      <c r="NAT51" s="3"/>
      <c r="NAU51" s="3"/>
      <c r="NAV51" s="3"/>
      <c r="NAW51" s="3"/>
      <c r="NAX51" s="3"/>
      <c r="NAY51" s="3"/>
      <c r="NAZ51" s="3"/>
      <c r="NBA51" s="3"/>
      <c r="NBB51" s="3"/>
      <c r="NBC51" s="3"/>
      <c r="NBD51" s="3"/>
      <c r="NBE51" s="3"/>
      <c r="NBF51" s="3"/>
      <c r="NBG51" s="3"/>
      <c r="NBH51" s="3"/>
      <c r="NBI51" s="3"/>
      <c r="NBJ51" s="3"/>
      <c r="NBK51" s="3"/>
      <c r="NBL51" s="3"/>
      <c r="NBM51" s="3"/>
      <c r="NBN51" s="3"/>
      <c r="NBO51" s="3"/>
      <c r="NBP51" s="3"/>
      <c r="NBQ51" s="3"/>
      <c r="NBR51" s="3"/>
      <c r="NBS51" s="3"/>
      <c r="NBT51" s="3"/>
      <c r="NBU51" s="3"/>
      <c r="NBV51" s="3"/>
      <c r="NBW51" s="3"/>
      <c r="NBX51" s="3"/>
      <c r="NBY51" s="3"/>
      <c r="NBZ51" s="3"/>
      <c r="NCA51" s="3"/>
      <c r="NCB51" s="3"/>
      <c r="NCC51" s="3"/>
      <c r="NCD51" s="3"/>
      <c r="NCE51" s="3"/>
      <c r="NCF51" s="3"/>
      <c r="NCG51" s="3"/>
      <c r="NCH51" s="3"/>
      <c r="NCI51" s="3"/>
      <c r="NCJ51" s="3"/>
      <c r="NCK51" s="3"/>
      <c r="NCL51" s="3"/>
      <c r="NCM51" s="3"/>
      <c r="NCN51" s="3"/>
      <c r="NCO51" s="3"/>
      <c r="NCP51" s="3"/>
      <c r="NCQ51" s="3"/>
      <c r="NCR51" s="3"/>
      <c r="NCS51" s="3"/>
      <c r="NCT51" s="3"/>
      <c r="NCU51" s="3"/>
      <c r="NCV51" s="3"/>
      <c r="NCW51" s="3"/>
      <c r="NCX51" s="3"/>
      <c r="NCY51" s="3"/>
      <c r="NCZ51" s="3"/>
      <c r="NDA51" s="3"/>
      <c r="NDB51" s="3"/>
      <c r="NDC51" s="3"/>
      <c r="NDD51" s="3"/>
      <c r="NDE51" s="3"/>
      <c r="NDF51" s="3"/>
      <c r="NDG51" s="3"/>
      <c r="NDH51" s="3"/>
      <c r="NDI51" s="3"/>
      <c r="NDJ51" s="3"/>
      <c r="NDK51" s="3"/>
      <c r="NDL51" s="3"/>
      <c r="NDM51" s="3"/>
      <c r="NDN51" s="3"/>
      <c r="NDO51" s="3"/>
      <c r="NDP51" s="3"/>
      <c r="NDQ51" s="3"/>
      <c r="NDR51" s="3"/>
      <c r="NDS51" s="3"/>
      <c r="NDT51" s="3"/>
      <c r="NDU51" s="3"/>
      <c r="NDV51" s="3"/>
      <c r="NDW51" s="3"/>
      <c r="NDX51" s="3"/>
      <c r="NDY51" s="3"/>
      <c r="NDZ51" s="3"/>
      <c r="NEA51" s="3"/>
      <c r="NEB51" s="3"/>
      <c r="NEC51" s="3"/>
      <c r="NED51" s="3"/>
      <c r="NEE51" s="3"/>
      <c r="NEF51" s="3"/>
      <c r="NEG51" s="3"/>
      <c r="NEH51" s="3"/>
      <c r="NEI51" s="3"/>
      <c r="NEJ51" s="3"/>
      <c r="NEK51" s="3"/>
      <c r="NEL51" s="3"/>
      <c r="NEM51" s="3"/>
      <c r="NEN51" s="3"/>
      <c r="NEO51" s="3"/>
      <c r="NEP51" s="3"/>
      <c r="NEQ51" s="3"/>
      <c r="NER51" s="3"/>
      <c r="NES51" s="3"/>
      <c r="NET51" s="3"/>
      <c r="NEU51" s="3"/>
      <c r="NEV51" s="3"/>
      <c r="NEW51" s="3"/>
      <c r="NEX51" s="3"/>
      <c r="NEY51" s="3"/>
      <c r="NEZ51" s="3"/>
      <c r="NFA51" s="3"/>
      <c r="NFB51" s="3"/>
      <c r="NFC51" s="3"/>
      <c r="NFD51" s="3"/>
      <c r="NFE51" s="3"/>
      <c r="NFF51" s="3"/>
      <c r="NFG51" s="3"/>
      <c r="NFH51" s="3"/>
      <c r="NFI51" s="3"/>
      <c r="NFJ51" s="3"/>
      <c r="NFK51" s="3"/>
      <c r="NFL51" s="3"/>
      <c r="NFM51" s="3"/>
      <c r="NFN51" s="3"/>
      <c r="NFO51" s="3"/>
      <c r="NFP51" s="3"/>
      <c r="NFQ51" s="3"/>
      <c r="NFR51" s="3"/>
      <c r="NFS51" s="3"/>
      <c r="NFT51" s="3"/>
      <c r="NFU51" s="3"/>
      <c r="NFV51" s="3"/>
      <c r="NFW51" s="3"/>
      <c r="NFX51" s="3"/>
      <c r="NFY51" s="3"/>
      <c r="NFZ51" s="3"/>
      <c r="NGA51" s="3"/>
      <c r="NGB51" s="3"/>
      <c r="NGC51" s="3"/>
      <c r="NGD51" s="3"/>
      <c r="NGE51" s="3"/>
      <c r="NGF51" s="3"/>
      <c r="NGG51" s="3"/>
      <c r="NGH51" s="3"/>
      <c r="NGI51" s="3"/>
      <c r="NGJ51" s="3"/>
      <c r="NGK51" s="3"/>
      <c r="NGL51" s="3"/>
      <c r="NGM51" s="3"/>
      <c r="NGN51" s="3"/>
      <c r="NGO51" s="3"/>
      <c r="NGP51" s="3"/>
      <c r="NGQ51" s="3"/>
      <c r="NGR51" s="3"/>
      <c r="NGS51" s="3"/>
      <c r="NGT51" s="3"/>
      <c r="NGU51" s="3"/>
      <c r="NGV51" s="3"/>
      <c r="NGW51" s="3"/>
      <c r="NGX51" s="3"/>
      <c r="NGY51" s="3"/>
      <c r="NGZ51" s="3"/>
      <c r="NHA51" s="3"/>
      <c r="NHB51" s="3"/>
      <c r="NHC51" s="3"/>
      <c r="NHD51" s="3"/>
      <c r="NHE51" s="3"/>
      <c r="NHF51" s="3"/>
      <c r="NHG51" s="3"/>
      <c r="NHH51" s="3"/>
      <c r="NHI51" s="3"/>
      <c r="NHJ51" s="3"/>
      <c r="NHK51" s="3"/>
      <c r="NHL51" s="3"/>
      <c r="NHM51" s="3"/>
      <c r="NHN51" s="3"/>
      <c r="NHO51" s="3"/>
      <c r="NHP51" s="3"/>
      <c r="NHQ51" s="3"/>
      <c r="NHR51" s="3"/>
      <c r="NHS51" s="3"/>
      <c r="NHT51" s="3"/>
      <c r="NHU51" s="3"/>
      <c r="NHV51" s="3"/>
      <c r="NHW51" s="3"/>
      <c r="NHX51" s="3"/>
      <c r="NHY51" s="3"/>
      <c r="NHZ51" s="3"/>
      <c r="NIA51" s="3"/>
      <c r="NIB51" s="3"/>
      <c r="NIC51" s="3"/>
      <c r="NID51" s="3"/>
      <c r="NIE51" s="3"/>
      <c r="NIF51" s="3"/>
      <c r="NIG51" s="3"/>
      <c r="NIH51" s="3"/>
      <c r="NII51" s="3"/>
      <c r="NIJ51" s="3"/>
      <c r="NIK51" s="3"/>
      <c r="NIL51" s="3"/>
      <c r="NIM51" s="3"/>
      <c r="NIN51" s="3"/>
      <c r="NIO51" s="3"/>
      <c r="NIP51" s="3"/>
      <c r="NIQ51" s="3"/>
      <c r="NIR51" s="3"/>
      <c r="NIS51" s="3"/>
      <c r="NIT51" s="3"/>
      <c r="NIU51" s="3"/>
      <c r="NIV51" s="3"/>
      <c r="NIW51" s="3"/>
      <c r="NIX51" s="3"/>
      <c r="NIY51" s="3"/>
      <c r="NIZ51" s="3"/>
      <c r="NJA51" s="3"/>
      <c r="NJB51" s="3"/>
      <c r="NJC51" s="3"/>
      <c r="NJD51" s="3"/>
      <c r="NJE51" s="3"/>
      <c r="NJF51" s="3"/>
      <c r="NJG51" s="3"/>
      <c r="NJH51" s="3"/>
      <c r="NJI51" s="3"/>
      <c r="NJJ51" s="3"/>
      <c r="NJK51" s="3"/>
      <c r="NJL51" s="3"/>
      <c r="NJM51" s="3"/>
      <c r="NJN51" s="3"/>
      <c r="NJO51" s="3"/>
      <c r="NJP51" s="3"/>
      <c r="NJQ51" s="3"/>
      <c r="NJR51" s="3"/>
      <c r="NJS51" s="3"/>
      <c r="NJT51" s="3"/>
      <c r="NJU51" s="3"/>
      <c r="NJV51" s="3"/>
      <c r="NJW51" s="3"/>
      <c r="NJX51" s="3"/>
      <c r="NJY51" s="3"/>
      <c r="NJZ51" s="3"/>
      <c r="NKA51" s="3"/>
      <c r="NKB51" s="3"/>
      <c r="NKC51" s="3"/>
      <c r="NKD51" s="3"/>
      <c r="NKE51" s="3"/>
      <c r="NKF51" s="3"/>
      <c r="NKG51" s="3"/>
      <c r="NKH51" s="3"/>
      <c r="NKI51" s="3"/>
      <c r="NKJ51" s="3"/>
      <c r="NKK51" s="3"/>
      <c r="NKL51" s="3"/>
      <c r="NKM51" s="3"/>
      <c r="NKN51" s="3"/>
      <c r="NKO51" s="3"/>
      <c r="NKP51" s="3"/>
      <c r="NKQ51" s="3"/>
      <c r="NKR51" s="3"/>
      <c r="NKS51" s="3"/>
      <c r="NKT51" s="3"/>
      <c r="NKU51" s="3"/>
      <c r="NKV51" s="3"/>
      <c r="NKW51" s="3"/>
      <c r="NKX51" s="3"/>
      <c r="NKY51" s="3"/>
      <c r="NKZ51" s="3"/>
      <c r="NLA51" s="3"/>
      <c r="NLB51" s="3"/>
      <c r="NLC51" s="3"/>
      <c r="NLD51" s="3"/>
      <c r="NLE51" s="3"/>
      <c r="NLF51" s="3"/>
      <c r="NLG51" s="3"/>
      <c r="NLH51" s="3"/>
      <c r="NLI51" s="3"/>
      <c r="NLJ51" s="3"/>
      <c r="NLK51" s="3"/>
      <c r="NLL51" s="3"/>
      <c r="NLM51" s="3"/>
      <c r="NLN51" s="3"/>
      <c r="NLO51" s="3"/>
      <c r="NLP51" s="3"/>
      <c r="NLQ51" s="3"/>
      <c r="NLR51" s="3"/>
      <c r="NLS51" s="3"/>
      <c r="NLT51" s="3"/>
      <c r="NLU51" s="3"/>
      <c r="NLV51" s="3"/>
      <c r="NLW51" s="3"/>
      <c r="NLX51" s="3"/>
      <c r="NLY51" s="3"/>
      <c r="NLZ51" s="3"/>
      <c r="NMA51" s="3"/>
      <c r="NMB51" s="3"/>
      <c r="NMC51" s="3"/>
      <c r="NMD51" s="3"/>
      <c r="NME51" s="3"/>
      <c r="NMF51" s="3"/>
      <c r="NMG51" s="3"/>
      <c r="NMH51" s="3"/>
      <c r="NMI51" s="3"/>
      <c r="NMJ51" s="3"/>
      <c r="NMK51" s="3"/>
      <c r="NML51" s="3"/>
      <c r="NMM51" s="3"/>
      <c r="NMN51" s="3"/>
      <c r="NMO51" s="3"/>
      <c r="NMP51" s="3"/>
      <c r="NMQ51" s="3"/>
      <c r="NMR51" s="3"/>
      <c r="NMS51" s="3"/>
      <c r="NMT51" s="3"/>
      <c r="NMU51" s="3"/>
      <c r="NMV51" s="3"/>
      <c r="NMW51" s="3"/>
      <c r="NMX51" s="3"/>
      <c r="NMY51" s="3"/>
      <c r="NMZ51" s="3"/>
      <c r="NNA51" s="3"/>
      <c r="NNB51" s="3"/>
      <c r="NNC51" s="3"/>
      <c r="NND51" s="3"/>
      <c r="NNE51" s="3"/>
      <c r="NNF51" s="3"/>
      <c r="NNG51" s="3"/>
      <c r="NNH51" s="3"/>
      <c r="NNI51" s="3"/>
      <c r="NNJ51" s="3"/>
      <c r="NNK51" s="3"/>
      <c r="NNL51" s="3"/>
      <c r="NNM51" s="3"/>
      <c r="NNN51" s="3"/>
      <c r="NNO51" s="3"/>
      <c r="NNP51" s="3"/>
      <c r="NNQ51" s="3"/>
      <c r="NNR51" s="3"/>
      <c r="NNS51" s="3"/>
      <c r="NNT51" s="3"/>
      <c r="NNU51" s="3"/>
      <c r="NNV51" s="3"/>
      <c r="NNW51" s="3"/>
      <c r="NNX51" s="3"/>
      <c r="NNY51" s="3"/>
      <c r="NNZ51" s="3"/>
      <c r="NOA51" s="3"/>
      <c r="NOB51" s="3"/>
      <c r="NOC51" s="3"/>
      <c r="NOD51" s="3"/>
      <c r="NOE51" s="3"/>
      <c r="NOF51" s="3"/>
      <c r="NOG51" s="3"/>
      <c r="NOH51" s="3"/>
      <c r="NOI51" s="3"/>
      <c r="NOJ51" s="3"/>
      <c r="NOK51" s="3"/>
      <c r="NOL51" s="3"/>
      <c r="NOM51" s="3"/>
      <c r="NON51" s="3"/>
      <c r="NOO51" s="3"/>
      <c r="NOP51" s="3"/>
      <c r="NOQ51" s="3"/>
      <c r="NOR51" s="3"/>
      <c r="NOS51" s="3"/>
      <c r="NOT51" s="3"/>
      <c r="NOU51" s="3"/>
      <c r="NOV51" s="3"/>
      <c r="NOW51" s="3"/>
      <c r="NOX51" s="3"/>
      <c r="NOY51" s="3"/>
      <c r="NOZ51" s="3"/>
      <c r="NPA51" s="3"/>
      <c r="NPB51" s="3"/>
      <c r="NPC51" s="3"/>
      <c r="NPD51" s="3"/>
      <c r="NPE51" s="3"/>
      <c r="NPF51" s="3"/>
      <c r="NPG51" s="3"/>
      <c r="NPH51" s="3"/>
      <c r="NPI51" s="3"/>
      <c r="NPJ51" s="3"/>
      <c r="NPK51" s="3"/>
      <c r="NPL51" s="3"/>
      <c r="NPM51" s="3"/>
      <c r="NPN51" s="3"/>
      <c r="NPO51" s="3"/>
      <c r="NPP51" s="3"/>
      <c r="NPQ51" s="3"/>
      <c r="NPR51" s="3"/>
      <c r="NPS51" s="3"/>
      <c r="NPT51" s="3"/>
      <c r="NPU51" s="3"/>
      <c r="NPV51" s="3"/>
      <c r="NPW51" s="3"/>
      <c r="NPX51" s="3"/>
      <c r="NPY51" s="3"/>
      <c r="NPZ51" s="3"/>
      <c r="NQA51" s="3"/>
      <c r="NQB51" s="3"/>
      <c r="NQC51" s="3"/>
      <c r="NQD51" s="3"/>
      <c r="NQE51" s="3"/>
      <c r="NQF51" s="3"/>
      <c r="NQG51" s="3"/>
      <c r="NQH51" s="3"/>
      <c r="NQI51" s="3"/>
      <c r="NQJ51" s="3"/>
      <c r="NQK51" s="3"/>
      <c r="NQL51" s="3"/>
      <c r="NQM51" s="3"/>
      <c r="NQN51" s="3"/>
      <c r="NQO51" s="3"/>
      <c r="NQP51" s="3"/>
      <c r="NQQ51" s="3"/>
      <c r="NQR51" s="3"/>
      <c r="NQS51" s="3"/>
      <c r="NQT51" s="3"/>
      <c r="NQU51" s="3"/>
      <c r="NQV51" s="3"/>
      <c r="NQW51" s="3"/>
      <c r="NQX51" s="3"/>
      <c r="NQY51" s="3"/>
      <c r="NQZ51" s="3"/>
      <c r="NRA51" s="3"/>
      <c r="NRB51" s="3"/>
      <c r="NRC51" s="3"/>
      <c r="NRD51" s="3"/>
      <c r="NRE51" s="3"/>
      <c r="NRF51" s="3"/>
      <c r="NRG51" s="3"/>
      <c r="NRH51" s="3"/>
      <c r="NRI51" s="3"/>
      <c r="NRJ51" s="3"/>
      <c r="NRK51" s="3"/>
      <c r="NRL51" s="3"/>
      <c r="NRM51" s="3"/>
      <c r="NRN51" s="3"/>
      <c r="NRO51" s="3"/>
      <c r="NRP51" s="3"/>
      <c r="NRQ51" s="3"/>
      <c r="NRR51" s="3"/>
      <c r="NRS51" s="3"/>
      <c r="NRT51" s="3"/>
      <c r="NRU51" s="3"/>
      <c r="NRV51" s="3"/>
      <c r="NRW51" s="3"/>
      <c r="NRX51" s="3"/>
      <c r="NRY51" s="3"/>
      <c r="NRZ51" s="3"/>
      <c r="NSA51" s="3"/>
      <c r="NSB51" s="3"/>
      <c r="NSC51" s="3"/>
      <c r="NSD51" s="3"/>
      <c r="NSE51" s="3"/>
      <c r="NSF51" s="3"/>
      <c r="NSG51" s="3"/>
      <c r="NSH51" s="3"/>
      <c r="NSI51" s="3"/>
      <c r="NSJ51" s="3"/>
      <c r="NSK51" s="3"/>
      <c r="NSL51" s="3"/>
      <c r="NSM51" s="3"/>
      <c r="NSN51" s="3"/>
      <c r="NSO51" s="3"/>
      <c r="NSP51" s="3"/>
      <c r="NSQ51" s="3"/>
      <c r="NSR51" s="3"/>
      <c r="NSS51" s="3"/>
      <c r="NST51" s="3"/>
      <c r="NSU51" s="3"/>
      <c r="NSV51" s="3"/>
      <c r="NSW51" s="3"/>
      <c r="NSX51" s="3"/>
      <c r="NSY51" s="3"/>
      <c r="NSZ51" s="3"/>
      <c r="NTA51" s="3"/>
      <c r="NTB51" s="3"/>
      <c r="NTC51" s="3"/>
      <c r="NTD51" s="3"/>
      <c r="NTE51" s="3"/>
      <c r="NTF51" s="3"/>
      <c r="NTG51" s="3"/>
      <c r="NTH51" s="3"/>
      <c r="NTI51" s="3"/>
      <c r="NTJ51" s="3"/>
      <c r="NTK51" s="3"/>
      <c r="NTL51" s="3"/>
      <c r="NTM51" s="3"/>
      <c r="NTN51" s="3"/>
      <c r="NTO51" s="3"/>
      <c r="NTP51" s="3"/>
      <c r="NTQ51" s="3"/>
      <c r="NTR51" s="3"/>
      <c r="NTS51" s="3"/>
      <c r="NTT51" s="3"/>
      <c r="NTU51" s="3"/>
      <c r="NTV51" s="3"/>
      <c r="NTW51" s="3"/>
      <c r="NTX51" s="3"/>
      <c r="NTY51" s="3"/>
      <c r="NTZ51" s="3"/>
      <c r="NUA51" s="3"/>
      <c r="NUB51" s="3"/>
      <c r="NUC51" s="3"/>
      <c r="NUD51" s="3"/>
      <c r="NUE51" s="3"/>
      <c r="NUF51" s="3"/>
      <c r="NUG51" s="3"/>
      <c r="NUH51" s="3"/>
      <c r="NUI51" s="3"/>
      <c r="NUJ51" s="3"/>
      <c r="NUK51" s="3"/>
      <c r="NUL51" s="3"/>
      <c r="NUM51" s="3"/>
      <c r="NUN51" s="3"/>
      <c r="NUO51" s="3"/>
      <c r="NUP51" s="3"/>
      <c r="NUQ51" s="3"/>
      <c r="NUR51" s="3"/>
      <c r="NUS51" s="3"/>
      <c r="NUT51" s="3"/>
      <c r="NUU51" s="3"/>
      <c r="NUV51" s="3"/>
      <c r="NUW51" s="3"/>
      <c r="NUX51" s="3"/>
      <c r="NUY51" s="3"/>
      <c r="NUZ51" s="3"/>
      <c r="NVA51" s="3"/>
      <c r="NVB51" s="3"/>
      <c r="NVC51" s="3"/>
      <c r="NVD51" s="3"/>
      <c r="NVE51" s="3"/>
      <c r="NVF51" s="3"/>
      <c r="NVG51" s="3"/>
      <c r="NVH51" s="3"/>
      <c r="NVI51" s="3"/>
      <c r="NVJ51" s="3"/>
      <c r="NVK51" s="3"/>
      <c r="NVL51" s="3"/>
      <c r="NVM51" s="3"/>
      <c r="NVN51" s="3"/>
      <c r="NVO51" s="3"/>
      <c r="NVP51" s="3"/>
      <c r="NVQ51" s="3"/>
      <c r="NVR51" s="3"/>
      <c r="NVS51" s="3"/>
      <c r="NVT51" s="3"/>
      <c r="NVU51" s="3"/>
      <c r="NVV51" s="3"/>
      <c r="NVW51" s="3"/>
      <c r="NVX51" s="3"/>
      <c r="NVY51" s="3"/>
      <c r="NVZ51" s="3"/>
      <c r="NWA51" s="3"/>
      <c r="NWB51" s="3"/>
      <c r="NWC51" s="3"/>
      <c r="NWD51" s="3"/>
      <c r="NWE51" s="3"/>
      <c r="NWF51" s="3"/>
      <c r="NWG51" s="3"/>
      <c r="NWH51" s="3"/>
      <c r="NWI51" s="3"/>
      <c r="NWJ51" s="3"/>
      <c r="NWK51" s="3"/>
      <c r="NWL51" s="3"/>
      <c r="NWM51" s="3"/>
      <c r="NWN51" s="3"/>
      <c r="NWO51" s="3"/>
      <c r="NWP51" s="3"/>
      <c r="NWQ51" s="3"/>
      <c r="NWR51" s="3"/>
      <c r="NWS51" s="3"/>
      <c r="NWT51" s="3"/>
      <c r="NWU51" s="3"/>
      <c r="NWV51" s="3"/>
      <c r="NWW51" s="3"/>
      <c r="NWX51" s="3"/>
      <c r="NWY51" s="3"/>
      <c r="NWZ51" s="3"/>
      <c r="NXA51" s="3"/>
      <c r="NXB51" s="3"/>
      <c r="NXC51" s="3"/>
      <c r="NXD51" s="3"/>
      <c r="NXE51" s="3"/>
      <c r="NXF51" s="3"/>
      <c r="NXG51" s="3"/>
      <c r="NXH51" s="3"/>
      <c r="NXI51" s="3"/>
      <c r="NXJ51" s="3"/>
      <c r="NXK51" s="3"/>
      <c r="NXL51" s="3"/>
      <c r="NXM51" s="3"/>
      <c r="NXN51" s="3"/>
      <c r="NXO51" s="3"/>
      <c r="NXP51" s="3"/>
      <c r="NXQ51" s="3"/>
      <c r="NXR51" s="3"/>
      <c r="NXS51" s="3"/>
      <c r="NXT51" s="3"/>
      <c r="NXU51" s="3"/>
      <c r="NXV51" s="3"/>
      <c r="NXW51" s="3"/>
      <c r="NXX51" s="3"/>
      <c r="NXY51" s="3"/>
      <c r="NXZ51" s="3"/>
      <c r="NYA51" s="3"/>
      <c r="NYB51" s="3"/>
      <c r="NYC51" s="3"/>
      <c r="NYD51" s="3"/>
      <c r="NYE51" s="3"/>
      <c r="NYF51" s="3"/>
      <c r="NYG51" s="3"/>
      <c r="NYH51" s="3"/>
      <c r="NYI51" s="3"/>
      <c r="NYJ51" s="3"/>
      <c r="NYK51" s="3"/>
      <c r="NYL51" s="3"/>
      <c r="NYM51" s="3"/>
      <c r="NYN51" s="3"/>
      <c r="NYO51" s="3"/>
      <c r="NYP51" s="3"/>
      <c r="NYQ51" s="3"/>
      <c r="NYR51" s="3"/>
      <c r="NYS51" s="3"/>
      <c r="NYT51" s="3"/>
      <c r="NYU51" s="3"/>
      <c r="NYV51" s="3"/>
      <c r="NYW51" s="3"/>
      <c r="NYX51" s="3"/>
      <c r="NYY51" s="3"/>
      <c r="NYZ51" s="3"/>
      <c r="NZA51" s="3"/>
      <c r="NZB51" s="3"/>
      <c r="NZC51" s="3"/>
      <c r="NZD51" s="3"/>
      <c r="NZE51" s="3"/>
      <c r="NZF51" s="3"/>
      <c r="NZG51" s="3"/>
      <c r="NZH51" s="3"/>
      <c r="NZI51" s="3"/>
      <c r="NZJ51" s="3"/>
      <c r="NZK51" s="3"/>
      <c r="NZL51" s="3"/>
      <c r="NZM51" s="3"/>
      <c r="NZN51" s="3"/>
      <c r="NZO51" s="3"/>
      <c r="NZP51" s="3"/>
      <c r="NZQ51" s="3"/>
      <c r="NZR51" s="3"/>
      <c r="NZS51" s="3"/>
      <c r="NZT51" s="3"/>
      <c r="NZU51" s="3"/>
      <c r="NZV51" s="3"/>
      <c r="NZW51" s="3"/>
      <c r="NZX51" s="3"/>
      <c r="NZY51" s="3"/>
      <c r="NZZ51" s="3"/>
      <c r="OAA51" s="3"/>
      <c r="OAB51" s="3"/>
      <c r="OAC51" s="3"/>
      <c r="OAD51" s="3"/>
      <c r="OAE51" s="3"/>
      <c r="OAF51" s="3"/>
      <c r="OAG51" s="3"/>
      <c r="OAH51" s="3"/>
      <c r="OAI51" s="3"/>
      <c r="OAJ51" s="3"/>
      <c r="OAK51" s="3"/>
      <c r="OAL51" s="3"/>
      <c r="OAM51" s="3"/>
      <c r="OAN51" s="3"/>
      <c r="OAO51" s="3"/>
      <c r="OAP51" s="3"/>
      <c r="OAQ51" s="3"/>
      <c r="OAR51" s="3"/>
      <c r="OAS51" s="3"/>
      <c r="OAT51" s="3"/>
      <c r="OAU51" s="3"/>
      <c r="OAV51" s="3"/>
      <c r="OAW51" s="3"/>
      <c r="OAX51" s="3"/>
      <c r="OAY51" s="3"/>
      <c r="OAZ51" s="3"/>
      <c r="OBA51" s="3"/>
      <c r="OBB51" s="3"/>
      <c r="OBC51" s="3"/>
      <c r="OBD51" s="3"/>
      <c r="OBE51" s="3"/>
      <c r="OBF51" s="3"/>
      <c r="OBG51" s="3"/>
      <c r="OBH51" s="3"/>
      <c r="OBI51" s="3"/>
      <c r="OBJ51" s="3"/>
      <c r="OBK51" s="3"/>
      <c r="OBL51" s="3"/>
      <c r="OBM51" s="3"/>
      <c r="OBN51" s="3"/>
      <c r="OBO51" s="3"/>
      <c r="OBP51" s="3"/>
      <c r="OBQ51" s="3"/>
      <c r="OBR51" s="3"/>
      <c r="OBS51" s="3"/>
      <c r="OBT51" s="3"/>
      <c r="OBU51" s="3"/>
      <c r="OBV51" s="3"/>
      <c r="OBW51" s="3"/>
      <c r="OBX51" s="3"/>
      <c r="OBY51" s="3"/>
      <c r="OBZ51" s="3"/>
      <c r="OCA51" s="3"/>
      <c r="OCB51" s="3"/>
      <c r="OCC51" s="3"/>
      <c r="OCD51" s="3"/>
      <c r="OCE51" s="3"/>
      <c r="OCF51" s="3"/>
      <c r="OCG51" s="3"/>
      <c r="OCH51" s="3"/>
      <c r="OCI51" s="3"/>
      <c r="OCJ51" s="3"/>
      <c r="OCK51" s="3"/>
      <c r="OCL51" s="3"/>
      <c r="OCM51" s="3"/>
      <c r="OCN51" s="3"/>
      <c r="OCO51" s="3"/>
      <c r="OCP51" s="3"/>
      <c r="OCQ51" s="3"/>
      <c r="OCR51" s="3"/>
      <c r="OCS51" s="3"/>
      <c r="OCT51" s="3"/>
      <c r="OCU51" s="3"/>
      <c r="OCV51" s="3"/>
      <c r="OCW51" s="3"/>
      <c r="OCX51" s="3"/>
      <c r="OCY51" s="3"/>
      <c r="OCZ51" s="3"/>
      <c r="ODA51" s="3"/>
      <c r="ODB51" s="3"/>
      <c r="ODC51" s="3"/>
      <c r="ODD51" s="3"/>
      <c r="ODE51" s="3"/>
      <c r="ODF51" s="3"/>
      <c r="ODG51" s="3"/>
      <c r="ODH51" s="3"/>
      <c r="ODI51" s="3"/>
      <c r="ODJ51" s="3"/>
      <c r="ODK51" s="3"/>
      <c r="ODL51" s="3"/>
      <c r="ODM51" s="3"/>
      <c r="ODN51" s="3"/>
      <c r="ODO51" s="3"/>
      <c r="ODP51" s="3"/>
      <c r="ODQ51" s="3"/>
      <c r="ODR51" s="3"/>
      <c r="ODS51" s="3"/>
      <c r="ODT51" s="3"/>
      <c r="ODU51" s="3"/>
      <c r="ODV51" s="3"/>
      <c r="ODW51" s="3"/>
      <c r="ODX51" s="3"/>
      <c r="ODY51" s="3"/>
      <c r="ODZ51" s="3"/>
      <c r="OEA51" s="3"/>
      <c r="OEB51" s="3"/>
      <c r="OEC51" s="3"/>
      <c r="OED51" s="3"/>
      <c r="OEE51" s="3"/>
      <c r="OEF51" s="3"/>
      <c r="OEG51" s="3"/>
      <c r="OEH51" s="3"/>
      <c r="OEI51" s="3"/>
      <c r="OEJ51" s="3"/>
      <c r="OEK51" s="3"/>
      <c r="OEL51" s="3"/>
      <c r="OEM51" s="3"/>
      <c r="OEN51" s="3"/>
      <c r="OEO51" s="3"/>
      <c r="OEP51" s="3"/>
      <c r="OEQ51" s="3"/>
      <c r="OER51" s="3"/>
      <c r="OES51" s="3"/>
      <c r="OET51" s="3"/>
      <c r="OEU51" s="3"/>
      <c r="OEV51" s="3"/>
      <c r="OEW51" s="3"/>
      <c r="OEX51" s="3"/>
      <c r="OEY51" s="3"/>
      <c r="OEZ51" s="3"/>
      <c r="OFA51" s="3"/>
      <c r="OFB51" s="3"/>
      <c r="OFC51" s="3"/>
      <c r="OFD51" s="3"/>
      <c r="OFE51" s="3"/>
      <c r="OFF51" s="3"/>
      <c r="OFG51" s="3"/>
      <c r="OFH51" s="3"/>
      <c r="OFI51" s="3"/>
      <c r="OFJ51" s="3"/>
      <c r="OFK51" s="3"/>
      <c r="OFL51" s="3"/>
      <c r="OFM51" s="3"/>
      <c r="OFN51" s="3"/>
      <c r="OFO51" s="3"/>
      <c r="OFP51" s="3"/>
      <c r="OFQ51" s="3"/>
      <c r="OFR51" s="3"/>
      <c r="OFS51" s="3"/>
      <c r="OFT51" s="3"/>
      <c r="OFU51" s="3"/>
      <c r="OFV51" s="3"/>
      <c r="OFW51" s="3"/>
      <c r="OFX51" s="3"/>
      <c r="OFY51" s="3"/>
      <c r="OFZ51" s="3"/>
      <c r="OGA51" s="3"/>
      <c r="OGB51" s="3"/>
      <c r="OGC51" s="3"/>
      <c r="OGD51" s="3"/>
      <c r="OGE51" s="3"/>
      <c r="OGF51" s="3"/>
      <c r="OGG51" s="3"/>
      <c r="OGH51" s="3"/>
      <c r="OGI51" s="3"/>
      <c r="OGJ51" s="3"/>
      <c r="OGK51" s="3"/>
      <c r="OGL51" s="3"/>
      <c r="OGM51" s="3"/>
      <c r="OGN51" s="3"/>
      <c r="OGO51" s="3"/>
      <c r="OGP51" s="3"/>
      <c r="OGQ51" s="3"/>
      <c r="OGR51" s="3"/>
      <c r="OGS51" s="3"/>
      <c r="OGT51" s="3"/>
      <c r="OGU51" s="3"/>
      <c r="OGV51" s="3"/>
      <c r="OGW51" s="3"/>
      <c r="OGX51" s="3"/>
      <c r="OGY51" s="3"/>
      <c r="OGZ51" s="3"/>
      <c r="OHA51" s="3"/>
      <c r="OHB51" s="3"/>
      <c r="OHC51" s="3"/>
      <c r="OHD51" s="3"/>
      <c r="OHE51" s="3"/>
      <c r="OHF51" s="3"/>
      <c r="OHG51" s="3"/>
      <c r="OHH51" s="3"/>
      <c r="OHI51" s="3"/>
      <c r="OHJ51" s="3"/>
      <c r="OHK51" s="3"/>
      <c r="OHL51" s="3"/>
      <c r="OHM51" s="3"/>
      <c r="OHN51" s="3"/>
      <c r="OHO51" s="3"/>
      <c r="OHP51" s="3"/>
      <c r="OHQ51" s="3"/>
      <c r="OHR51" s="3"/>
      <c r="OHS51" s="3"/>
      <c r="OHT51" s="3"/>
      <c r="OHU51" s="3"/>
      <c r="OHV51" s="3"/>
      <c r="OHW51" s="3"/>
      <c r="OHX51" s="3"/>
      <c r="OHY51" s="3"/>
      <c r="OHZ51" s="3"/>
      <c r="OIA51" s="3"/>
      <c r="OIB51" s="3"/>
      <c r="OIC51" s="3"/>
      <c r="OID51" s="3"/>
      <c r="OIE51" s="3"/>
      <c r="OIF51" s="3"/>
      <c r="OIG51" s="3"/>
      <c r="OIH51" s="3"/>
      <c r="OII51" s="3"/>
      <c r="OIJ51" s="3"/>
      <c r="OIK51" s="3"/>
      <c r="OIL51" s="3"/>
      <c r="OIM51" s="3"/>
      <c r="OIN51" s="3"/>
      <c r="OIO51" s="3"/>
      <c r="OIP51" s="3"/>
      <c r="OIQ51" s="3"/>
      <c r="OIR51" s="3"/>
      <c r="OIS51" s="3"/>
      <c r="OIT51" s="3"/>
      <c r="OIU51" s="3"/>
      <c r="OIV51" s="3"/>
      <c r="OIW51" s="3"/>
      <c r="OIX51" s="3"/>
      <c r="OIY51" s="3"/>
      <c r="OIZ51" s="3"/>
      <c r="OJA51" s="3"/>
      <c r="OJB51" s="3"/>
      <c r="OJC51" s="3"/>
      <c r="OJD51" s="3"/>
      <c r="OJE51" s="3"/>
      <c r="OJF51" s="3"/>
      <c r="OJG51" s="3"/>
      <c r="OJH51" s="3"/>
      <c r="OJI51" s="3"/>
      <c r="OJJ51" s="3"/>
      <c r="OJK51" s="3"/>
      <c r="OJL51" s="3"/>
      <c r="OJM51" s="3"/>
      <c r="OJN51" s="3"/>
      <c r="OJO51" s="3"/>
      <c r="OJP51" s="3"/>
      <c r="OJQ51" s="3"/>
      <c r="OJR51" s="3"/>
      <c r="OJS51" s="3"/>
      <c r="OJT51" s="3"/>
      <c r="OJU51" s="3"/>
      <c r="OJV51" s="3"/>
      <c r="OJW51" s="3"/>
      <c r="OJX51" s="3"/>
      <c r="OJY51" s="3"/>
      <c r="OJZ51" s="3"/>
      <c r="OKA51" s="3"/>
      <c r="OKB51" s="3"/>
      <c r="OKC51" s="3"/>
      <c r="OKD51" s="3"/>
      <c r="OKE51" s="3"/>
      <c r="OKF51" s="3"/>
      <c r="OKG51" s="3"/>
      <c r="OKH51" s="3"/>
      <c r="OKI51" s="3"/>
      <c r="OKJ51" s="3"/>
      <c r="OKK51" s="3"/>
      <c r="OKL51" s="3"/>
      <c r="OKM51" s="3"/>
      <c r="OKN51" s="3"/>
      <c r="OKO51" s="3"/>
      <c r="OKP51" s="3"/>
      <c r="OKQ51" s="3"/>
      <c r="OKR51" s="3"/>
      <c r="OKS51" s="3"/>
      <c r="OKT51" s="3"/>
      <c r="OKU51" s="3"/>
      <c r="OKV51" s="3"/>
      <c r="OKW51" s="3"/>
      <c r="OKX51" s="3"/>
      <c r="OKY51" s="3"/>
      <c r="OKZ51" s="3"/>
      <c r="OLA51" s="3"/>
      <c r="OLB51" s="3"/>
      <c r="OLC51" s="3"/>
      <c r="OLD51" s="3"/>
      <c r="OLE51" s="3"/>
      <c r="OLF51" s="3"/>
      <c r="OLG51" s="3"/>
      <c r="OLH51" s="3"/>
      <c r="OLI51" s="3"/>
      <c r="OLJ51" s="3"/>
      <c r="OLK51" s="3"/>
      <c r="OLL51" s="3"/>
      <c r="OLM51" s="3"/>
      <c r="OLN51" s="3"/>
      <c r="OLO51" s="3"/>
      <c r="OLP51" s="3"/>
      <c r="OLQ51" s="3"/>
      <c r="OLR51" s="3"/>
      <c r="OLS51" s="3"/>
      <c r="OLT51" s="3"/>
      <c r="OLU51" s="3"/>
      <c r="OLV51" s="3"/>
      <c r="OLW51" s="3"/>
      <c r="OLX51" s="3"/>
      <c r="OLY51" s="3"/>
      <c r="OLZ51" s="3"/>
      <c r="OMA51" s="3"/>
      <c r="OMB51" s="3"/>
      <c r="OMC51" s="3"/>
      <c r="OMD51" s="3"/>
      <c r="OME51" s="3"/>
      <c r="OMF51" s="3"/>
      <c r="OMG51" s="3"/>
      <c r="OMH51" s="3"/>
      <c r="OMI51" s="3"/>
      <c r="OMJ51" s="3"/>
      <c r="OMK51" s="3"/>
      <c r="OML51" s="3"/>
      <c r="OMM51" s="3"/>
      <c r="OMN51" s="3"/>
      <c r="OMO51" s="3"/>
      <c r="OMP51" s="3"/>
      <c r="OMQ51" s="3"/>
      <c r="OMR51" s="3"/>
      <c r="OMS51" s="3"/>
      <c r="OMT51" s="3"/>
      <c r="OMU51" s="3"/>
      <c r="OMV51" s="3"/>
      <c r="OMW51" s="3"/>
      <c r="OMX51" s="3"/>
      <c r="OMY51" s="3"/>
      <c r="OMZ51" s="3"/>
      <c r="ONA51" s="3"/>
      <c r="ONB51" s="3"/>
      <c r="ONC51" s="3"/>
      <c r="OND51" s="3"/>
      <c r="ONE51" s="3"/>
      <c r="ONF51" s="3"/>
      <c r="ONG51" s="3"/>
      <c r="ONH51" s="3"/>
      <c r="ONI51" s="3"/>
      <c r="ONJ51" s="3"/>
      <c r="ONK51" s="3"/>
      <c r="ONL51" s="3"/>
      <c r="ONM51" s="3"/>
      <c r="ONN51" s="3"/>
      <c r="ONO51" s="3"/>
      <c r="ONP51" s="3"/>
      <c r="ONQ51" s="3"/>
      <c r="ONR51" s="3"/>
      <c r="ONS51" s="3"/>
      <c r="ONT51" s="3"/>
      <c r="ONU51" s="3"/>
      <c r="ONV51" s="3"/>
      <c r="ONW51" s="3"/>
      <c r="ONX51" s="3"/>
      <c r="ONY51" s="3"/>
      <c r="ONZ51" s="3"/>
      <c r="OOA51" s="3"/>
      <c r="OOB51" s="3"/>
      <c r="OOC51" s="3"/>
      <c r="OOD51" s="3"/>
      <c r="OOE51" s="3"/>
      <c r="OOF51" s="3"/>
      <c r="OOG51" s="3"/>
      <c r="OOH51" s="3"/>
      <c r="OOI51" s="3"/>
      <c r="OOJ51" s="3"/>
      <c r="OOK51" s="3"/>
      <c r="OOL51" s="3"/>
      <c r="OOM51" s="3"/>
      <c r="OON51" s="3"/>
      <c r="OOO51" s="3"/>
      <c r="OOP51" s="3"/>
      <c r="OOQ51" s="3"/>
      <c r="OOR51" s="3"/>
      <c r="OOS51" s="3"/>
      <c r="OOT51" s="3"/>
      <c r="OOU51" s="3"/>
      <c r="OOV51" s="3"/>
      <c r="OOW51" s="3"/>
      <c r="OOX51" s="3"/>
      <c r="OOY51" s="3"/>
      <c r="OOZ51" s="3"/>
      <c r="OPA51" s="3"/>
      <c r="OPB51" s="3"/>
      <c r="OPC51" s="3"/>
      <c r="OPD51" s="3"/>
      <c r="OPE51" s="3"/>
      <c r="OPF51" s="3"/>
      <c r="OPG51" s="3"/>
      <c r="OPH51" s="3"/>
      <c r="OPI51" s="3"/>
      <c r="OPJ51" s="3"/>
      <c r="OPK51" s="3"/>
      <c r="OPL51" s="3"/>
      <c r="OPM51" s="3"/>
      <c r="OPN51" s="3"/>
      <c r="OPO51" s="3"/>
      <c r="OPP51" s="3"/>
      <c r="OPQ51" s="3"/>
      <c r="OPR51" s="3"/>
      <c r="OPS51" s="3"/>
      <c r="OPT51" s="3"/>
      <c r="OPU51" s="3"/>
      <c r="OPV51" s="3"/>
      <c r="OPW51" s="3"/>
      <c r="OPX51" s="3"/>
      <c r="OPY51" s="3"/>
      <c r="OPZ51" s="3"/>
      <c r="OQA51" s="3"/>
      <c r="OQB51" s="3"/>
      <c r="OQC51" s="3"/>
      <c r="OQD51" s="3"/>
      <c r="OQE51" s="3"/>
      <c r="OQF51" s="3"/>
      <c r="OQG51" s="3"/>
      <c r="OQH51" s="3"/>
      <c r="OQI51" s="3"/>
      <c r="OQJ51" s="3"/>
      <c r="OQK51" s="3"/>
      <c r="OQL51" s="3"/>
      <c r="OQM51" s="3"/>
      <c r="OQN51" s="3"/>
      <c r="OQO51" s="3"/>
      <c r="OQP51" s="3"/>
      <c r="OQQ51" s="3"/>
      <c r="OQR51" s="3"/>
      <c r="OQS51" s="3"/>
      <c r="OQT51" s="3"/>
      <c r="OQU51" s="3"/>
      <c r="OQV51" s="3"/>
      <c r="OQW51" s="3"/>
      <c r="OQX51" s="3"/>
      <c r="OQY51" s="3"/>
      <c r="OQZ51" s="3"/>
      <c r="ORA51" s="3"/>
      <c r="ORB51" s="3"/>
      <c r="ORC51" s="3"/>
      <c r="ORD51" s="3"/>
      <c r="ORE51" s="3"/>
      <c r="ORF51" s="3"/>
      <c r="ORG51" s="3"/>
      <c r="ORH51" s="3"/>
      <c r="ORI51" s="3"/>
      <c r="ORJ51" s="3"/>
      <c r="ORK51" s="3"/>
      <c r="ORL51" s="3"/>
      <c r="ORM51" s="3"/>
      <c r="ORN51" s="3"/>
      <c r="ORO51" s="3"/>
      <c r="ORP51" s="3"/>
      <c r="ORQ51" s="3"/>
      <c r="ORR51" s="3"/>
      <c r="ORS51" s="3"/>
      <c r="ORT51" s="3"/>
      <c r="ORU51" s="3"/>
      <c r="ORV51" s="3"/>
      <c r="ORW51" s="3"/>
      <c r="ORX51" s="3"/>
      <c r="ORY51" s="3"/>
      <c r="ORZ51" s="3"/>
      <c r="OSA51" s="3"/>
      <c r="OSB51" s="3"/>
      <c r="OSC51" s="3"/>
      <c r="OSD51" s="3"/>
      <c r="OSE51" s="3"/>
      <c r="OSF51" s="3"/>
      <c r="OSG51" s="3"/>
      <c r="OSH51" s="3"/>
      <c r="OSI51" s="3"/>
      <c r="OSJ51" s="3"/>
      <c r="OSK51" s="3"/>
      <c r="OSL51" s="3"/>
      <c r="OSM51" s="3"/>
      <c r="OSN51" s="3"/>
      <c r="OSO51" s="3"/>
      <c r="OSP51" s="3"/>
      <c r="OSQ51" s="3"/>
      <c r="OSR51" s="3"/>
      <c r="OSS51" s="3"/>
      <c r="OST51" s="3"/>
      <c r="OSU51" s="3"/>
      <c r="OSV51" s="3"/>
      <c r="OSW51" s="3"/>
      <c r="OSX51" s="3"/>
      <c r="OSY51" s="3"/>
      <c r="OSZ51" s="3"/>
      <c r="OTA51" s="3"/>
      <c r="OTB51" s="3"/>
      <c r="OTC51" s="3"/>
      <c r="OTD51" s="3"/>
      <c r="OTE51" s="3"/>
      <c r="OTF51" s="3"/>
      <c r="OTG51" s="3"/>
      <c r="OTH51" s="3"/>
      <c r="OTI51" s="3"/>
      <c r="OTJ51" s="3"/>
      <c r="OTK51" s="3"/>
      <c r="OTL51" s="3"/>
      <c r="OTM51" s="3"/>
      <c r="OTN51" s="3"/>
      <c r="OTO51" s="3"/>
      <c r="OTP51" s="3"/>
      <c r="OTQ51" s="3"/>
      <c r="OTR51" s="3"/>
      <c r="OTS51" s="3"/>
      <c r="OTT51" s="3"/>
      <c r="OTU51" s="3"/>
      <c r="OTV51" s="3"/>
      <c r="OTW51" s="3"/>
      <c r="OTX51" s="3"/>
      <c r="OTY51" s="3"/>
      <c r="OTZ51" s="3"/>
      <c r="OUA51" s="3"/>
      <c r="OUB51" s="3"/>
      <c r="OUC51" s="3"/>
      <c r="OUD51" s="3"/>
      <c r="OUE51" s="3"/>
      <c r="OUF51" s="3"/>
      <c r="OUG51" s="3"/>
      <c r="OUH51" s="3"/>
      <c r="OUI51" s="3"/>
      <c r="OUJ51" s="3"/>
      <c r="OUK51" s="3"/>
      <c r="OUL51" s="3"/>
      <c r="OUM51" s="3"/>
      <c r="OUN51" s="3"/>
      <c r="OUO51" s="3"/>
      <c r="OUP51" s="3"/>
      <c r="OUQ51" s="3"/>
      <c r="OUR51" s="3"/>
      <c r="OUS51" s="3"/>
      <c r="OUT51" s="3"/>
      <c r="OUU51" s="3"/>
      <c r="OUV51" s="3"/>
      <c r="OUW51" s="3"/>
      <c r="OUX51" s="3"/>
      <c r="OUY51" s="3"/>
      <c r="OUZ51" s="3"/>
      <c r="OVA51" s="3"/>
      <c r="OVB51" s="3"/>
      <c r="OVC51" s="3"/>
      <c r="OVD51" s="3"/>
      <c r="OVE51" s="3"/>
      <c r="OVF51" s="3"/>
      <c r="OVG51" s="3"/>
      <c r="OVH51" s="3"/>
      <c r="OVI51" s="3"/>
      <c r="OVJ51" s="3"/>
      <c r="OVK51" s="3"/>
      <c r="OVL51" s="3"/>
      <c r="OVM51" s="3"/>
      <c r="OVN51" s="3"/>
      <c r="OVO51" s="3"/>
      <c r="OVP51" s="3"/>
      <c r="OVQ51" s="3"/>
      <c r="OVR51" s="3"/>
      <c r="OVS51" s="3"/>
      <c r="OVT51" s="3"/>
      <c r="OVU51" s="3"/>
      <c r="OVV51" s="3"/>
      <c r="OVW51" s="3"/>
      <c r="OVX51" s="3"/>
      <c r="OVY51" s="3"/>
      <c r="OVZ51" s="3"/>
      <c r="OWA51" s="3"/>
      <c r="OWB51" s="3"/>
      <c r="OWC51" s="3"/>
      <c r="OWD51" s="3"/>
      <c r="OWE51" s="3"/>
      <c r="OWF51" s="3"/>
      <c r="OWG51" s="3"/>
      <c r="OWH51" s="3"/>
      <c r="OWI51" s="3"/>
      <c r="OWJ51" s="3"/>
      <c r="OWK51" s="3"/>
      <c r="OWL51" s="3"/>
      <c r="OWM51" s="3"/>
      <c r="OWN51" s="3"/>
      <c r="OWO51" s="3"/>
      <c r="OWP51" s="3"/>
      <c r="OWQ51" s="3"/>
      <c r="OWR51" s="3"/>
      <c r="OWS51" s="3"/>
      <c r="OWT51" s="3"/>
      <c r="OWU51" s="3"/>
      <c r="OWV51" s="3"/>
      <c r="OWW51" s="3"/>
      <c r="OWX51" s="3"/>
      <c r="OWY51" s="3"/>
      <c r="OWZ51" s="3"/>
      <c r="OXA51" s="3"/>
      <c r="OXB51" s="3"/>
      <c r="OXC51" s="3"/>
      <c r="OXD51" s="3"/>
      <c r="OXE51" s="3"/>
      <c r="OXF51" s="3"/>
      <c r="OXG51" s="3"/>
      <c r="OXH51" s="3"/>
      <c r="OXI51" s="3"/>
      <c r="OXJ51" s="3"/>
      <c r="OXK51" s="3"/>
      <c r="OXL51" s="3"/>
      <c r="OXM51" s="3"/>
      <c r="OXN51" s="3"/>
      <c r="OXO51" s="3"/>
      <c r="OXP51" s="3"/>
      <c r="OXQ51" s="3"/>
      <c r="OXR51" s="3"/>
      <c r="OXS51" s="3"/>
      <c r="OXT51" s="3"/>
      <c r="OXU51" s="3"/>
      <c r="OXV51" s="3"/>
      <c r="OXW51" s="3"/>
      <c r="OXX51" s="3"/>
      <c r="OXY51" s="3"/>
      <c r="OXZ51" s="3"/>
      <c r="OYA51" s="3"/>
      <c r="OYB51" s="3"/>
      <c r="OYC51" s="3"/>
      <c r="OYD51" s="3"/>
      <c r="OYE51" s="3"/>
      <c r="OYF51" s="3"/>
      <c r="OYG51" s="3"/>
      <c r="OYH51" s="3"/>
      <c r="OYI51" s="3"/>
      <c r="OYJ51" s="3"/>
      <c r="OYK51" s="3"/>
      <c r="OYL51" s="3"/>
      <c r="OYM51" s="3"/>
      <c r="OYN51" s="3"/>
      <c r="OYO51" s="3"/>
      <c r="OYP51" s="3"/>
      <c r="OYQ51" s="3"/>
      <c r="OYR51" s="3"/>
      <c r="OYS51" s="3"/>
      <c r="OYT51" s="3"/>
      <c r="OYU51" s="3"/>
      <c r="OYV51" s="3"/>
      <c r="OYW51" s="3"/>
      <c r="OYX51" s="3"/>
      <c r="OYY51" s="3"/>
      <c r="OYZ51" s="3"/>
      <c r="OZA51" s="3"/>
      <c r="OZB51" s="3"/>
      <c r="OZC51" s="3"/>
      <c r="OZD51" s="3"/>
      <c r="OZE51" s="3"/>
      <c r="OZF51" s="3"/>
      <c r="OZG51" s="3"/>
      <c r="OZH51" s="3"/>
      <c r="OZI51" s="3"/>
      <c r="OZJ51" s="3"/>
      <c r="OZK51" s="3"/>
      <c r="OZL51" s="3"/>
      <c r="OZM51" s="3"/>
      <c r="OZN51" s="3"/>
      <c r="OZO51" s="3"/>
      <c r="OZP51" s="3"/>
      <c r="OZQ51" s="3"/>
      <c r="OZR51" s="3"/>
      <c r="OZS51" s="3"/>
      <c r="OZT51" s="3"/>
      <c r="OZU51" s="3"/>
      <c r="OZV51" s="3"/>
      <c r="OZW51" s="3"/>
      <c r="OZX51" s="3"/>
      <c r="OZY51" s="3"/>
      <c r="OZZ51" s="3"/>
      <c r="PAA51" s="3"/>
      <c r="PAB51" s="3"/>
      <c r="PAC51" s="3"/>
      <c r="PAD51" s="3"/>
      <c r="PAE51" s="3"/>
      <c r="PAF51" s="3"/>
      <c r="PAG51" s="3"/>
      <c r="PAH51" s="3"/>
      <c r="PAI51" s="3"/>
      <c r="PAJ51" s="3"/>
      <c r="PAK51" s="3"/>
      <c r="PAL51" s="3"/>
      <c r="PAM51" s="3"/>
      <c r="PAN51" s="3"/>
      <c r="PAO51" s="3"/>
      <c r="PAP51" s="3"/>
      <c r="PAQ51" s="3"/>
      <c r="PAR51" s="3"/>
      <c r="PAS51" s="3"/>
      <c r="PAT51" s="3"/>
      <c r="PAU51" s="3"/>
      <c r="PAV51" s="3"/>
      <c r="PAW51" s="3"/>
      <c r="PAX51" s="3"/>
      <c r="PAY51" s="3"/>
      <c r="PAZ51" s="3"/>
      <c r="PBA51" s="3"/>
      <c r="PBB51" s="3"/>
      <c r="PBC51" s="3"/>
      <c r="PBD51" s="3"/>
      <c r="PBE51" s="3"/>
      <c r="PBF51" s="3"/>
      <c r="PBG51" s="3"/>
      <c r="PBH51" s="3"/>
      <c r="PBI51" s="3"/>
      <c r="PBJ51" s="3"/>
      <c r="PBK51" s="3"/>
      <c r="PBL51" s="3"/>
      <c r="PBM51" s="3"/>
      <c r="PBN51" s="3"/>
      <c r="PBO51" s="3"/>
      <c r="PBP51" s="3"/>
      <c r="PBQ51" s="3"/>
      <c r="PBR51" s="3"/>
      <c r="PBS51" s="3"/>
      <c r="PBT51" s="3"/>
      <c r="PBU51" s="3"/>
      <c r="PBV51" s="3"/>
      <c r="PBW51" s="3"/>
      <c r="PBX51" s="3"/>
      <c r="PBY51" s="3"/>
      <c r="PBZ51" s="3"/>
      <c r="PCA51" s="3"/>
      <c r="PCB51" s="3"/>
      <c r="PCC51" s="3"/>
      <c r="PCD51" s="3"/>
      <c r="PCE51" s="3"/>
      <c r="PCF51" s="3"/>
      <c r="PCG51" s="3"/>
      <c r="PCH51" s="3"/>
      <c r="PCI51" s="3"/>
      <c r="PCJ51" s="3"/>
      <c r="PCK51" s="3"/>
      <c r="PCL51" s="3"/>
      <c r="PCM51" s="3"/>
      <c r="PCN51" s="3"/>
      <c r="PCO51" s="3"/>
      <c r="PCP51" s="3"/>
      <c r="PCQ51" s="3"/>
      <c r="PCR51" s="3"/>
      <c r="PCS51" s="3"/>
      <c r="PCT51" s="3"/>
      <c r="PCU51" s="3"/>
      <c r="PCV51" s="3"/>
      <c r="PCW51" s="3"/>
      <c r="PCX51" s="3"/>
      <c r="PCY51" s="3"/>
      <c r="PCZ51" s="3"/>
      <c r="PDA51" s="3"/>
      <c r="PDB51" s="3"/>
      <c r="PDC51" s="3"/>
      <c r="PDD51" s="3"/>
      <c r="PDE51" s="3"/>
      <c r="PDF51" s="3"/>
      <c r="PDG51" s="3"/>
      <c r="PDH51" s="3"/>
      <c r="PDI51" s="3"/>
      <c r="PDJ51" s="3"/>
      <c r="PDK51" s="3"/>
      <c r="PDL51" s="3"/>
      <c r="PDM51" s="3"/>
      <c r="PDN51" s="3"/>
      <c r="PDO51" s="3"/>
      <c r="PDP51" s="3"/>
      <c r="PDQ51" s="3"/>
      <c r="PDR51" s="3"/>
      <c r="PDS51" s="3"/>
      <c r="PDT51" s="3"/>
      <c r="PDU51" s="3"/>
      <c r="PDV51" s="3"/>
      <c r="PDW51" s="3"/>
      <c r="PDX51" s="3"/>
      <c r="PDY51" s="3"/>
      <c r="PDZ51" s="3"/>
      <c r="PEA51" s="3"/>
      <c r="PEB51" s="3"/>
      <c r="PEC51" s="3"/>
      <c r="PED51" s="3"/>
      <c r="PEE51" s="3"/>
      <c r="PEF51" s="3"/>
      <c r="PEG51" s="3"/>
      <c r="PEH51" s="3"/>
      <c r="PEI51" s="3"/>
      <c r="PEJ51" s="3"/>
      <c r="PEK51" s="3"/>
      <c r="PEL51" s="3"/>
      <c r="PEM51" s="3"/>
      <c r="PEN51" s="3"/>
      <c r="PEO51" s="3"/>
      <c r="PEP51" s="3"/>
      <c r="PEQ51" s="3"/>
      <c r="PER51" s="3"/>
      <c r="PES51" s="3"/>
      <c r="PET51" s="3"/>
      <c r="PEU51" s="3"/>
      <c r="PEV51" s="3"/>
      <c r="PEW51" s="3"/>
      <c r="PEX51" s="3"/>
      <c r="PEY51" s="3"/>
      <c r="PEZ51" s="3"/>
      <c r="PFA51" s="3"/>
      <c r="PFB51" s="3"/>
      <c r="PFC51" s="3"/>
      <c r="PFD51" s="3"/>
      <c r="PFE51" s="3"/>
      <c r="PFF51" s="3"/>
      <c r="PFG51" s="3"/>
      <c r="PFH51" s="3"/>
      <c r="PFI51" s="3"/>
      <c r="PFJ51" s="3"/>
      <c r="PFK51" s="3"/>
      <c r="PFL51" s="3"/>
      <c r="PFM51" s="3"/>
      <c r="PFN51" s="3"/>
      <c r="PFO51" s="3"/>
      <c r="PFP51" s="3"/>
      <c r="PFQ51" s="3"/>
      <c r="PFR51" s="3"/>
      <c r="PFS51" s="3"/>
      <c r="PFT51" s="3"/>
      <c r="PFU51" s="3"/>
      <c r="PFV51" s="3"/>
      <c r="PFW51" s="3"/>
      <c r="PFX51" s="3"/>
      <c r="PFY51" s="3"/>
      <c r="PFZ51" s="3"/>
      <c r="PGA51" s="3"/>
      <c r="PGB51" s="3"/>
      <c r="PGC51" s="3"/>
      <c r="PGD51" s="3"/>
      <c r="PGE51" s="3"/>
      <c r="PGF51" s="3"/>
      <c r="PGG51" s="3"/>
      <c r="PGH51" s="3"/>
      <c r="PGI51" s="3"/>
      <c r="PGJ51" s="3"/>
      <c r="PGK51" s="3"/>
      <c r="PGL51" s="3"/>
      <c r="PGM51" s="3"/>
      <c r="PGN51" s="3"/>
      <c r="PGO51" s="3"/>
      <c r="PGP51" s="3"/>
      <c r="PGQ51" s="3"/>
      <c r="PGR51" s="3"/>
      <c r="PGS51" s="3"/>
      <c r="PGT51" s="3"/>
      <c r="PGU51" s="3"/>
      <c r="PGV51" s="3"/>
      <c r="PGW51" s="3"/>
      <c r="PGX51" s="3"/>
      <c r="PGY51" s="3"/>
      <c r="PGZ51" s="3"/>
      <c r="PHA51" s="3"/>
      <c r="PHB51" s="3"/>
      <c r="PHC51" s="3"/>
      <c r="PHD51" s="3"/>
      <c r="PHE51" s="3"/>
      <c r="PHF51" s="3"/>
      <c r="PHG51" s="3"/>
      <c r="PHH51" s="3"/>
      <c r="PHI51" s="3"/>
      <c r="PHJ51" s="3"/>
      <c r="PHK51" s="3"/>
      <c r="PHL51" s="3"/>
      <c r="PHM51" s="3"/>
      <c r="PHN51" s="3"/>
      <c r="PHO51" s="3"/>
      <c r="PHP51" s="3"/>
      <c r="PHQ51" s="3"/>
      <c r="PHR51" s="3"/>
      <c r="PHS51" s="3"/>
      <c r="PHT51" s="3"/>
      <c r="PHU51" s="3"/>
      <c r="PHV51" s="3"/>
      <c r="PHW51" s="3"/>
      <c r="PHX51" s="3"/>
      <c r="PHY51" s="3"/>
      <c r="PHZ51" s="3"/>
      <c r="PIA51" s="3"/>
      <c r="PIB51" s="3"/>
      <c r="PIC51" s="3"/>
      <c r="PID51" s="3"/>
      <c r="PIE51" s="3"/>
      <c r="PIF51" s="3"/>
      <c r="PIG51" s="3"/>
      <c r="PIH51" s="3"/>
      <c r="PII51" s="3"/>
      <c r="PIJ51" s="3"/>
      <c r="PIK51" s="3"/>
      <c r="PIL51" s="3"/>
      <c r="PIM51" s="3"/>
      <c r="PIN51" s="3"/>
      <c r="PIO51" s="3"/>
      <c r="PIP51" s="3"/>
      <c r="PIQ51" s="3"/>
      <c r="PIR51" s="3"/>
      <c r="PIS51" s="3"/>
      <c r="PIT51" s="3"/>
      <c r="PIU51" s="3"/>
      <c r="PIV51" s="3"/>
      <c r="PIW51" s="3"/>
      <c r="PIX51" s="3"/>
      <c r="PIY51" s="3"/>
      <c r="PIZ51" s="3"/>
      <c r="PJA51" s="3"/>
      <c r="PJB51" s="3"/>
      <c r="PJC51" s="3"/>
      <c r="PJD51" s="3"/>
      <c r="PJE51" s="3"/>
      <c r="PJF51" s="3"/>
      <c r="PJG51" s="3"/>
      <c r="PJH51" s="3"/>
      <c r="PJI51" s="3"/>
      <c r="PJJ51" s="3"/>
      <c r="PJK51" s="3"/>
      <c r="PJL51" s="3"/>
      <c r="PJM51" s="3"/>
      <c r="PJN51" s="3"/>
      <c r="PJO51" s="3"/>
      <c r="PJP51" s="3"/>
      <c r="PJQ51" s="3"/>
      <c r="PJR51" s="3"/>
      <c r="PJS51" s="3"/>
      <c r="PJT51" s="3"/>
      <c r="PJU51" s="3"/>
      <c r="PJV51" s="3"/>
      <c r="PJW51" s="3"/>
      <c r="PJX51" s="3"/>
      <c r="PJY51" s="3"/>
      <c r="PJZ51" s="3"/>
      <c r="PKA51" s="3"/>
      <c r="PKB51" s="3"/>
      <c r="PKC51" s="3"/>
      <c r="PKD51" s="3"/>
      <c r="PKE51" s="3"/>
      <c r="PKF51" s="3"/>
      <c r="PKG51" s="3"/>
      <c r="PKH51" s="3"/>
      <c r="PKI51" s="3"/>
      <c r="PKJ51" s="3"/>
      <c r="PKK51" s="3"/>
      <c r="PKL51" s="3"/>
      <c r="PKM51" s="3"/>
      <c r="PKN51" s="3"/>
      <c r="PKO51" s="3"/>
      <c r="PKP51" s="3"/>
      <c r="PKQ51" s="3"/>
      <c r="PKR51" s="3"/>
      <c r="PKS51" s="3"/>
      <c r="PKT51" s="3"/>
      <c r="PKU51" s="3"/>
      <c r="PKV51" s="3"/>
      <c r="PKW51" s="3"/>
      <c r="PKX51" s="3"/>
      <c r="PKY51" s="3"/>
      <c r="PKZ51" s="3"/>
      <c r="PLA51" s="3"/>
      <c r="PLB51" s="3"/>
      <c r="PLC51" s="3"/>
      <c r="PLD51" s="3"/>
      <c r="PLE51" s="3"/>
      <c r="PLF51" s="3"/>
      <c r="PLG51" s="3"/>
      <c r="PLH51" s="3"/>
      <c r="PLI51" s="3"/>
      <c r="PLJ51" s="3"/>
      <c r="PLK51" s="3"/>
      <c r="PLL51" s="3"/>
      <c r="PLM51" s="3"/>
      <c r="PLN51" s="3"/>
      <c r="PLO51" s="3"/>
      <c r="PLP51" s="3"/>
      <c r="PLQ51" s="3"/>
      <c r="PLR51" s="3"/>
      <c r="PLS51" s="3"/>
      <c r="PLT51" s="3"/>
      <c r="PLU51" s="3"/>
      <c r="PLV51" s="3"/>
      <c r="PLW51" s="3"/>
      <c r="PLX51" s="3"/>
      <c r="PLY51" s="3"/>
      <c r="PLZ51" s="3"/>
      <c r="PMA51" s="3"/>
      <c r="PMB51" s="3"/>
      <c r="PMC51" s="3"/>
      <c r="PMD51" s="3"/>
      <c r="PME51" s="3"/>
      <c r="PMF51" s="3"/>
      <c r="PMG51" s="3"/>
      <c r="PMH51" s="3"/>
      <c r="PMI51" s="3"/>
      <c r="PMJ51" s="3"/>
      <c r="PMK51" s="3"/>
      <c r="PML51" s="3"/>
      <c r="PMM51" s="3"/>
      <c r="PMN51" s="3"/>
      <c r="PMO51" s="3"/>
      <c r="PMP51" s="3"/>
      <c r="PMQ51" s="3"/>
      <c r="PMR51" s="3"/>
      <c r="PMS51" s="3"/>
      <c r="PMT51" s="3"/>
      <c r="PMU51" s="3"/>
      <c r="PMV51" s="3"/>
      <c r="PMW51" s="3"/>
      <c r="PMX51" s="3"/>
      <c r="PMY51" s="3"/>
      <c r="PMZ51" s="3"/>
      <c r="PNA51" s="3"/>
      <c r="PNB51" s="3"/>
      <c r="PNC51" s="3"/>
      <c r="PND51" s="3"/>
      <c r="PNE51" s="3"/>
      <c r="PNF51" s="3"/>
      <c r="PNG51" s="3"/>
      <c r="PNH51" s="3"/>
      <c r="PNI51" s="3"/>
      <c r="PNJ51" s="3"/>
      <c r="PNK51" s="3"/>
      <c r="PNL51" s="3"/>
      <c r="PNM51" s="3"/>
      <c r="PNN51" s="3"/>
      <c r="PNO51" s="3"/>
      <c r="PNP51" s="3"/>
      <c r="PNQ51" s="3"/>
      <c r="PNR51" s="3"/>
      <c r="PNS51" s="3"/>
      <c r="PNT51" s="3"/>
      <c r="PNU51" s="3"/>
      <c r="PNV51" s="3"/>
      <c r="PNW51" s="3"/>
      <c r="PNX51" s="3"/>
      <c r="PNY51" s="3"/>
      <c r="PNZ51" s="3"/>
      <c r="POA51" s="3"/>
      <c r="POB51" s="3"/>
      <c r="POC51" s="3"/>
      <c r="POD51" s="3"/>
      <c r="POE51" s="3"/>
      <c r="POF51" s="3"/>
      <c r="POG51" s="3"/>
      <c r="POH51" s="3"/>
      <c r="POI51" s="3"/>
      <c r="POJ51" s="3"/>
      <c r="POK51" s="3"/>
      <c r="POL51" s="3"/>
      <c r="POM51" s="3"/>
      <c r="PON51" s="3"/>
      <c r="POO51" s="3"/>
      <c r="POP51" s="3"/>
      <c r="POQ51" s="3"/>
      <c r="POR51" s="3"/>
      <c r="POS51" s="3"/>
      <c r="POT51" s="3"/>
      <c r="POU51" s="3"/>
      <c r="POV51" s="3"/>
      <c r="POW51" s="3"/>
      <c r="POX51" s="3"/>
      <c r="POY51" s="3"/>
      <c r="POZ51" s="3"/>
      <c r="PPA51" s="3"/>
      <c r="PPB51" s="3"/>
      <c r="PPC51" s="3"/>
      <c r="PPD51" s="3"/>
      <c r="PPE51" s="3"/>
      <c r="PPF51" s="3"/>
      <c r="PPG51" s="3"/>
      <c r="PPH51" s="3"/>
      <c r="PPI51" s="3"/>
      <c r="PPJ51" s="3"/>
      <c r="PPK51" s="3"/>
      <c r="PPL51" s="3"/>
      <c r="PPM51" s="3"/>
      <c r="PPN51" s="3"/>
      <c r="PPO51" s="3"/>
      <c r="PPP51" s="3"/>
      <c r="PPQ51" s="3"/>
      <c r="PPR51" s="3"/>
      <c r="PPS51" s="3"/>
      <c r="PPT51" s="3"/>
      <c r="PPU51" s="3"/>
      <c r="PPV51" s="3"/>
      <c r="PPW51" s="3"/>
      <c r="PPX51" s="3"/>
      <c r="PPY51" s="3"/>
      <c r="PPZ51" s="3"/>
      <c r="PQA51" s="3"/>
      <c r="PQB51" s="3"/>
      <c r="PQC51" s="3"/>
      <c r="PQD51" s="3"/>
      <c r="PQE51" s="3"/>
      <c r="PQF51" s="3"/>
      <c r="PQG51" s="3"/>
      <c r="PQH51" s="3"/>
      <c r="PQI51" s="3"/>
      <c r="PQJ51" s="3"/>
      <c r="PQK51" s="3"/>
      <c r="PQL51" s="3"/>
      <c r="PQM51" s="3"/>
      <c r="PQN51" s="3"/>
      <c r="PQO51" s="3"/>
      <c r="PQP51" s="3"/>
      <c r="PQQ51" s="3"/>
      <c r="PQR51" s="3"/>
      <c r="PQS51" s="3"/>
      <c r="PQT51" s="3"/>
      <c r="PQU51" s="3"/>
      <c r="PQV51" s="3"/>
      <c r="PQW51" s="3"/>
      <c r="PQX51" s="3"/>
      <c r="PQY51" s="3"/>
      <c r="PQZ51" s="3"/>
      <c r="PRA51" s="3"/>
      <c r="PRB51" s="3"/>
      <c r="PRC51" s="3"/>
      <c r="PRD51" s="3"/>
      <c r="PRE51" s="3"/>
      <c r="PRF51" s="3"/>
      <c r="PRG51" s="3"/>
      <c r="PRH51" s="3"/>
      <c r="PRI51" s="3"/>
      <c r="PRJ51" s="3"/>
      <c r="PRK51" s="3"/>
      <c r="PRL51" s="3"/>
      <c r="PRM51" s="3"/>
      <c r="PRN51" s="3"/>
      <c r="PRO51" s="3"/>
      <c r="PRP51" s="3"/>
      <c r="PRQ51" s="3"/>
      <c r="PRR51" s="3"/>
      <c r="PRS51" s="3"/>
      <c r="PRT51" s="3"/>
      <c r="PRU51" s="3"/>
      <c r="PRV51" s="3"/>
      <c r="PRW51" s="3"/>
      <c r="PRX51" s="3"/>
      <c r="PRY51" s="3"/>
      <c r="PRZ51" s="3"/>
      <c r="PSA51" s="3"/>
      <c r="PSB51" s="3"/>
      <c r="PSC51" s="3"/>
      <c r="PSD51" s="3"/>
      <c r="PSE51" s="3"/>
      <c r="PSF51" s="3"/>
      <c r="PSG51" s="3"/>
      <c r="PSH51" s="3"/>
      <c r="PSI51" s="3"/>
      <c r="PSJ51" s="3"/>
      <c r="PSK51" s="3"/>
      <c r="PSL51" s="3"/>
      <c r="PSM51" s="3"/>
      <c r="PSN51" s="3"/>
      <c r="PSO51" s="3"/>
      <c r="PSP51" s="3"/>
      <c r="PSQ51" s="3"/>
      <c r="PSR51" s="3"/>
      <c r="PSS51" s="3"/>
      <c r="PST51" s="3"/>
      <c r="PSU51" s="3"/>
      <c r="PSV51" s="3"/>
      <c r="PSW51" s="3"/>
      <c r="PSX51" s="3"/>
      <c r="PSY51" s="3"/>
      <c r="PSZ51" s="3"/>
      <c r="PTA51" s="3"/>
      <c r="PTB51" s="3"/>
      <c r="PTC51" s="3"/>
      <c r="PTD51" s="3"/>
      <c r="PTE51" s="3"/>
      <c r="PTF51" s="3"/>
      <c r="PTG51" s="3"/>
      <c r="PTH51" s="3"/>
      <c r="PTI51" s="3"/>
      <c r="PTJ51" s="3"/>
      <c r="PTK51" s="3"/>
      <c r="PTL51" s="3"/>
      <c r="PTM51" s="3"/>
      <c r="PTN51" s="3"/>
      <c r="PTO51" s="3"/>
      <c r="PTP51" s="3"/>
      <c r="PTQ51" s="3"/>
      <c r="PTR51" s="3"/>
      <c r="PTS51" s="3"/>
      <c r="PTT51" s="3"/>
      <c r="PTU51" s="3"/>
      <c r="PTV51" s="3"/>
      <c r="PTW51" s="3"/>
      <c r="PTX51" s="3"/>
      <c r="PTY51" s="3"/>
      <c r="PTZ51" s="3"/>
      <c r="PUA51" s="3"/>
      <c r="PUB51" s="3"/>
      <c r="PUC51" s="3"/>
      <c r="PUD51" s="3"/>
      <c r="PUE51" s="3"/>
      <c r="PUF51" s="3"/>
      <c r="PUG51" s="3"/>
      <c r="PUH51" s="3"/>
      <c r="PUI51" s="3"/>
      <c r="PUJ51" s="3"/>
      <c r="PUK51" s="3"/>
      <c r="PUL51" s="3"/>
      <c r="PUM51" s="3"/>
      <c r="PUN51" s="3"/>
      <c r="PUO51" s="3"/>
      <c r="PUP51" s="3"/>
      <c r="PUQ51" s="3"/>
      <c r="PUR51" s="3"/>
      <c r="PUS51" s="3"/>
      <c r="PUT51" s="3"/>
      <c r="PUU51" s="3"/>
      <c r="PUV51" s="3"/>
      <c r="PUW51" s="3"/>
      <c r="PUX51" s="3"/>
      <c r="PUY51" s="3"/>
      <c r="PUZ51" s="3"/>
      <c r="PVA51" s="3"/>
      <c r="PVB51" s="3"/>
      <c r="PVC51" s="3"/>
      <c r="PVD51" s="3"/>
      <c r="PVE51" s="3"/>
      <c r="PVF51" s="3"/>
      <c r="PVG51" s="3"/>
      <c r="PVH51" s="3"/>
      <c r="PVI51" s="3"/>
      <c r="PVJ51" s="3"/>
      <c r="PVK51" s="3"/>
      <c r="PVL51" s="3"/>
      <c r="PVM51" s="3"/>
      <c r="PVN51" s="3"/>
      <c r="PVO51" s="3"/>
      <c r="PVP51" s="3"/>
      <c r="PVQ51" s="3"/>
      <c r="PVR51" s="3"/>
      <c r="PVS51" s="3"/>
      <c r="PVT51" s="3"/>
      <c r="PVU51" s="3"/>
      <c r="PVV51" s="3"/>
      <c r="PVW51" s="3"/>
      <c r="PVX51" s="3"/>
      <c r="PVY51" s="3"/>
      <c r="PVZ51" s="3"/>
      <c r="PWA51" s="3"/>
      <c r="PWB51" s="3"/>
      <c r="PWC51" s="3"/>
      <c r="PWD51" s="3"/>
      <c r="PWE51" s="3"/>
      <c r="PWF51" s="3"/>
      <c r="PWG51" s="3"/>
      <c r="PWH51" s="3"/>
      <c r="PWI51" s="3"/>
      <c r="PWJ51" s="3"/>
      <c r="PWK51" s="3"/>
      <c r="PWL51" s="3"/>
      <c r="PWM51" s="3"/>
      <c r="PWN51" s="3"/>
      <c r="PWO51" s="3"/>
      <c r="PWP51" s="3"/>
      <c r="PWQ51" s="3"/>
      <c r="PWR51" s="3"/>
      <c r="PWS51" s="3"/>
      <c r="PWT51" s="3"/>
      <c r="PWU51" s="3"/>
      <c r="PWV51" s="3"/>
      <c r="PWW51" s="3"/>
      <c r="PWX51" s="3"/>
      <c r="PWY51" s="3"/>
      <c r="PWZ51" s="3"/>
      <c r="PXA51" s="3"/>
      <c r="PXB51" s="3"/>
      <c r="PXC51" s="3"/>
      <c r="PXD51" s="3"/>
      <c r="PXE51" s="3"/>
      <c r="PXF51" s="3"/>
      <c r="PXG51" s="3"/>
      <c r="PXH51" s="3"/>
      <c r="PXI51" s="3"/>
      <c r="PXJ51" s="3"/>
      <c r="PXK51" s="3"/>
      <c r="PXL51" s="3"/>
      <c r="PXM51" s="3"/>
      <c r="PXN51" s="3"/>
      <c r="PXO51" s="3"/>
      <c r="PXP51" s="3"/>
      <c r="PXQ51" s="3"/>
      <c r="PXR51" s="3"/>
      <c r="PXS51" s="3"/>
      <c r="PXT51" s="3"/>
      <c r="PXU51" s="3"/>
      <c r="PXV51" s="3"/>
      <c r="PXW51" s="3"/>
      <c r="PXX51" s="3"/>
      <c r="PXY51" s="3"/>
      <c r="PXZ51" s="3"/>
      <c r="PYA51" s="3"/>
      <c r="PYB51" s="3"/>
      <c r="PYC51" s="3"/>
      <c r="PYD51" s="3"/>
      <c r="PYE51" s="3"/>
      <c r="PYF51" s="3"/>
      <c r="PYG51" s="3"/>
      <c r="PYH51" s="3"/>
      <c r="PYI51" s="3"/>
      <c r="PYJ51" s="3"/>
      <c r="PYK51" s="3"/>
      <c r="PYL51" s="3"/>
      <c r="PYM51" s="3"/>
      <c r="PYN51" s="3"/>
      <c r="PYO51" s="3"/>
      <c r="PYP51" s="3"/>
      <c r="PYQ51" s="3"/>
      <c r="PYR51" s="3"/>
      <c r="PYS51" s="3"/>
      <c r="PYT51" s="3"/>
      <c r="PYU51" s="3"/>
      <c r="PYV51" s="3"/>
      <c r="PYW51" s="3"/>
      <c r="PYX51" s="3"/>
      <c r="PYY51" s="3"/>
      <c r="PYZ51" s="3"/>
      <c r="PZA51" s="3"/>
      <c r="PZB51" s="3"/>
      <c r="PZC51" s="3"/>
      <c r="PZD51" s="3"/>
      <c r="PZE51" s="3"/>
      <c r="PZF51" s="3"/>
      <c r="PZG51" s="3"/>
      <c r="PZH51" s="3"/>
      <c r="PZI51" s="3"/>
      <c r="PZJ51" s="3"/>
      <c r="PZK51" s="3"/>
      <c r="PZL51" s="3"/>
      <c r="PZM51" s="3"/>
      <c r="PZN51" s="3"/>
      <c r="PZO51" s="3"/>
      <c r="PZP51" s="3"/>
      <c r="PZQ51" s="3"/>
      <c r="PZR51" s="3"/>
      <c r="PZS51" s="3"/>
      <c r="PZT51" s="3"/>
      <c r="PZU51" s="3"/>
      <c r="PZV51" s="3"/>
      <c r="PZW51" s="3"/>
      <c r="PZX51" s="3"/>
      <c r="PZY51" s="3"/>
      <c r="PZZ51" s="3"/>
      <c r="QAA51" s="3"/>
      <c r="QAB51" s="3"/>
      <c r="QAC51" s="3"/>
      <c r="QAD51" s="3"/>
      <c r="QAE51" s="3"/>
      <c r="QAF51" s="3"/>
      <c r="QAG51" s="3"/>
      <c r="QAH51" s="3"/>
      <c r="QAI51" s="3"/>
      <c r="QAJ51" s="3"/>
      <c r="QAK51" s="3"/>
      <c r="QAL51" s="3"/>
      <c r="QAM51" s="3"/>
      <c r="QAN51" s="3"/>
      <c r="QAO51" s="3"/>
      <c r="QAP51" s="3"/>
      <c r="QAQ51" s="3"/>
      <c r="QAR51" s="3"/>
      <c r="QAS51" s="3"/>
      <c r="QAT51" s="3"/>
      <c r="QAU51" s="3"/>
      <c r="QAV51" s="3"/>
      <c r="QAW51" s="3"/>
      <c r="QAX51" s="3"/>
      <c r="QAY51" s="3"/>
      <c r="QAZ51" s="3"/>
      <c r="QBA51" s="3"/>
      <c r="QBB51" s="3"/>
      <c r="QBC51" s="3"/>
      <c r="QBD51" s="3"/>
      <c r="QBE51" s="3"/>
      <c r="QBF51" s="3"/>
      <c r="QBG51" s="3"/>
      <c r="QBH51" s="3"/>
      <c r="QBI51" s="3"/>
      <c r="QBJ51" s="3"/>
      <c r="QBK51" s="3"/>
      <c r="QBL51" s="3"/>
      <c r="QBM51" s="3"/>
      <c r="QBN51" s="3"/>
      <c r="QBO51" s="3"/>
      <c r="QBP51" s="3"/>
      <c r="QBQ51" s="3"/>
      <c r="QBR51" s="3"/>
      <c r="QBS51" s="3"/>
      <c r="QBT51" s="3"/>
      <c r="QBU51" s="3"/>
      <c r="QBV51" s="3"/>
      <c r="QBW51" s="3"/>
      <c r="QBX51" s="3"/>
      <c r="QBY51" s="3"/>
      <c r="QBZ51" s="3"/>
      <c r="QCA51" s="3"/>
      <c r="QCB51" s="3"/>
      <c r="QCC51" s="3"/>
      <c r="QCD51" s="3"/>
      <c r="QCE51" s="3"/>
      <c r="QCF51" s="3"/>
      <c r="QCG51" s="3"/>
      <c r="QCH51" s="3"/>
      <c r="QCI51" s="3"/>
      <c r="QCJ51" s="3"/>
      <c r="QCK51" s="3"/>
      <c r="QCL51" s="3"/>
      <c r="QCM51" s="3"/>
      <c r="QCN51" s="3"/>
      <c r="QCO51" s="3"/>
      <c r="QCP51" s="3"/>
      <c r="QCQ51" s="3"/>
      <c r="QCR51" s="3"/>
      <c r="QCS51" s="3"/>
      <c r="QCT51" s="3"/>
      <c r="QCU51" s="3"/>
      <c r="QCV51" s="3"/>
      <c r="QCW51" s="3"/>
      <c r="QCX51" s="3"/>
      <c r="QCY51" s="3"/>
      <c r="QCZ51" s="3"/>
      <c r="QDA51" s="3"/>
      <c r="QDB51" s="3"/>
      <c r="QDC51" s="3"/>
      <c r="QDD51" s="3"/>
      <c r="QDE51" s="3"/>
      <c r="QDF51" s="3"/>
      <c r="QDG51" s="3"/>
      <c r="QDH51" s="3"/>
      <c r="QDI51" s="3"/>
      <c r="QDJ51" s="3"/>
      <c r="QDK51" s="3"/>
      <c r="QDL51" s="3"/>
      <c r="QDM51" s="3"/>
      <c r="QDN51" s="3"/>
      <c r="QDO51" s="3"/>
      <c r="QDP51" s="3"/>
      <c r="QDQ51" s="3"/>
      <c r="QDR51" s="3"/>
      <c r="QDS51" s="3"/>
      <c r="QDT51" s="3"/>
      <c r="QDU51" s="3"/>
      <c r="QDV51" s="3"/>
      <c r="QDW51" s="3"/>
      <c r="QDX51" s="3"/>
      <c r="QDY51" s="3"/>
      <c r="QDZ51" s="3"/>
      <c r="QEA51" s="3"/>
      <c r="QEB51" s="3"/>
      <c r="QEC51" s="3"/>
      <c r="QED51" s="3"/>
      <c r="QEE51" s="3"/>
      <c r="QEF51" s="3"/>
      <c r="QEG51" s="3"/>
      <c r="QEH51" s="3"/>
      <c r="QEI51" s="3"/>
      <c r="QEJ51" s="3"/>
      <c r="QEK51" s="3"/>
      <c r="QEL51" s="3"/>
      <c r="QEM51" s="3"/>
      <c r="QEN51" s="3"/>
      <c r="QEO51" s="3"/>
      <c r="QEP51" s="3"/>
      <c r="QEQ51" s="3"/>
      <c r="QER51" s="3"/>
      <c r="QES51" s="3"/>
      <c r="QET51" s="3"/>
      <c r="QEU51" s="3"/>
      <c r="QEV51" s="3"/>
      <c r="QEW51" s="3"/>
      <c r="QEX51" s="3"/>
      <c r="QEY51" s="3"/>
      <c r="QEZ51" s="3"/>
      <c r="QFA51" s="3"/>
      <c r="QFB51" s="3"/>
      <c r="QFC51" s="3"/>
      <c r="QFD51" s="3"/>
      <c r="QFE51" s="3"/>
      <c r="QFF51" s="3"/>
      <c r="QFG51" s="3"/>
      <c r="QFH51" s="3"/>
      <c r="QFI51" s="3"/>
      <c r="QFJ51" s="3"/>
      <c r="QFK51" s="3"/>
      <c r="QFL51" s="3"/>
      <c r="QFM51" s="3"/>
      <c r="QFN51" s="3"/>
      <c r="QFO51" s="3"/>
      <c r="QFP51" s="3"/>
      <c r="QFQ51" s="3"/>
      <c r="QFR51" s="3"/>
      <c r="QFS51" s="3"/>
      <c r="QFT51" s="3"/>
      <c r="QFU51" s="3"/>
      <c r="QFV51" s="3"/>
      <c r="QFW51" s="3"/>
      <c r="QFX51" s="3"/>
      <c r="QFY51" s="3"/>
      <c r="QFZ51" s="3"/>
      <c r="QGA51" s="3"/>
      <c r="QGB51" s="3"/>
      <c r="QGC51" s="3"/>
      <c r="QGD51" s="3"/>
      <c r="QGE51" s="3"/>
      <c r="QGF51" s="3"/>
      <c r="QGG51" s="3"/>
      <c r="QGH51" s="3"/>
      <c r="QGI51" s="3"/>
      <c r="QGJ51" s="3"/>
      <c r="QGK51" s="3"/>
      <c r="QGL51" s="3"/>
      <c r="QGM51" s="3"/>
      <c r="QGN51" s="3"/>
      <c r="QGO51" s="3"/>
      <c r="QGP51" s="3"/>
      <c r="QGQ51" s="3"/>
      <c r="QGR51" s="3"/>
      <c r="QGS51" s="3"/>
      <c r="QGT51" s="3"/>
      <c r="QGU51" s="3"/>
      <c r="QGV51" s="3"/>
      <c r="QGW51" s="3"/>
      <c r="QGX51" s="3"/>
      <c r="QGY51" s="3"/>
      <c r="QGZ51" s="3"/>
      <c r="QHA51" s="3"/>
      <c r="QHB51" s="3"/>
      <c r="QHC51" s="3"/>
      <c r="QHD51" s="3"/>
      <c r="QHE51" s="3"/>
      <c r="QHF51" s="3"/>
      <c r="QHG51" s="3"/>
      <c r="QHH51" s="3"/>
      <c r="QHI51" s="3"/>
      <c r="QHJ51" s="3"/>
      <c r="QHK51" s="3"/>
      <c r="QHL51" s="3"/>
      <c r="QHM51" s="3"/>
      <c r="QHN51" s="3"/>
      <c r="QHO51" s="3"/>
      <c r="QHP51" s="3"/>
      <c r="QHQ51" s="3"/>
      <c r="QHR51" s="3"/>
      <c r="QHS51" s="3"/>
      <c r="QHT51" s="3"/>
      <c r="QHU51" s="3"/>
      <c r="QHV51" s="3"/>
      <c r="QHW51" s="3"/>
      <c r="QHX51" s="3"/>
      <c r="QHY51" s="3"/>
      <c r="QHZ51" s="3"/>
      <c r="QIA51" s="3"/>
      <c r="QIB51" s="3"/>
      <c r="QIC51" s="3"/>
      <c r="QID51" s="3"/>
      <c r="QIE51" s="3"/>
      <c r="QIF51" s="3"/>
      <c r="QIG51" s="3"/>
      <c r="QIH51" s="3"/>
      <c r="QII51" s="3"/>
      <c r="QIJ51" s="3"/>
      <c r="QIK51" s="3"/>
      <c r="QIL51" s="3"/>
      <c r="QIM51" s="3"/>
      <c r="QIN51" s="3"/>
      <c r="QIO51" s="3"/>
      <c r="QIP51" s="3"/>
      <c r="QIQ51" s="3"/>
      <c r="QIR51" s="3"/>
      <c r="QIS51" s="3"/>
      <c r="QIT51" s="3"/>
      <c r="QIU51" s="3"/>
      <c r="QIV51" s="3"/>
      <c r="QIW51" s="3"/>
      <c r="QIX51" s="3"/>
      <c r="QIY51" s="3"/>
      <c r="QIZ51" s="3"/>
      <c r="QJA51" s="3"/>
      <c r="QJB51" s="3"/>
      <c r="QJC51" s="3"/>
      <c r="QJD51" s="3"/>
      <c r="QJE51" s="3"/>
      <c r="QJF51" s="3"/>
      <c r="QJG51" s="3"/>
      <c r="QJH51" s="3"/>
      <c r="QJI51" s="3"/>
      <c r="QJJ51" s="3"/>
      <c r="QJK51" s="3"/>
      <c r="QJL51" s="3"/>
      <c r="QJM51" s="3"/>
      <c r="QJN51" s="3"/>
      <c r="QJO51" s="3"/>
      <c r="QJP51" s="3"/>
      <c r="QJQ51" s="3"/>
      <c r="QJR51" s="3"/>
      <c r="QJS51" s="3"/>
      <c r="QJT51" s="3"/>
      <c r="QJU51" s="3"/>
      <c r="QJV51" s="3"/>
      <c r="QJW51" s="3"/>
      <c r="QJX51" s="3"/>
      <c r="QJY51" s="3"/>
      <c r="QJZ51" s="3"/>
      <c r="QKA51" s="3"/>
      <c r="QKB51" s="3"/>
      <c r="QKC51" s="3"/>
      <c r="QKD51" s="3"/>
      <c r="QKE51" s="3"/>
      <c r="QKF51" s="3"/>
      <c r="QKG51" s="3"/>
      <c r="QKH51" s="3"/>
      <c r="QKI51" s="3"/>
      <c r="QKJ51" s="3"/>
      <c r="QKK51" s="3"/>
      <c r="QKL51" s="3"/>
      <c r="QKM51" s="3"/>
      <c r="QKN51" s="3"/>
      <c r="QKO51" s="3"/>
      <c r="QKP51" s="3"/>
      <c r="QKQ51" s="3"/>
      <c r="QKR51" s="3"/>
      <c r="QKS51" s="3"/>
      <c r="QKT51" s="3"/>
      <c r="QKU51" s="3"/>
      <c r="QKV51" s="3"/>
      <c r="QKW51" s="3"/>
      <c r="QKX51" s="3"/>
      <c r="QKY51" s="3"/>
      <c r="QKZ51" s="3"/>
      <c r="QLA51" s="3"/>
      <c r="QLB51" s="3"/>
      <c r="QLC51" s="3"/>
      <c r="QLD51" s="3"/>
      <c r="QLE51" s="3"/>
      <c r="QLF51" s="3"/>
      <c r="QLG51" s="3"/>
      <c r="QLH51" s="3"/>
      <c r="QLI51" s="3"/>
      <c r="QLJ51" s="3"/>
      <c r="QLK51" s="3"/>
      <c r="QLL51" s="3"/>
      <c r="QLM51" s="3"/>
      <c r="QLN51" s="3"/>
      <c r="QLO51" s="3"/>
      <c r="QLP51" s="3"/>
      <c r="QLQ51" s="3"/>
      <c r="QLR51" s="3"/>
      <c r="QLS51" s="3"/>
      <c r="QLT51" s="3"/>
      <c r="QLU51" s="3"/>
      <c r="QLV51" s="3"/>
      <c r="QLW51" s="3"/>
      <c r="QLX51" s="3"/>
      <c r="QLY51" s="3"/>
      <c r="QLZ51" s="3"/>
      <c r="QMA51" s="3"/>
      <c r="QMB51" s="3"/>
      <c r="QMC51" s="3"/>
      <c r="QMD51" s="3"/>
      <c r="QME51" s="3"/>
      <c r="QMF51" s="3"/>
      <c r="QMG51" s="3"/>
      <c r="QMH51" s="3"/>
      <c r="QMI51" s="3"/>
      <c r="QMJ51" s="3"/>
      <c r="QMK51" s="3"/>
      <c r="QML51" s="3"/>
      <c r="QMM51" s="3"/>
      <c r="QMN51" s="3"/>
      <c r="QMO51" s="3"/>
      <c r="QMP51" s="3"/>
      <c r="QMQ51" s="3"/>
      <c r="QMR51" s="3"/>
      <c r="QMS51" s="3"/>
      <c r="QMT51" s="3"/>
      <c r="QMU51" s="3"/>
      <c r="QMV51" s="3"/>
      <c r="QMW51" s="3"/>
      <c r="QMX51" s="3"/>
      <c r="QMY51" s="3"/>
      <c r="QMZ51" s="3"/>
      <c r="QNA51" s="3"/>
      <c r="QNB51" s="3"/>
      <c r="QNC51" s="3"/>
      <c r="QND51" s="3"/>
      <c r="QNE51" s="3"/>
      <c r="QNF51" s="3"/>
      <c r="QNG51" s="3"/>
      <c r="QNH51" s="3"/>
      <c r="QNI51" s="3"/>
      <c r="QNJ51" s="3"/>
      <c r="QNK51" s="3"/>
      <c r="QNL51" s="3"/>
      <c r="QNM51" s="3"/>
      <c r="QNN51" s="3"/>
      <c r="QNO51" s="3"/>
      <c r="QNP51" s="3"/>
      <c r="QNQ51" s="3"/>
      <c r="QNR51" s="3"/>
      <c r="QNS51" s="3"/>
      <c r="QNT51" s="3"/>
      <c r="QNU51" s="3"/>
      <c r="QNV51" s="3"/>
      <c r="QNW51" s="3"/>
      <c r="QNX51" s="3"/>
      <c r="QNY51" s="3"/>
      <c r="QNZ51" s="3"/>
      <c r="QOA51" s="3"/>
      <c r="QOB51" s="3"/>
      <c r="QOC51" s="3"/>
      <c r="QOD51" s="3"/>
      <c r="QOE51" s="3"/>
      <c r="QOF51" s="3"/>
      <c r="QOG51" s="3"/>
      <c r="QOH51" s="3"/>
      <c r="QOI51" s="3"/>
      <c r="QOJ51" s="3"/>
      <c r="QOK51" s="3"/>
      <c r="QOL51" s="3"/>
      <c r="QOM51" s="3"/>
      <c r="QON51" s="3"/>
      <c r="QOO51" s="3"/>
      <c r="QOP51" s="3"/>
      <c r="QOQ51" s="3"/>
      <c r="QOR51" s="3"/>
      <c r="QOS51" s="3"/>
      <c r="QOT51" s="3"/>
      <c r="QOU51" s="3"/>
      <c r="QOV51" s="3"/>
      <c r="QOW51" s="3"/>
      <c r="QOX51" s="3"/>
      <c r="QOY51" s="3"/>
      <c r="QOZ51" s="3"/>
      <c r="QPA51" s="3"/>
      <c r="QPB51" s="3"/>
      <c r="QPC51" s="3"/>
      <c r="QPD51" s="3"/>
      <c r="QPE51" s="3"/>
      <c r="QPF51" s="3"/>
      <c r="QPG51" s="3"/>
      <c r="QPH51" s="3"/>
      <c r="QPI51" s="3"/>
      <c r="QPJ51" s="3"/>
      <c r="QPK51" s="3"/>
      <c r="QPL51" s="3"/>
      <c r="QPM51" s="3"/>
      <c r="QPN51" s="3"/>
      <c r="QPO51" s="3"/>
      <c r="QPP51" s="3"/>
      <c r="QPQ51" s="3"/>
      <c r="QPR51" s="3"/>
      <c r="QPS51" s="3"/>
      <c r="QPT51" s="3"/>
      <c r="QPU51" s="3"/>
      <c r="QPV51" s="3"/>
      <c r="QPW51" s="3"/>
      <c r="QPX51" s="3"/>
      <c r="QPY51" s="3"/>
      <c r="QPZ51" s="3"/>
      <c r="QQA51" s="3"/>
      <c r="QQB51" s="3"/>
      <c r="QQC51" s="3"/>
      <c r="QQD51" s="3"/>
      <c r="QQE51" s="3"/>
      <c r="QQF51" s="3"/>
      <c r="QQG51" s="3"/>
      <c r="QQH51" s="3"/>
      <c r="QQI51" s="3"/>
      <c r="QQJ51" s="3"/>
      <c r="QQK51" s="3"/>
      <c r="QQL51" s="3"/>
      <c r="QQM51" s="3"/>
      <c r="QQN51" s="3"/>
      <c r="QQO51" s="3"/>
      <c r="QQP51" s="3"/>
      <c r="QQQ51" s="3"/>
      <c r="QQR51" s="3"/>
      <c r="QQS51" s="3"/>
      <c r="QQT51" s="3"/>
      <c r="QQU51" s="3"/>
      <c r="QQV51" s="3"/>
      <c r="QQW51" s="3"/>
      <c r="QQX51" s="3"/>
      <c r="QQY51" s="3"/>
      <c r="QQZ51" s="3"/>
      <c r="QRA51" s="3"/>
      <c r="QRB51" s="3"/>
      <c r="QRC51" s="3"/>
      <c r="QRD51" s="3"/>
      <c r="QRE51" s="3"/>
      <c r="QRF51" s="3"/>
      <c r="QRG51" s="3"/>
      <c r="QRH51" s="3"/>
      <c r="QRI51" s="3"/>
      <c r="QRJ51" s="3"/>
      <c r="QRK51" s="3"/>
      <c r="QRL51" s="3"/>
      <c r="QRM51" s="3"/>
      <c r="QRN51" s="3"/>
      <c r="QRO51" s="3"/>
      <c r="QRP51" s="3"/>
      <c r="QRQ51" s="3"/>
      <c r="QRR51" s="3"/>
      <c r="QRS51" s="3"/>
      <c r="QRT51" s="3"/>
      <c r="QRU51" s="3"/>
      <c r="QRV51" s="3"/>
      <c r="QRW51" s="3"/>
      <c r="QRX51" s="3"/>
      <c r="QRY51" s="3"/>
      <c r="QRZ51" s="3"/>
      <c r="QSA51" s="3"/>
      <c r="QSB51" s="3"/>
      <c r="QSC51" s="3"/>
      <c r="QSD51" s="3"/>
      <c r="QSE51" s="3"/>
      <c r="QSF51" s="3"/>
      <c r="QSG51" s="3"/>
      <c r="QSH51" s="3"/>
      <c r="QSI51" s="3"/>
      <c r="QSJ51" s="3"/>
      <c r="QSK51" s="3"/>
      <c r="QSL51" s="3"/>
      <c r="QSM51" s="3"/>
      <c r="QSN51" s="3"/>
      <c r="QSO51" s="3"/>
      <c r="QSP51" s="3"/>
      <c r="QSQ51" s="3"/>
      <c r="QSR51" s="3"/>
      <c r="QSS51" s="3"/>
      <c r="QST51" s="3"/>
      <c r="QSU51" s="3"/>
      <c r="QSV51" s="3"/>
      <c r="QSW51" s="3"/>
      <c r="QSX51" s="3"/>
      <c r="QSY51" s="3"/>
      <c r="QSZ51" s="3"/>
      <c r="QTA51" s="3"/>
      <c r="QTB51" s="3"/>
      <c r="QTC51" s="3"/>
      <c r="QTD51" s="3"/>
      <c r="QTE51" s="3"/>
      <c r="QTF51" s="3"/>
      <c r="QTG51" s="3"/>
      <c r="QTH51" s="3"/>
      <c r="QTI51" s="3"/>
      <c r="QTJ51" s="3"/>
      <c r="QTK51" s="3"/>
      <c r="QTL51" s="3"/>
      <c r="QTM51" s="3"/>
      <c r="QTN51" s="3"/>
      <c r="QTO51" s="3"/>
      <c r="QTP51" s="3"/>
      <c r="QTQ51" s="3"/>
      <c r="QTR51" s="3"/>
      <c r="QTS51" s="3"/>
      <c r="QTT51" s="3"/>
      <c r="QTU51" s="3"/>
      <c r="QTV51" s="3"/>
      <c r="QTW51" s="3"/>
      <c r="QTX51" s="3"/>
      <c r="QTY51" s="3"/>
      <c r="QTZ51" s="3"/>
      <c r="QUA51" s="3"/>
      <c r="QUB51" s="3"/>
      <c r="QUC51" s="3"/>
      <c r="QUD51" s="3"/>
      <c r="QUE51" s="3"/>
      <c r="QUF51" s="3"/>
      <c r="QUG51" s="3"/>
      <c r="QUH51" s="3"/>
      <c r="QUI51" s="3"/>
      <c r="QUJ51" s="3"/>
      <c r="QUK51" s="3"/>
      <c r="QUL51" s="3"/>
      <c r="QUM51" s="3"/>
      <c r="QUN51" s="3"/>
      <c r="QUO51" s="3"/>
      <c r="QUP51" s="3"/>
      <c r="QUQ51" s="3"/>
      <c r="QUR51" s="3"/>
      <c r="QUS51" s="3"/>
      <c r="QUT51" s="3"/>
      <c r="QUU51" s="3"/>
      <c r="QUV51" s="3"/>
      <c r="QUW51" s="3"/>
      <c r="QUX51" s="3"/>
      <c r="QUY51" s="3"/>
      <c r="QUZ51" s="3"/>
      <c r="QVA51" s="3"/>
      <c r="QVB51" s="3"/>
      <c r="QVC51" s="3"/>
      <c r="QVD51" s="3"/>
      <c r="QVE51" s="3"/>
      <c r="QVF51" s="3"/>
      <c r="QVG51" s="3"/>
      <c r="QVH51" s="3"/>
      <c r="QVI51" s="3"/>
      <c r="QVJ51" s="3"/>
      <c r="QVK51" s="3"/>
      <c r="QVL51" s="3"/>
      <c r="QVM51" s="3"/>
      <c r="QVN51" s="3"/>
      <c r="QVO51" s="3"/>
      <c r="QVP51" s="3"/>
      <c r="QVQ51" s="3"/>
      <c r="QVR51" s="3"/>
      <c r="QVS51" s="3"/>
      <c r="QVT51" s="3"/>
      <c r="QVU51" s="3"/>
      <c r="QVV51" s="3"/>
      <c r="QVW51" s="3"/>
      <c r="QVX51" s="3"/>
      <c r="QVY51" s="3"/>
      <c r="QVZ51" s="3"/>
      <c r="QWA51" s="3"/>
      <c r="QWB51" s="3"/>
      <c r="QWC51" s="3"/>
      <c r="QWD51" s="3"/>
      <c r="QWE51" s="3"/>
      <c r="QWF51" s="3"/>
      <c r="QWG51" s="3"/>
      <c r="QWH51" s="3"/>
      <c r="QWI51" s="3"/>
      <c r="QWJ51" s="3"/>
      <c r="QWK51" s="3"/>
      <c r="QWL51" s="3"/>
      <c r="QWM51" s="3"/>
      <c r="QWN51" s="3"/>
      <c r="QWO51" s="3"/>
      <c r="QWP51" s="3"/>
      <c r="QWQ51" s="3"/>
      <c r="QWR51" s="3"/>
      <c r="QWS51" s="3"/>
      <c r="QWT51" s="3"/>
      <c r="QWU51" s="3"/>
      <c r="QWV51" s="3"/>
      <c r="QWW51" s="3"/>
      <c r="QWX51" s="3"/>
      <c r="QWY51" s="3"/>
      <c r="QWZ51" s="3"/>
      <c r="QXA51" s="3"/>
      <c r="QXB51" s="3"/>
      <c r="QXC51" s="3"/>
      <c r="QXD51" s="3"/>
      <c r="QXE51" s="3"/>
      <c r="QXF51" s="3"/>
      <c r="QXG51" s="3"/>
      <c r="QXH51" s="3"/>
      <c r="QXI51" s="3"/>
      <c r="QXJ51" s="3"/>
      <c r="QXK51" s="3"/>
      <c r="QXL51" s="3"/>
      <c r="QXM51" s="3"/>
      <c r="QXN51" s="3"/>
      <c r="QXO51" s="3"/>
      <c r="QXP51" s="3"/>
      <c r="QXQ51" s="3"/>
      <c r="QXR51" s="3"/>
      <c r="QXS51" s="3"/>
      <c r="QXT51" s="3"/>
      <c r="QXU51" s="3"/>
      <c r="QXV51" s="3"/>
      <c r="QXW51" s="3"/>
      <c r="QXX51" s="3"/>
      <c r="QXY51" s="3"/>
      <c r="QXZ51" s="3"/>
      <c r="QYA51" s="3"/>
      <c r="QYB51" s="3"/>
      <c r="QYC51" s="3"/>
      <c r="QYD51" s="3"/>
      <c r="QYE51" s="3"/>
      <c r="QYF51" s="3"/>
      <c r="QYG51" s="3"/>
      <c r="QYH51" s="3"/>
      <c r="QYI51" s="3"/>
      <c r="QYJ51" s="3"/>
      <c r="QYK51" s="3"/>
      <c r="QYL51" s="3"/>
      <c r="QYM51" s="3"/>
      <c r="QYN51" s="3"/>
      <c r="QYO51" s="3"/>
      <c r="QYP51" s="3"/>
      <c r="QYQ51" s="3"/>
      <c r="QYR51" s="3"/>
      <c r="QYS51" s="3"/>
      <c r="QYT51" s="3"/>
      <c r="QYU51" s="3"/>
      <c r="QYV51" s="3"/>
      <c r="QYW51" s="3"/>
      <c r="QYX51" s="3"/>
      <c r="QYY51" s="3"/>
      <c r="QYZ51" s="3"/>
      <c r="QZA51" s="3"/>
      <c r="QZB51" s="3"/>
      <c r="QZC51" s="3"/>
      <c r="QZD51" s="3"/>
      <c r="QZE51" s="3"/>
      <c r="QZF51" s="3"/>
      <c r="QZG51" s="3"/>
      <c r="QZH51" s="3"/>
      <c r="QZI51" s="3"/>
      <c r="QZJ51" s="3"/>
      <c r="QZK51" s="3"/>
      <c r="QZL51" s="3"/>
      <c r="QZM51" s="3"/>
      <c r="QZN51" s="3"/>
      <c r="QZO51" s="3"/>
      <c r="QZP51" s="3"/>
      <c r="QZQ51" s="3"/>
      <c r="QZR51" s="3"/>
      <c r="QZS51" s="3"/>
      <c r="QZT51" s="3"/>
      <c r="QZU51" s="3"/>
      <c r="QZV51" s="3"/>
      <c r="QZW51" s="3"/>
      <c r="QZX51" s="3"/>
      <c r="QZY51" s="3"/>
      <c r="QZZ51" s="3"/>
      <c r="RAA51" s="3"/>
      <c r="RAB51" s="3"/>
      <c r="RAC51" s="3"/>
      <c r="RAD51" s="3"/>
      <c r="RAE51" s="3"/>
      <c r="RAF51" s="3"/>
      <c r="RAG51" s="3"/>
      <c r="RAH51" s="3"/>
      <c r="RAI51" s="3"/>
      <c r="RAJ51" s="3"/>
      <c r="RAK51" s="3"/>
      <c r="RAL51" s="3"/>
      <c r="RAM51" s="3"/>
      <c r="RAN51" s="3"/>
      <c r="RAO51" s="3"/>
      <c r="RAP51" s="3"/>
      <c r="RAQ51" s="3"/>
      <c r="RAR51" s="3"/>
      <c r="RAS51" s="3"/>
      <c r="RAT51" s="3"/>
      <c r="RAU51" s="3"/>
      <c r="RAV51" s="3"/>
      <c r="RAW51" s="3"/>
      <c r="RAX51" s="3"/>
      <c r="RAY51" s="3"/>
      <c r="RAZ51" s="3"/>
      <c r="RBA51" s="3"/>
      <c r="RBB51" s="3"/>
      <c r="RBC51" s="3"/>
      <c r="RBD51" s="3"/>
      <c r="RBE51" s="3"/>
      <c r="RBF51" s="3"/>
      <c r="RBG51" s="3"/>
      <c r="RBH51" s="3"/>
      <c r="RBI51" s="3"/>
      <c r="RBJ51" s="3"/>
      <c r="RBK51" s="3"/>
      <c r="RBL51" s="3"/>
      <c r="RBM51" s="3"/>
      <c r="RBN51" s="3"/>
      <c r="RBO51" s="3"/>
      <c r="RBP51" s="3"/>
      <c r="RBQ51" s="3"/>
      <c r="RBR51" s="3"/>
      <c r="RBS51" s="3"/>
      <c r="RBT51" s="3"/>
      <c r="RBU51" s="3"/>
      <c r="RBV51" s="3"/>
      <c r="RBW51" s="3"/>
      <c r="RBX51" s="3"/>
      <c r="RBY51" s="3"/>
      <c r="RBZ51" s="3"/>
      <c r="RCA51" s="3"/>
      <c r="RCB51" s="3"/>
      <c r="RCC51" s="3"/>
      <c r="RCD51" s="3"/>
      <c r="RCE51" s="3"/>
      <c r="RCF51" s="3"/>
      <c r="RCG51" s="3"/>
      <c r="RCH51" s="3"/>
      <c r="RCI51" s="3"/>
      <c r="RCJ51" s="3"/>
      <c r="RCK51" s="3"/>
      <c r="RCL51" s="3"/>
      <c r="RCM51" s="3"/>
      <c r="RCN51" s="3"/>
      <c r="RCO51" s="3"/>
      <c r="RCP51" s="3"/>
      <c r="RCQ51" s="3"/>
      <c r="RCR51" s="3"/>
      <c r="RCS51" s="3"/>
      <c r="RCT51" s="3"/>
      <c r="RCU51" s="3"/>
      <c r="RCV51" s="3"/>
      <c r="RCW51" s="3"/>
      <c r="RCX51" s="3"/>
      <c r="RCY51" s="3"/>
      <c r="RCZ51" s="3"/>
      <c r="RDA51" s="3"/>
      <c r="RDB51" s="3"/>
      <c r="RDC51" s="3"/>
      <c r="RDD51" s="3"/>
      <c r="RDE51" s="3"/>
      <c r="RDF51" s="3"/>
      <c r="RDG51" s="3"/>
      <c r="RDH51" s="3"/>
      <c r="RDI51" s="3"/>
      <c r="RDJ51" s="3"/>
      <c r="RDK51" s="3"/>
      <c r="RDL51" s="3"/>
      <c r="RDM51" s="3"/>
      <c r="RDN51" s="3"/>
      <c r="RDO51" s="3"/>
      <c r="RDP51" s="3"/>
      <c r="RDQ51" s="3"/>
      <c r="RDR51" s="3"/>
      <c r="RDS51" s="3"/>
      <c r="RDT51" s="3"/>
      <c r="RDU51" s="3"/>
      <c r="RDV51" s="3"/>
      <c r="RDW51" s="3"/>
      <c r="RDX51" s="3"/>
      <c r="RDY51" s="3"/>
      <c r="RDZ51" s="3"/>
      <c r="REA51" s="3"/>
      <c r="REB51" s="3"/>
      <c r="REC51" s="3"/>
      <c r="RED51" s="3"/>
      <c r="REE51" s="3"/>
      <c r="REF51" s="3"/>
      <c r="REG51" s="3"/>
      <c r="REH51" s="3"/>
      <c r="REI51" s="3"/>
      <c r="REJ51" s="3"/>
      <c r="REK51" s="3"/>
      <c r="REL51" s="3"/>
      <c r="REM51" s="3"/>
      <c r="REN51" s="3"/>
      <c r="REO51" s="3"/>
      <c r="REP51" s="3"/>
      <c r="REQ51" s="3"/>
      <c r="RER51" s="3"/>
      <c r="RES51" s="3"/>
      <c r="RET51" s="3"/>
      <c r="REU51" s="3"/>
      <c r="REV51" s="3"/>
      <c r="REW51" s="3"/>
      <c r="REX51" s="3"/>
      <c r="REY51" s="3"/>
      <c r="REZ51" s="3"/>
      <c r="RFA51" s="3"/>
      <c r="RFB51" s="3"/>
      <c r="RFC51" s="3"/>
      <c r="RFD51" s="3"/>
      <c r="RFE51" s="3"/>
      <c r="RFF51" s="3"/>
      <c r="RFG51" s="3"/>
      <c r="RFH51" s="3"/>
      <c r="RFI51" s="3"/>
      <c r="RFJ51" s="3"/>
      <c r="RFK51" s="3"/>
      <c r="RFL51" s="3"/>
      <c r="RFM51" s="3"/>
      <c r="RFN51" s="3"/>
      <c r="RFO51" s="3"/>
      <c r="RFP51" s="3"/>
      <c r="RFQ51" s="3"/>
      <c r="RFR51" s="3"/>
      <c r="RFS51" s="3"/>
      <c r="RFT51" s="3"/>
      <c r="RFU51" s="3"/>
      <c r="RFV51" s="3"/>
      <c r="RFW51" s="3"/>
      <c r="RFX51" s="3"/>
      <c r="RFY51" s="3"/>
      <c r="RFZ51" s="3"/>
      <c r="RGA51" s="3"/>
      <c r="RGB51" s="3"/>
      <c r="RGC51" s="3"/>
      <c r="RGD51" s="3"/>
      <c r="RGE51" s="3"/>
      <c r="RGF51" s="3"/>
      <c r="RGG51" s="3"/>
      <c r="RGH51" s="3"/>
      <c r="RGI51" s="3"/>
      <c r="RGJ51" s="3"/>
      <c r="RGK51" s="3"/>
      <c r="RGL51" s="3"/>
      <c r="RGM51" s="3"/>
      <c r="RGN51" s="3"/>
      <c r="RGO51" s="3"/>
      <c r="RGP51" s="3"/>
      <c r="RGQ51" s="3"/>
      <c r="RGR51" s="3"/>
      <c r="RGS51" s="3"/>
      <c r="RGT51" s="3"/>
      <c r="RGU51" s="3"/>
      <c r="RGV51" s="3"/>
      <c r="RGW51" s="3"/>
      <c r="RGX51" s="3"/>
      <c r="RGY51" s="3"/>
      <c r="RGZ51" s="3"/>
      <c r="RHA51" s="3"/>
      <c r="RHB51" s="3"/>
      <c r="RHC51" s="3"/>
      <c r="RHD51" s="3"/>
      <c r="RHE51" s="3"/>
      <c r="RHF51" s="3"/>
      <c r="RHG51" s="3"/>
      <c r="RHH51" s="3"/>
      <c r="RHI51" s="3"/>
      <c r="RHJ51" s="3"/>
      <c r="RHK51" s="3"/>
      <c r="RHL51" s="3"/>
      <c r="RHM51" s="3"/>
      <c r="RHN51" s="3"/>
      <c r="RHO51" s="3"/>
      <c r="RHP51" s="3"/>
      <c r="RHQ51" s="3"/>
      <c r="RHR51" s="3"/>
      <c r="RHS51" s="3"/>
      <c r="RHT51" s="3"/>
      <c r="RHU51" s="3"/>
      <c r="RHV51" s="3"/>
      <c r="RHW51" s="3"/>
      <c r="RHX51" s="3"/>
      <c r="RHY51" s="3"/>
      <c r="RHZ51" s="3"/>
      <c r="RIA51" s="3"/>
      <c r="RIB51" s="3"/>
      <c r="RIC51" s="3"/>
      <c r="RID51" s="3"/>
      <c r="RIE51" s="3"/>
      <c r="RIF51" s="3"/>
      <c r="RIG51" s="3"/>
      <c r="RIH51" s="3"/>
      <c r="RII51" s="3"/>
      <c r="RIJ51" s="3"/>
      <c r="RIK51" s="3"/>
      <c r="RIL51" s="3"/>
      <c r="RIM51" s="3"/>
      <c r="RIN51" s="3"/>
      <c r="RIO51" s="3"/>
      <c r="RIP51" s="3"/>
      <c r="RIQ51" s="3"/>
      <c r="RIR51" s="3"/>
      <c r="RIS51" s="3"/>
      <c r="RIT51" s="3"/>
      <c r="RIU51" s="3"/>
      <c r="RIV51" s="3"/>
      <c r="RIW51" s="3"/>
      <c r="RIX51" s="3"/>
      <c r="RIY51" s="3"/>
      <c r="RIZ51" s="3"/>
      <c r="RJA51" s="3"/>
      <c r="RJB51" s="3"/>
      <c r="RJC51" s="3"/>
      <c r="RJD51" s="3"/>
      <c r="RJE51" s="3"/>
      <c r="RJF51" s="3"/>
      <c r="RJG51" s="3"/>
      <c r="RJH51" s="3"/>
      <c r="RJI51" s="3"/>
      <c r="RJJ51" s="3"/>
      <c r="RJK51" s="3"/>
      <c r="RJL51" s="3"/>
      <c r="RJM51" s="3"/>
      <c r="RJN51" s="3"/>
      <c r="RJO51" s="3"/>
      <c r="RJP51" s="3"/>
      <c r="RJQ51" s="3"/>
      <c r="RJR51" s="3"/>
      <c r="RJS51" s="3"/>
      <c r="RJT51" s="3"/>
      <c r="RJU51" s="3"/>
      <c r="RJV51" s="3"/>
      <c r="RJW51" s="3"/>
      <c r="RJX51" s="3"/>
      <c r="RJY51" s="3"/>
      <c r="RJZ51" s="3"/>
      <c r="RKA51" s="3"/>
      <c r="RKB51" s="3"/>
      <c r="RKC51" s="3"/>
      <c r="RKD51" s="3"/>
      <c r="RKE51" s="3"/>
      <c r="RKF51" s="3"/>
      <c r="RKG51" s="3"/>
      <c r="RKH51" s="3"/>
      <c r="RKI51" s="3"/>
      <c r="RKJ51" s="3"/>
      <c r="RKK51" s="3"/>
      <c r="RKL51" s="3"/>
      <c r="RKM51" s="3"/>
      <c r="RKN51" s="3"/>
      <c r="RKO51" s="3"/>
      <c r="RKP51" s="3"/>
      <c r="RKQ51" s="3"/>
      <c r="RKR51" s="3"/>
      <c r="RKS51" s="3"/>
      <c r="RKT51" s="3"/>
      <c r="RKU51" s="3"/>
      <c r="RKV51" s="3"/>
      <c r="RKW51" s="3"/>
      <c r="RKX51" s="3"/>
      <c r="RKY51" s="3"/>
      <c r="RKZ51" s="3"/>
      <c r="RLA51" s="3"/>
      <c r="RLB51" s="3"/>
      <c r="RLC51" s="3"/>
      <c r="RLD51" s="3"/>
      <c r="RLE51" s="3"/>
      <c r="RLF51" s="3"/>
      <c r="RLG51" s="3"/>
      <c r="RLH51" s="3"/>
      <c r="RLI51" s="3"/>
      <c r="RLJ51" s="3"/>
      <c r="RLK51" s="3"/>
      <c r="RLL51" s="3"/>
      <c r="RLM51" s="3"/>
      <c r="RLN51" s="3"/>
      <c r="RLO51" s="3"/>
      <c r="RLP51" s="3"/>
      <c r="RLQ51" s="3"/>
      <c r="RLR51" s="3"/>
      <c r="RLS51" s="3"/>
      <c r="RLT51" s="3"/>
      <c r="RLU51" s="3"/>
      <c r="RLV51" s="3"/>
      <c r="RLW51" s="3"/>
      <c r="RLX51" s="3"/>
      <c r="RLY51" s="3"/>
      <c r="RLZ51" s="3"/>
      <c r="RMA51" s="3"/>
      <c r="RMB51" s="3"/>
      <c r="RMC51" s="3"/>
      <c r="RMD51" s="3"/>
      <c r="RME51" s="3"/>
      <c r="RMF51" s="3"/>
      <c r="RMG51" s="3"/>
      <c r="RMH51" s="3"/>
      <c r="RMI51" s="3"/>
      <c r="RMJ51" s="3"/>
      <c r="RMK51" s="3"/>
      <c r="RML51" s="3"/>
      <c r="RMM51" s="3"/>
      <c r="RMN51" s="3"/>
      <c r="RMO51" s="3"/>
      <c r="RMP51" s="3"/>
      <c r="RMQ51" s="3"/>
      <c r="RMR51" s="3"/>
      <c r="RMS51" s="3"/>
      <c r="RMT51" s="3"/>
      <c r="RMU51" s="3"/>
      <c r="RMV51" s="3"/>
      <c r="RMW51" s="3"/>
      <c r="RMX51" s="3"/>
      <c r="RMY51" s="3"/>
      <c r="RMZ51" s="3"/>
      <c r="RNA51" s="3"/>
      <c r="RNB51" s="3"/>
      <c r="RNC51" s="3"/>
      <c r="RND51" s="3"/>
      <c r="RNE51" s="3"/>
      <c r="RNF51" s="3"/>
      <c r="RNG51" s="3"/>
      <c r="RNH51" s="3"/>
      <c r="RNI51" s="3"/>
      <c r="RNJ51" s="3"/>
      <c r="RNK51" s="3"/>
      <c r="RNL51" s="3"/>
      <c r="RNM51" s="3"/>
      <c r="RNN51" s="3"/>
      <c r="RNO51" s="3"/>
      <c r="RNP51" s="3"/>
      <c r="RNQ51" s="3"/>
      <c r="RNR51" s="3"/>
      <c r="RNS51" s="3"/>
      <c r="RNT51" s="3"/>
      <c r="RNU51" s="3"/>
      <c r="RNV51" s="3"/>
      <c r="RNW51" s="3"/>
      <c r="RNX51" s="3"/>
      <c r="RNY51" s="3"/>
      <c r="RNZ51" s="3"/>
      <c r="ROA51" s="3"/>
      <c r="ROB51" s="3"/>
      <c r="ROC51" s="3"/>
      <c r="ROD51" s="3"/>
      <c r="ROE51" s="3"/>
      <c r="ROF51" s="3"/>
      <c r="ROG51" s="3"/>
      <c r="ROH51" s="3"/>
      <c r="ROI51" s="3"/>
      <c r="ROJ51" s="3"/>
      <c r="ROK51" s="3"/>
      <c r="ROL51" s="3"/>
      <c r="ROM51" s="3"/>
      <c r="RON51" s="3"/>
      <c r="ROO51" s="3"/>
      <c r="ROP51" s="3"/>
      <c r="ROQ51" s="3"/>
      <c r="ROR51" s="3"/>
      <c r="ROS51" s="3"/>
      <c r="ROT51" s="3"/>
      <c r="ROU51" s="3"/>
      <c r="ROV51" s="3"/>
      <c r="ROW51" s="3"/>
      <c r="ROX51" s="3"/>
      <c r="ROY51" s="3"/>
      <c r="ROZ51" s="3"/>
      <c r="RPA51" s="3"/>
      <c r="RPB51" s="3"/>
      <c r="RPC51" s="3"/>
      <c r="RPD51" s="3"/>
      <c r="RPE51" s="3"/>
      <c r="RPF51" s="3"/>
      <c r="RPG51" s="3"/>
      <c r="RPH51" s="3"/>
      <c r="RPI51" s="3"/>
      <c r="RPJ51" s="3"/>
      <c r="RPK51" s="3"/>
      <c r="RPL51" s="3"/>
      <c r="RPM51" s="3"/>
      <c r="RPN51" s="3"/>
      <c r="RPO51" s="3"/>
      <c r="RPP51" s="3"/>
      <c r="RPQ51" s="3"/>
      <c r="RPR51" s="3"/>
      <c r="RPS51" s="3"/>
      <c r="RPT51" s="3"/>
      <c r="RPU51" s="3"/>
      <c r="RPV51" s="3"/>
      <c r="RPW51" s="3"/>
      <c r="RPX51" s="3"/>
      <c r="RPY51" s="3"/>
      <c r="RPZ51" s="3"/>
      <c r="RQA51" s="3"/>
      <c r="RQB51" s="3"/>
      <c r="RQC51" s="3"/>
      <c r="RQD51" s="3"/>
      <c r="RQE51" s="3"/>
      <c r="RQF51" s="3"/>
      <c r="RQG51" s="3"/>
      <c r="RQH51" s="3"/>
      <c r="RQI51" s="3"/>
      <c r="RQJ51" s="3"/>
      <c r="RQK51" s="3"/>
      <c r="RQL51" s="3"/>
      <c r="RQM51" s="3"/>
      <c r="RQN51" s="3"/>
      <c r="RQO51" s="3"/>
      <c r="RQP51" s="3"/>
      <c r="RQQ51" s="3"/>
      <c r="RQR51" s="3"/>
      <c r="RQS51" s="3"/>
      <c r="RQT51" s="3"/>
      <c r="RQU51" s="3"/>
      <c r="RQV51" s="3"/>
      <c r="RQW51" s="3"/>
      <c r="RQX51" s="3"/>
      <c r="RQY51" s="3"/>
      <c r="RQZ51" s="3"/>
      <c r="RRA51" s="3"/>
      <c r="RRB51" s="3"/>
      <c r="RRC51" s="3"/>
      <c r="RRD51" s="3"/>
      <c r="RRE51" s="3"/>
      <c r="RRF51" s="3"/>
      <c r="RRG51" s="3"/>
      <c r="RRH51" s="3"/>
      <c r="RRI51" s="3"/>
      <c r="RRJ51" s="3"/>
      <c r="RRK51" s="3"/>
      <c r="RRL51" s="3"/>
      <c r="RRM51" s="3"/>
      <c r="RRN51" s="3"/>
      <c r="RRO51" s="3"/>
      <c r="RRP51" s="3"/>
      <c r="RRQ51" s="3"/>
      <c r="RRR51" s="3"/>
      <c r="RRS51" s="3"/>
      <c r="RRT51" s="3"/>
      <c r="RRU51" s="3"/>
      <c r="RRV51" s="3"/>
      <c r="RRW51" s="3"/>
      <c r="RRX51" s="3"/>
      <c r="RRY51" s="3"/>
      <c r="RRZ51" s="3"/>
      <c r="RSA51" s="3"/>
      <c r="RSB51" s="3"/>
      <c r="RSC51" s="3"/>
      <c r="RSD51" s="3"/>
      <c r="RSE51" s="3"/>
      <c r="RSF51" s="3"/>
      <c r="RSG51" s="3"/>
      <c r="RSH51" s="3"/>
      <c r="RSI51" s="3"/>
      <c r="RSJ51" s="3"/>
      <c r="RSK51" s="3"/>
      <c r="RSL51" s="3"/>
      <c r="RSM51" s="3"/>
      <c r="RSN51" s="3"/>
      <c r="RSO51" s="3"/>
      <c r="RSP51" s="3"/>
      <c r="RSQ51" s="3"/>
      <c r="RSR51" s="3"/>
      <c r="RSS51" s="3"/>
      <c r="RST51" s="3"/>
      <c r="RSU51" s="3"/>
      <c r="RSV51" s="3"/>
      <c r="RSW51" s="3"/>
      <c r="RSX51" s="3"/>
      <c r="RSY51" s="3"/>
      <c r="RSZ51" s="3"/>
      <c r="RTA51" s="3"/>
      <c r="RTB51" s="3"/>
      <c r="RTC51" s="3"/>
      <c r="RTD51" s="3"/>
      <c r="RTE51" s="3"/>
      <c r="RTF51" s="3"/>
      <c r="RTG51" s="3"/>
      <c r="RTH51" s="3"/>
      <c r="RTI51" s="3"/>
      <c r="RTJ51" s="3"/>
      <c r="RTK51" s="3"/>
      <c r="RTL51" s="3"/>
      <c r="RTM51" s="3"/>
      <c r="RTN51" s="3"/>
      <c r="RTO51" s="3"/>
      <c r="RTP51" s="3"/>
      <c r="RTQ51" s="3"/>
      <c r="RTR51" s="3"/>
      <c r="RTS51" s="3"/>
      <c r="RTT51" s="3"/>
      <c r="RTU51" s="3"/>
      <c r="RTV51" s="3"/>
      <c r="RTW51" s="3"/>
      <c r="RTX51" s="3"/>
      <c r="RTY51" s="3"/>
      <c r="RTZ51" s="3"/>
      <c r="RUA51" s="3"/>
      <c r="RUB51" s="3"/>
      <c r="RUC51" s="3"/>
      <c r="RUD51" s="3"/>
      <c r="RUE51" s="3"/>
      <c r="RUF51" s="3"/>
      <c r="RUG51" s="3"/>
      <c r="RUH51" s="3"/>
      <c r="RUI51" s="3"/>
      <c r="RUJ51" s="3"/>
      <c r="RUK51" s="3"/>
      <c r="RUL51" s="3"/>
      <c r="RUM51" s="3"/>
      <c r="RUN51" s="3"/>
      <c r="RUO51" s="3"/>
      <c r="RUP51" s="3"/>
      <c r="RUQ51" s="3"/>
      <c r="RUR51" s="3"/>
      <c r="RUS51" s="3"/>
      <c r="RUT51" s="3"/>
      <c r="RUU51" s="3"/>
      <c r="RUV51" s="3"/>
      <c r="RUW51" s="3"/>
      <c r="RUX51" s="3"/>
      <c r="RUY51" s="3"/>
      <c r="RUZ51" s="3"/>
      <c r="RVA51" s="3"/>
      <c r="RVB51" s="3"/>
      <c r="RVC51" s="3"/>
      <c r="RVD51" s="3"/>
      <c r="RVE51" s="3"/>
      <c r="RVF51" s="3"/>
      <c r="RVG51" s="3"/>
      <c r="RVH51" s="3"/>
      <c r="RVI51" s="3"/>
      <c r="RVJ51" s="3"/>
      <c r="RVK51" s="3"/>
      <c r="RVL51" s="3"/>
      <c r="RVM51" s="3"/>
      <c r="RVN51" s="3"/>
      <c r="RVO51" s="3"/>
      <c r="RVP51" s="3"/>
      <c r="RVQ51" s="3"/>
      <c r="RVR51" s="3"/>
      <c r="RVS51" s="3"/>
      <c r="RVT51" s="3"/>
      <c r="RVU51" s="3"/>
      <c r="RVV51" s="3"/>
      <c r="RVW51" s="3"/>
      <c r="RVX51" s="3"/>
      <c r="RVY51" s="3"/>
      <c r="RVZ51" s="3"/>
      <c r="RWA51" s="3"/>
      <c r="RWB51" s="3"/>
      <c r="RWC51" s="3"/>
      <c r="RWD51" s="3"/>
      <c r="RWE51" s="3"/>
      <c r="RWF51" s="3"/>
      <c r="RWG51" s="3"/>
      <c r="RWH51" s="3"/>
      <c r="RWI51" s="3"/>
      <c r="RWJ51" s="3"/>
      <c r="RWK51" s="3"/>
      <c r="RWL51" s="3"/>
      <c r="RWM51" s="3"/>
      <c r="RWN51" s="3"/>
      <c r="RWO51" s="3"/>
      <c r="RWP51" s="3"/>
      <c r="RWQ51" s="3"/>
      <c r="RWR51" s="3"/>
      <c r="RWS51" s="3"/>
      <c r="RWT51" s="3"/>
      <c r="RWU51" s="3"/>
      <c r="RWV51" s="3"/>
      <c r="RWW51" s="3"/>
      <c r="RWX51" s="3"/>
      <c r="RWY51" s="3"/>
      <c r="RWZ51" s="3"/>
      <c r="RXA51" s="3"/>
      <c r="RXB51" s="3"/>
      <c r="RXC51" s="3"/>
      <c r="RXD51" s="3"/>
      <c r="RXE51" s="3"/>
      <c r="RXF51" s="3"/>
      <c r="RXG51" s="3"/>
      <c r="RXH51" s="3"/>
      <c r="RXI51" s="3"/>
      <c r="RXJ51" s="3"/>
      <c r="RXK51" s="3"/>
      <c r="RXL51" s="3"/>
      <c r="RXM51" s="3"/>
      <c r="RXN51" s="3"/>
      <c r="RXO51" s="3"/>
      <c r="RXP51" s="3"/>
      <c r="RXQ51" s="3"/>
      <c r="RXR51" s="3"/>
      <c r="RXS51" s="3"/>
      <c r="RXT51" s="3"/>
      <c r="RXU51" s="3"/>
      <c r="RXV51" s="3"/>
      <c r="RXW51" s="3"/>
      <c r="RXX51" s="3"/>
      <c r="RXY51" s="3"/>
      <c r="RXZ51" s="3"/>
      <c r="RYA51" s="3"/>
      <c r="RYB51" s="3"/>
      <c r="RYC51" s="3"/>
      <c r="RYD51" s="3"/>
      <c r="RYE51" s="3"/>
      <c r="RYF51" s="3"/>
      <c r="RYG51" s="3"/>
      <c r="RYH51" s="3"/>
      <c r="RYI51" s="3"/>
      <c r="RYJ51" s="3"/>
      <c r="RYK51" s="3"/>
      <c r="RYL51" s="3"/>
      <c r="RYM51" s="3"/>
      <c r="RYN51" s="3"/>
      <c r="RYO51" s="3"/>
      <c r="RYP51" s="3"/>
      <c r="RYQ51" s="3"/>
      <c r="RYR51" s="3"/>
      <c r="RYS51" s="3"/>
      <c r="RYT51" s="3"/>
      <c r="RYU51" s="3"/>
      <c r="RYV51" s="3"/>
      <c r="RYW51" s="3"/>
      <c r="RYX51" s="3"/>
      <c r="RYY51" s="3"/>
      <c r="RYZ51" s="3"/>
      <c r="RZA51" s="3"/>
      <c r="RZB51" s="3"/>
      <c r="RZC51" s="3"/>
      <c r="RZD51" s="3"/>
      <c r="RZE51" s="3"/>
      <c r="RZF51" s="3"/>
      <c r="RZG51" s="3"/>
      <c r="RZH51" s="3"/>
      <c r="RZI51" s="3"/>
      <c r="RZJ51" s="3"/>
      <c r="RZK51" s="3"/>
      <c r="RZL51" s="3"/>
      <c r="RZM51" s="3"/>
      <c r="RZN51" s="3"/>
      <c r="RZO51" s="3"/>
      <c r="RZP51" s="3"/>
      <c r="RZQ51" s="3"/>
      <c r="RZR51" s="3"/>
      <c r="RZS51" s="3"/>
      <c r="RZT51" s="3"/>
      <c r="RZU51" s="3"/>
      <c r="RZV51" s="3"/>
      <c r="RZW51" s="3"/>
      <c r="RZX51" s="3"/>
      <c r="RZY51" s="3"/>
      <c r="RZZ51" s="3"/>
      <c r="SAA51" s="3"/>
      <c r="SAB51" s="3"/>
      <c r="SAC51" s="3"/>
      <c r="SAD51" s="3"/>
      <c r="SAE51" s="3"/>
      <c r="SAF51" s="3"/>
      <c r="SAG51" s="3"/>
      <c r="SAH51" s="3"/>
      <c r="SAI51" s="3"/>
      <c r="SAJ51" s="3"/>
      <c r="SAK51" s="3"/>
      <c r="SAL51" s="3"/>
      <c r="SAM51" s="3"/>
      <c r="SAN51" s="3"/>
      <c r="SAO51" s="3"/>
      <c r="SAP51" s="3"/>
      <c r="SAQ51" s="3"/>
      <c r="SAR51" s="3"/>
      <c r="SAS51" s="3"/>
      <c r="SAT51" s="3"/>
      <c r="SAU51" s="3"/>
      <c r="SAV51" s="3"/>
      <c r="SAW51" s="3"/>
      <c r="SAX51" s="3"/>
      <c r="SAY51" s="3"/>
      <c r="SAZ51" s="3"/>
      <c r="SBA51" s="3"/>
      <c r="SBB51" s="3"/>
      <c r="SBC51" s="3"/>
      <c r="SBD51" s="3"/>
      <c r="SBE51" s="3"/>
      <c r="SBF51" s="3"/>
      <c r="SBG51" s="3"/>
      <c r="SBH51" s="3"/>
      <c r="SBI51" s="3"/>
      <c r="SBJ51" s="3"/>
      <c r="SBK51" s="3"/>
      <c r="SBL51" s="3"/>
      <c r="SBM51" s="3"/>
      <c r="SBN51" s="3"/>
      <c r="SBO51" s="3"/>
      <c r="SBP51" s="3"/>
      <c r="SBQ51" s="3"/>
      <c r="SBR51" s="3"/>
      <c r="SBS51" s="3"/>
      <c r="SBT51" s="3"/>
      <c r="SBU51" s="3"/>
      <c r="SBV51" s="3"/>
      <c r="SBW51" s="3"/>
      <c r="SBX51" s="3"/>
      <c r="SBY51" s="3"/>
      <c r="SBZ51" s="3"/>
      <c r="SCA51" s="3"/>
      <c r="SCB51" s="3"/>
      <c r="SCC51" s="3"/>
      <c r="SCD51" s="3"/>
      <c r="SCE51" s="3"/>
      <c r="SCF51" s="3"/>
      <c r="SCG51" s="3"/>
      <c r="SCH51" s="3"/>
      <c r="SCI51" s="3"/>
      <c r="SCJ51" s="3"/>
      <c r="SCK51" s="3"/>
      <c r="SCL51" s="3"/>
      <c r="SCM51" s="3"/>
      <c r="SCN51" s="3"/>
      <c r="SCO51" s="3"/>
      <c r="SCP51" s="3"/>
      <c r="SCQ51" s="3"/>
      <c r="SCR51" s="3"/>
      <c r="SCS51" s="3"/>
      <c r="SCT51" s="3"/>
      <c r="SCU51" s="3"/>
      <c r="SCV51" s="3"/>
      <c r="SCW51" s="3"/>
      <c r="SCX51" s="3"/>
      <c r="SCY51" s="3"/>
      <c r="SCZ51" s="3"/>
      <c r="SDA51" s="3"/>
      <c r="SDB51" s="3"/>
      <c r="SDC51" s="3"/>
      <c r="SDD51" s="3"/>
      <c r="SDE51" s="3"/>
      <c r="SDF51" s="3"/>
      <c r="SDG51" s="3"/>
      <c r="SDH51" s="3"/>
      <c r="SDI51" s="3"/>
      <c r="SDJ51" s="3"/>
      <c r="SDK51" s="3"/>
      <c r="SDL51" s="3"/>
      <c r="SDM51" s="3"/>
      <c r="SDN51" s="3"/>
      <c r="SDO51" s="3"/>
      <c r="SDP51" s="3"/>
      <c r="SDQ51" s="3"/>
      <c r="SDR51" s="3"/>
      <c r="SDS51" s="3"/>
      <c r="SDT51" s="3"/>
      <c r="SDU51" s="3"/>
      <c r="SDV51" s="3"/>
      <c r="SDW51" s="3"/>
      <c r="SDX51" s="3"/>
      <c r="SDY51" s="3"/>
      <c r="SDZ51" s="3"/>
      <c r="SEA51" s="3"/>
      <c r="SEB51" s="3"/>
      <c r="SEC51" s="3"/>
      <c r="SED51" s="3"/>
      <c r="SEE51" s="3"/>
      <c r="SEF51" s="3"/>
      <c r="SEG51" s="3"/>
      <c r="SEH51" s="3"/>
      <c r="SEI51" s="3"/>
      <c r="SEJ51" s="3"/>
      <c r="SEK51" s="3"/>
      <c r="SEL51" s="3"/>
      <c r="SEM51" s="3"/>
      <c r="SEN51" s="3"/>
      <c r="SEO51" s="3"/>
      <c r="SEP51" s="3"/>
      <c r="SEQ51" s="3"/>
      <c r="SER51" s="3"/>
      <c r="SES51" s="3"/>
      <c r="SET51" s="3"/>
      <c r="SEU51" s="3"/>
      <c r="SEV51" s="3"/>
      <c r="SEW51" s="3"/>
      <c r="SEX51" s="3"/>
      <c r="SEY51" s="3"/>
      <c r="SEZ51" s="3"/>
      <c r="SFA51" s="3"/>
      <c r="SFB51" s="3"/>
      <c r="SFC51" s="3"/>
      <c r="SFD51" s="3"/>
      <c r="SFE51" s="3"/>
      <c r="SFF51" s="3"/>
      <c r="SFG51" s="3"/>
      <c r="SFH51" s="3"/>
      <c r="SFI51" s="3"/>
      <c r="SFJ51" s="3"/>
      <c r="SFK51" s="3"/>
      <c r="SFL51" s="3"/>
      <c r="SFM51" s="3"/>
      <c r="SFN51" s="3"/>
      <c r="SFO51" s="3"/>
      <c r="SFP51" s="3"/>
      <c r="SFQ51" s="3"/>
      <c r="SFR51" s="3"/>
      <c r="SFS51" s="3"/>
      <c r="SFT51" s="3"/>
      <c r="SFU51" s="3"/>
      <c r="SFV51" s="3"/>
      <c r="SFW51" s="3"/>
      <c r="SFX51" s="3"/>
      <c r="SFY51" s="3"/>
      <c r="SFZ51" s="3"/>
      <c r="SGA51" s="3"/>
      <c r="SGB51" s="3"/>
      <c r="SGC51" s="3"/>
      <c r="SGD51" s="3"/>
      <c r="SGE51" s="3"/>
      <c r="SGF51" s="3"/>
      <c r="SGG51" s="3"/>
      <c r="SGH51" s="3"/>
      <c r="SGI51" s="3"/>
      <c r="SGJ51" s="3"/>
      <c r="SGK51" s="3"/>
      <c r="SGL51" s="3"/>
      <c r="SGM51" s="3"/>
      <c r="SGN51" s="3"/>
      <c r="SGO51" s="3"/>
      <c r="SGP51" s="3"/>
      <c r="SGQ51" s="3"/>
      <c r="SGR51" s="3"/>
      <c r="SGS51" s="3"/>
      <c r="SGT51" s="3"/>
      <c r="SGU51" s="3"/>
      <c r="SGV51" s="3"/>
      <c r="SGW51" s="3"/>
      <c r="SGX51" s="3"/>
      <c r="SGY51" s="3"/>
      <c r="SGZ51" s="3"/>
      <c r="SHA51" s="3"/>
      <c r="SHB51" s="3"/>
      <c r="SHC51" s="3"/>
      <c r="SHD51" s="3"/>
      <c r="SHE51" s="3"/>
      <c r="SHF51" s="3"/>
      <c r="SHG51" s="3"/>
      <c r="SHH51" s="3"/>
      <c r="SHI51" s="3"/>
      <c r="SHJ51" s="3"/>
      <c r="SHK51" s="3"/>
      <c r="SHL51" s="3"/>
      <c r="SHM51" s="3"/>
      <c r="SHN51" s="3"/>
      <c r="SHO51" s="3"/>
      <c r="SHP51" s="3"/>
      <c r="SHQ51" s="3"/>
      <c r="SHR51" s="3"/>
      <c r="SHS51" s="3"/>
      <c r="SHT51" s="3"/>
      <c r="SHU51" s="3"/>
      <c r="SHV51" s="3"/>
      <c r="SHW51" s="3"/>
      <c r="SHX51" s="3"/>
      <c r="SHY51" s="3"/>
      <c r="SHZ51" s="3"/>
      <c r="SIA51" s="3"/>
      <c r="SIB51" s="3"/>
      <c r="SIC51" s="3"/>
      <c r="SID51" s="3"/>
      <c r="SIE51" s="3"/>
      <c r="SIF51" s="3"/>
      <c r="SIG51" s="3"/>
      <c r="SIH51" s="3"/>
      <c r="SII51" s="3"/>
      <c r="SIJ51" s="3"/>
      <c r="SIK51" s="3"/>
      <c r="SIL51" s="3"/>
      <c r="SIM51" s="3"/>
      <c r="SIN51" s="3"/>
      <c r="SIO51" s="3"/>
      <c r="SIP51" s="3"/>
      <c r="SIQ51" s="3"/>
      <c r="SIR51" s="3"/>
      <c r="SIS51" s="3"/>
      <c r="SIT51" s="3"/>
      <c r="SIU51" s="3"/>
      <c r="SIV51" s="3"/>
      <c r="SIW51" s="3"/>
      <c r="SIX51" s="3"/>
      <c r="SIY51" s="3"/>
      <c r="SIZ51" s="3"/>
      <c r="SJA51" s="3"/>
      <c r="SJB51" s="3"/>
      <c r="SJC51" s="3"/>
      <c r="SJD51" s="3"/>
      <c r="SJE51" s="3"/>
      <c r="SJF51" s="3"/>
      <c r="SJG51" s="3"/>
      <c r="SJH51" s="3"/>
      <c r="SJI51" s="3"/>
      <c r="SJJ51" s="3"/>
      <c r="SJK51" s="3"/>
      <c r="SJL51" s="3"/>
      <c r="SJM51" s="3"/>
      <c r="SJN51" s="3"/>
      <c r="SJO51" s="3"/>
      <c r="SJP51" s="3"/>
      <c r="SJQ51" s="3"/>
      <c r="SJR51" s="3"/>
      <c r="SJS51" s="3"/>
      <c r="SJT51" s="3"/>
      <c r="SJU51" s="3"/>
      <c r="SJV51" s="3"/>
      <c r="SJW51" s="3"/>
      <c r="SJX51" s="3"/>
      <c r="SJY51" s="3"/>
      <c r="SJZ51" s="3"/>
      <c r="SKA51" s="3"/>
      <c r="SKB51" s="3"/>
      <c r="SKC51" s="3"/>
      <c r="SKD51" s="3"/>
      <c r="SKE51" s="3"/>
      <c r="SKF51" s="3"/>
      <c r="SKG51" s="3"/>
      <c r="SKH51" s="3"/>
      <c r="SKI51" s="3"/>
      <c r="SKJ51" s="3"/>
      <c r="SKK51" s="3"/>
      <c r="SKL51" s="3"/>
      <c r="SKM51" s="3"/>
      <c r="SKN51" s="3"/>
      <c r="SKO51" s="3"/>
      <c r="SKP51" s="3"/>
      <c r="SKQ51" s="3"/>
      <c r="SKR51" s="3"/>
      <c r="SKS51" s="3"/>
      <c r="SKT51" s="3"/>
      <c r="SKU51" s="3"/>
      <c r="SKV51" s="3"/>
      <c r="SKW51" s="3"/>
      <c r="SKX51" s="3"/>
      <c r="SKY51" s="3"/>
      <c r="SKZ51" s="3"/>
      <c r="SLA51" s="3"/>
      <c r="SLB51" s="3"/>
      <c r="SLC51" s="3"/>
      <c r="SLD51" s="3"/>
      <c r="SLE51" s="3"/>
      <c r="SLF51" s="3"/>
      <c r="SLG51" s="3"/>
      <c r="SLH51" s="3"/>
      <c r="SLI51" s="3"/>
      <c r="SLJ51" s="3"/>
      <c r="SLK51" s="3"/>
      <c r="SLL51" s="3"/>
      <c r="SLM51" s="3"/>
      <c r="SLN51" s="3"/>
      <c r="SLO51" s="3"/>
      <c r="SLP51" s="3"/>
      <c r="SLQ51" s="3"/>
      <c r="SLR51" s="3"/>
      <c r="SLS51" s="3"/>
      <c r="SLT51" s="3"/>
      <c r="SLU51" s="3"/>
      <c r="SLV51" s="3"/>
      <c r="SLW51" s="3"/>
      <c r="SLX51" s="3"/>
      <c r="SLY51" s="3"/>
      <c r="SLZ51" s="3"/>
      <c r="SMA51" s="3"/>
      <c r="SMB51" s="3"/>
      <c r="SMC51" s="3"/>
      <c r="SMD51" s="3"/>
      <c r="SME51" s="3"/>
      <c r="SMF51" s="3"/>
      <c r="SMG51" s="3"/>
      <c r="SMH51" s="3"/>
      <c r="SMI51" s="3"/>
      <c r="SMJ51" s="3"/>
      <c r="SMK51" s="3"/>
      <c r="SML51" s="3"/>
      <c r="SMM51" s="3"/>
      <c r="SMN51" s="3"/>
      <c r="SMO51" s="3"/>
      <c r="SMP51" s="3"/>
      <c r="SMQ51" s="3"/>
      <c r="SMR51" s="3"/>
      <c r="SMS51" s="3"/>
      <c r="SMT51" s="3"/>
      <c r="SMU51" s="3"/>
      <c r="SMV51" s="3"/>
      <c r="SMW51" s="3"/>
      <c r="SMX51" s="3"/>
      <c r="SMY51" s="3"/>
      <c r="SMZ51" s="3"/>
      <c r="SNA51" s="3"/>
      <c r="SNB51" s="3"/>
      <c r="SNC51" s="3"/>
      <c r="SND51" s="3"/>
      <c r="SNE51" s="3"/>
      <c r="SNF51" s="3"/>
      <c r="SNG51" s="3"/>
      <c r="SNH51" s="3"/>
      <c r="SNI51" s="3"/>
      <c r="SNJ51" s="3"/>
      <c r="SNK51" s="3"/>
      <c r="SNL51" s="3"/>
      <c r="SNM51" s="3"/>
      <c r="SNN51" s="3"/>
      <c r="SNO51" s="3"/>
      <c r="SNP51" s="3"/>
      <c r="SNQ51" s="3"/>
      <c r="SNR51" s="3"/>
      <c r="SNS51" s="3"/>
      <c r="SNT51" s="3"/>
      <c r="SNU51" s="3"/>
      <c r="SNV51" s="3"/>
      <c r="SNW51" s="3"/>
      <c r="SNX51" s="3"/>
      <c r="SNY51" s="3"/>
      <c r="SNZ51" s="3"/>
      <c r="SOA51" s="3"/>
      <c r="SOB51" s="3"/>
      <c r="SOC51" s="3"/>
      <c r="SOD51" s="3"/>
      <c r="SOE51" s="3"/>
      <c r="SOF51" s="3"/>
      <c r="SOG51" s="3"/>
      <c r="SOH51" s="3"/>
      <c r="SOI51" s="3"/>
      <c r="SOJ51" s="3"/>
      <c r="SOK51" s="3"/>
      <c r="SOL51" s="3"/>
      <c r="SOM51" s="3"/>
      <c r="SON51" s="3"/>
      <c r="SOO51" s="3"/>
      <c r="SOP51" s="3"/>
      <c r="SOQ51" s="3"/>
      <c r="SOR51" s="3"/>
      <c r="SOS51" s="3"/>
      <c r="SOT51" s="3"/>
      <c r="SOU51" s="3"/>
      <c r="SOV51" s="3"/>
      <c r="SOW51" s="3"/>
      <c r="SOX51" s="3"/>
      <c r="SOY51" s="3"/>
      <c r="SOZ51" s="3"/>
      <c r="SPA51" s="3"/>
      <c r="SPB51" s="3"/>
      <c r="SPC51" s="3"/>
      <c r="SPD51" s="3"/>
      <c r="SPE51" s="3"/>
      <c r="SPF51" s="3"/>
      <c r="SPG51" s="3"/>
      <c r="SPH51" s="3"/>
      <c r="SPI51" s="3"/>
      <c r="SPJ51" s="3"/>
      <c r="SPK51" s="3"/>
      <c r="SPL51" s="3"/>
      <c r="SPM51" s="3"/>
      <c r="SPN51" s="3"/>
      <c r="SPO51" s="3"/>
      <c r="SPP51" s="3"/>
      <c r="SPQ51" s="3"/>
      <c r="SPR51" s="3"/>
      <c r="SPS51" s="3"/>
      <c r="SPT51" s="3"/>
      <c r="SPU51" s="3"/>
      <c r="SPV51" s="3"/>
      <c r="SPW51" s="3"/>
      <c r="SPX51" s="3"/>
      <c r="SPY51" s="3"/>
      <c r="SPZ51" s="3"/>
      <c r="SQA51" s="3"/>
      <c r="SQB51" s="3"/>
      <c r="SQC51" s="3"/>
      <c r="SQD51" s="3"/>
      <c r="SQE51" s="3"/>
      <c r="SQF51" s="3"/>
      <c r="SQG51" s="3"/>
      <c r="SQH51" s="3"/>
      <c r="SQI51" s="3"/>
      <c r="SQJ51" s="3"/>
      <c r="SQK51" s="3"/>
      <c r="SQL51" s="3"/>
      <c r="SQM51" s="3"/>
      <c r="SQN51" s="3"/>
      <c r="SQO51" s="3"/>
      <c r="SQP51" s="3"/>
      <c r="SQQ51" s="3"/>
      <c r="SQR51" s="3"/>
      <c r="SQS51" s="3"/>
      <c r="SQT51" s="3"/>
      <c r="SQU51" s="3"/>
      <c r="SQV51" s="3"/>
      <c r="SQW51" s="3"/>
      <c r="SQX51" s="3"/>
      <c r="SQY51" s="3"/>
      <c r="SQZ51" s="3"/>
      <c r="SRA51" s="3"/>
      <c r="SRB51" s="3"/>
      <c r="SRC51" s="3"/>
      <c r="SRD51" s="3"/>
      <c r="SRE51" s="3"/>
      <c r="SRF51" s="3"/>
      <c r="SRG51" s="3"/>
      <c r="SRH51" s="3"/>
      <c r="SRI51" s="3"/>
      <c r="SRJ51" s="3"/>
      <c r="SRK51" s="3"/>
      <c r="SRL51" s="3"/>
      <c r="SRM51" s="3"/>
      <c r="SRN51" s="3"/>
      <c r="SRO51" s="3"/>
      <c r="SRP51" s="3"/>
      <c r="SRQ51" s="3"/>
      <c r="SRR51" s="3"/>
      <c r="SRS51" s="3"/>
      <c r="SRT51" s="3"/>
      <c r="SRU51" s="3"/>
      <c r="SRV51" s="3"/>
      <c r="SRW51" s="3"/>
      <c r="SRX51" s="3"/>
      <c r="SRY51" s="3"/>
      <c r="SRZ51" s="3"/>
      <c r="SSA51" s="3"/>
      <c r="SSB51" s="3"/>
      <c r="SSC51" s="3"/>
      <c r="SSD51" s="3"/>
      <c r="SSE51" s="3"/>
      <c r="SSF51" s="3"/>
      <c r="SSG51" s="3"/>
      <c r="SSH51" s="3"/>
      <c r="SSI51" s="3"/>
      <c r="SSJ51" s="3"/>
      <c r="SSK51" s="3"/>
      <c r="SSL51" s="3"/>
      <c r="SSM51" s="3"/>
      <c r="SSN51" s="3"/>
      <c r="SSO51" s="3"/>
      <c r="SSP51" s="3"/>
      <c r="SSQ51" s="3"/>
      <c r="SSR51" s="3"/>
      <c r="SSS51" s="3"/>
      <c r="SST51" s="3"/>
      <c r="SSU51" s="3"/>
      <c r="SSV51" s="3"/>
      <c r="SSW51" s="3"/>
      <c r="SSX51" s="3"/>
      <c r="SSY51" s="3"/>
      <c r="SSZ51" s="3"/>
      <c r="STA51" s="3"/>
      <c r="STB51" s="3"/>
      <c r="STC51" s="3"/>
      <c r="STD51" s="3"/>
      <c r="STE51" s="3"/>
      <c r="STF51" s="3"/>
      <c r="STG51" s="3"/>
      <c r="STH51" s="3"/>
      <c r="STI51" s="3"/>
      <c r="STJ51" s="3"/>
      <c r="STK51" s="3"/>
      <c r="STL51" s="3"/>
      <c r="STM51" s="3"/>
      <c r="STN51" s="3"/>
      <c r="STO51" s="3"/>
      <c r="STP51" s="3"/>
      <c r="STQ51" s="3"/>
      <c r="STR51" s="3"/>
      <c r="STS51" s="3"/>
      <c r="STT51" s="3"/>
      <c r="STU51" s="3"/>
      <c r="STV51" s="3"/>
      <c r="STW51" s="3"/>
      <c r="STX51" s="3"/>
      <c r="STY51" s="3"/>
      <c r="STZ51" s="3"/>
      <c r="SUA51" s="3"/>
      <c r="SUB51" s="3"/>
      <c r="SUC51" s="3"/>
      <c r="SUD51" s="3"/>
      <c r="SUE51" s="3"/>
      <c r="SUF51" s="3"/>
      <c r="SUG51" s="3"/>
      <c r="SUH51" s="3"/>
      <c r="SUI51" s="3"/>
      <c r="SUJ51" s="3"/>
      <c r="SUK51" s="3"/>
      <c r="SUL51" s="3"/>
      <c r="SUM51" s="3"/>
      <c r="SUN51" s="3"/>
      <c r="SUO51" s="3"/>
      <c r="SUP51" s="3"/>
      <c r="SUQ51" s="3"/>
      <c r="SUR51" s="3"/>
      <c r="SUS51" s="3"/>
      <c r="SUT51" s="3"/>
      <c r="SUU51" s="3"/>
      <c r="SUV51" s="3"/>
      <c r="SUW51" s="3"/>
      <c r="SUX51" s="3"/>
      <c r="SUY51" s="3"/>
      <c r="SUZ51" s="3"/>
      <c r="SVA51" s="3"/>
      <c r="SVB51" s="3"/>
      <c r="SVC51" s="3"/>
      <c r="SVD51" s="3"/>
      <c r="SVE51" s="3"/>
      <c r="SVF51" s="3"/>
      <c r="SVG51" s="3"/>
      <c r="SVH51" s="3"/>
      <c r="SVI51" s="3"/>
      <c r="SVJ51" s="3"/>
      <c r="SVK51" s="3"/>
      <c r="SVL51" s="3"/>
      <c r="SVM51" s="3"/>
      <c r="SVN51" s="3"/>
      <c r="SVO51" s="3"/>
      <c r="SVP51" s="3"/>
      <c r="SVQ51" s="3"/>
      <c r="SVR51" s="3"/>
      <c r="SVS51" s="3"/>
      <c r="SVT51" s="3"/>
      <c r="SVU51" s="3"/>
      <c r="SVV51" s="3"/>
      <c r="SVW51" s="3"/>
      <c r="SVX51" s="3"/>
      <c r="SVY51" s="3"/>
      <c r="SVZ51" s="3"/>
      <c r="SWA51" s="3"/>
      <c r="SWB51" s="3"/>
      <c r="SWC51" s="3"/>
      <c r="SWD51" s="3"/>
      <c r="SWE51" s="3"/>
      <c r="SWF51" s="3"/>
      <c r="SWG51" s="3"/>
      <c r="SWH51" s="3"/>
      <c r="SWI51" s="3"/>
      <c r="SWJ51" s="3"/>
      <c r="SWK51" s="3"/>
      <c r="SWL51" s="3"/>
      <c r="SWM51" s="3"/>
      <c r="SWN51" s="3"/>
      <c r="SWO51" s="3"/>
      <c r="SWP51" s="3"/>
      <c r="SWQ51" s="3"/>
      <c r="SWR51" s="3"/>
      <c r="SWS51" s="3"/>
      <c r="SWT51" s="3"/>
      <c r="SWU51" s="3"/>
      <c r="SWV51" s="3"/>
      <c r="SWW51" s="3"/>
      <c r="SWX51" s="3"/>
      <c r="SWY51" s="3"/>
      <c r="SWZ51" s="3"/>
      <c r="SXA51" s="3"/>
      <c r="SXB51" s="3"/>
      <c r="SXC51" s="3"/>
      <c r="SXD51" s="3"/>
      <c r="SXE51" s="3"/>
      <c r="SXF51" s="3"/>
      <c r="SXG51" s="3"/>
      <c r="SXH51" s="3"/>
      <c r="SXI51" s="3"/>
      <c r="SXJ51" s="3"/>
      <c r="SXK51" s="3"/>
      <c r="SXL51" s="3"/>
      <c r="SXM51" s="3"/>
      <c r="SXN51" s="3"/>
      <c r="SXO51" s="3"/>
      <c r="SXP51" s="3"/>
      <c r="SXQ51" s="3"/>
      <c r="SXR51" s="3"/>
      <c r="SXS51" s="3"/>
      <c r="SXT51" s="3"/>
      <c r="SXU51" s="3"/>
      <c r="SXV51" s="3"/>
      <c r="SXW51" s="3"/>
      <c r="SXX51" s="3"/>
      <c r="SXY51" s="3"/>
      <c r="SXZ51" s="3"/>
      <c r="SYA51" s="3"/>
      <c r="SYB51" s="3"/>
      <c r="SYC51" s="3"/>
      <c r="SYD51" s="3"/>
      <c r="SYE51" s="3"/>
      <c r="SYF51" s="3"/>
      <c r="SYG51" s="3"/>
      <c r="SYH51" s="3"/>
      <c r="SYI51" s="3"/>
      <c r="SYJ51" s="3"/>
      <c r="SYK51" s="3"/>
      <c r="SYL51" s="3"/>
      <c r="SYM51" s="3"/>
      <c r="SYN51" s="3"/>
      <c r="SYO51" s="3"/>
      <c r="SYP51" s="3"/>
      <c r="SYQ51" s="3"/>
      <c r="SYR51" s="3"/>
      <c r="SYS51" s="3"/>
      <c r="SYT51" s="3"/>
      <c r="SYU51" s="3"/>
      <c r="SYV51" s="3"/>
      <c r="SYW51" s="3"/>
      <c r="SYX51" s="3"/>
      <c r="SYY51" s="3"/>
      <c r="SYZ51" s="3"/>
      <c r="SZA51" s="3"/>
      <c r="SZB51" s="3"/>
      <c r="SZC51" s="3"/>
      <c r="SZD51" s="3"/>
      <c r="SZE51" s="3"/>
      <c r="SZF51" s="3"/>
      <c r="SZG51" s="3"/>
      <c r="SZH51" s="3"/>
      <c r="SZI51" s="3"/>
      <c r="SZJ51" s="3"/>
      <c r="SZK51" s="3"/>
      <c r="SZL51" s="3"/>
      <c r="SZM51" s="3"/>
      <c r="SZN51" s="3"/>
      <c r="SZO51" s="3"/>
      <c r="SZP51" s="3"/>
      <c r="SZQ51" s="3"/>
      <c r="SZR51" s="3"/>
      <c r="SZS51" s="3"/>
      <c r="SZT51" s="3"/>
      <c r="SZU51" s="3"/>
      <c r="SZV51" s="3"/>
      <c r="SZW51" s="3"/>
      <c r="SZX51" s="3"/>
      <c r="SZY51" s="3"/>
      <c r="SZZ51" s="3"/>
      <c r="TAA51" s="3"/>
      <c r="TAB51" s="3"/>
      <c r="TAC51" s="3"/>
      <c r="TAD51" s="3"/>
      <c r="TAE51" s="3"/>
      <c r="TAF51" s="3"/>
      <c r="TAG51" s="3"/>
      <c r="TAH51" s="3"/>
      <c r="TAI51" s="3"/>
      <c r="TAJ51" s="3"/>
      <c r="TAK51" s="3"/>
      <c r="TAL51" s="3"/>
      <c r="TAM51" s="3"/>
      <c r="TAN51" s="3"/>
      <c r="TAO51" s="3"/>
      <c r="TAP51" s="3"/>
      <c r="TAQ51" s="3"/>
      <c r="TAR51" s="3"/>
      <c r="TAS51" s="3"/>
      <c r="TAT51" s="3"/>
      <c r="TAU51" s="3"/>
      <c r="TAV51" s="3"/>
      <c r="TAW51" s="3"/>
      <c r="TAX51" s="3"/>
      <c r="TAY51" s="3"/>
      <c r="TAZ51" s="3"/>
      <c r="TBA51" s="3"/>
      <c r="TBB51" s="3"/>
      <c r="TBC51" s="3"/>
      <c r="TBD51" s="3"/>
      <c r="TBE51" s="3"/>
      <c r="TBF51" s="3"/>
      <c r="TBG51" s="3"/>
      <c r="TBH51" s="3"/>
      <c r="TBI51" s="3"/>
      <c r="TBJ51" s="3"/>
      <c r="TBK51" s="3"/>
      <c r="TBL51" s="3"/>
      <c r="TBM51" s="3"/>
      <c r="TBN51" s="3"/>
      <c r="TBO51" s="3"/>
      <c r="TBP51" s="3"/>
      <c r="TBQ51" s="3"/>
      <c r="TBR51" s="3"/>
      <c r="TBS51" s="3"/>
      <c r="TBT51" s="3"/>
      <c r="TBU51" s="3"/>
      <c r="TBV51" s="3"/>
      <c r="TBW51" s="3"/>
      <c r="TBX51" s="3"/>
      <c r="TBY51" s="3"/>
      <c r="TBZ51" s="3"/>
      <c r="TCA51" s="3"/>
      <c r="TCB51" s="3"/>
      <c r="TCC51" s="3"/>
      <c r="TCD51" s="3"/>
      <c r="TCE51" s="3"/>
      <c r="TCF51" s="3"/>
      <c r="TCG51" s="3"/>
      <c r="TCH51" s="3"/>
      <c r="TCI51" s="3"/>
      <c r="TCJ51" s="3"/>
      <c r="TCK51" s="3"/>
      <c r="TCL51" s="3"/>
      <c r="TCM51" s="3"/>
      <c r="TCN51" s="3"/>
      <c r="TCO51" s="3"/>
      <c r="TCP51" s="3"/>
      <c r="TCQ51" s="3"/>
      <c r="TCR51" s="3"/>
      <c r="TCS51" s="3"/>
      <c r="TCT51" s="3"/>
      <c r="TCU51" s="3"/>
      <c r="TCV51" s="3"/>
      <c r="TCW51" s="3"/>
      <c r="TCX51" s="3"/>
      <c r="TCY51" s="3"/>
      <c r="TCZ51" s="3"/>
      <c r="TDA51" s="3"/>
      <c r="TDB51" s="3"/>
      <c r="TDC51" s="3"/>
      <c r="TDD51" s="3"/>
      <c r="TDE51" s="3"/>
      <c r="TDF51" s="3"/>
      <c r="TDG51" s="3"/>
      <c r="TDH51" s="3"/>
      <c r="TDI51" s="3"/>
      <c r="TDJ51" s="3"/>
      <c r="TDK51" s="3"/>
      <c r="TDL51" s="3"/>
      <c r="TDM51" s="3"/>
      <c r="TDN51" s="3"/>
      <c r="TDO51" s="3"/>
      <c r="TDP51" s="3"/>
      <c r="TDQ51" s="3"/>
      <c r="TDR51" s="3"/>
      <c r="TDS51" s="3"/>
      <c r="TDT51" s="3"/>
      <c r="TDU51" s="3"/>
      <c r="TDV51" s="3"/>
      <c r="TDW51" s="3"/>
      <c r="TDX51" s="3"/>
      <c r="TDY51" s="3"/>
      <c r="TDZ51" s="3"/>
      <c r="TEA51" s="3"/>
      <c r="TEB51" s="3"/>
      <c r="TEC51" s="3"/>
      <c r="TED51" s="3"/>
      <c r="TEE51" s="3"/>
      <c r="TEF51" s="3"/>
      <c r="TEG51" s="3"/>
      <c r="TEH51" s="3"/>
      <c r="TEI51" s="3"/>
      <c r="TEJ51" s="3"/>
      <c r="TEK51" s="3"/>
      <c r="TEL51" s="3"/>
      <c r="TEM51" s="3"/>
      <c r="TEN51" s="3"/>
      <c r="TEO51" s="3"/>
      <c r="TEP51" s="3"/>
      <c r="TEQ51" s="3"/>
      <c r="TER51" s="3"/>
      <c r="TES51" s="3"/>
      <c r="TET51" s="3"/>
      <c r="TEU51" s="3"/>
      <c r="TEV51" s="3"/>
      <c r="TEW51" s="3"/>
      <c r="TEX51" s="3"/>
      <c r="TEY51" s="3"/>
      <c r="TEZ51" s="3"/>
      <c r="TFA51" s="3"/>
      <c r="TFB51" s="3"/>
      <c r="TFC51" s="3"/>
      <c r="TFD51" s="3"/>
      <c r="TFE51" s="3"/>
      <c r="TFF51" s="3"/>
      <c r="TFG51" s="3"/>
      <c r="TFH51" s="3"/>
      <c r="TFI51" s="3"/>
      <c r="TFJ51" s="3"/>
      <c r="TFK51" s="3"/>
      <c r="TFL51" s="3"/>
      <c r="TFM51" s="3"/>
      <c r="TFN51" s="3"/>
      <c r="TFO51" s="3"/>
      <c r="TFP51" s="3"/>
      <c r="TFQ51" s="3"/>
      <c r="TFR51" s="3"/>
      <c r="TFS51" s="3"/>
      <c r="TFT51" s="3"/>
      <c r="TFU51" s="3"/>
      <c r="TFV51" s="3"/>
      <c r="TFW51" s="3"/>
      <c r="TFX51" s="3"/>
      <c r="TFY51" s="3"/>
      <c r="TFZ51" s="3"/>
      <c r="TGA51" s="3"/>
      <c r="TGB51" s="3"/>
      <c r="TGC51" s="3"/>
      <c r="TGD51" s="3"/>
      <c r="TGE51" s="3"/>
      <c r="TGF51" s="3"/>
      <c r="TGG51" s="3"/>
      <c r="TGH51" s="3"/>
      <c r="TGI51" s="3"/>
      <c r="TGJ51" s="3"/>
      <c r="TGK51" s="3"/>
      <c r="TGL51" s="3"/>
      <c r="TGM51" s="3"/>
      <c r="TGN51" s="3"/>
      <c r="TGO51" s="3"/>
      <c r="TGP51" s="3"/>
      <c r="TGQ51" s="3"/>
      <c r="TGR51" s="3"/>
      <c r="TGS51" s="3"/>
      <c r="TGT51" s="3"/>
      <c r="TGU51" s="3"/>
      <c r="TGV51" s="3"/>
      <c r="TGW51" s="3"/>
      <c r="TGX51" s="3"/>
      <c r="TGY51" s="3"/>
      <c r="TGZ51" s="3"/>
      <c r="THA51" s="3"/>
      <c r="THB51" s="3"/>
      <c r="THC51" s="3"/>
      <c r="THD51" s="3"/>
      <c r="THE51" s="3"/>
      <c r="THF51" s="3"/>
      <c r="THG51" s="3"/>
      <c r="THH51" s="3"/>
      <c r="THI51" s="3"/>
      <c r="THJ51" s="3"/>
      <c r="THK51" s="3"/>
      <c r="THL51" s="3"/>
      <c r="THM51" s="3"/>
      <c r="THN51" s="3"/>
      <c r="THO51" s="3"/>
      <c r="THP51" s="3"/>
      <c r="THQ51" s="3"/>
      <c r="THR51" s="3"/>
      <c r="THS51" s="3"/>
      <c r="THT51" s="3"/>
      <c r="THU51" s="3"/>
      <c r="THV51" s="3"/>
      <c r="THW51" s="3"/>
      <c r="THX51" s="3"/>
      <c r="THY51" s="3"/>
      <c r="THZ51" s="3"/>
      <c r="TIA51" s="3"/>
      <c r="TIB51" s="3"/>
      <c r="TIC51" s="3"/>
      <c r="TID51" s="3"/>
      <c r="TIE51" s="3"/>
      <c r="TIF51" s="3"/>
      <c r="TIG51" s="3"/>
      <c r="TIH51" s="3"/>
      <c r="TII51" s="3"/>
      <c r="TIJ51" s="3"/>
      <c r="TIK51" s="3"/>
      <c r="TIL51" s="3"/>
      <c r="TIM51" s="3"/>
      <c r="TIN51" s="3"/>
      <c r="TIO51" s="3"/>
      <c r="TIP51" s="3"/>
      <c r="TIQ51" s="3"/>
      <c r="TIR51" s="3"/>
      <c r="TIS51" s="3"/>
      <c r="TIT51" s="3"/>
      <c r="TIU51" s="3"/>
      <c r="TIV51" s="3"/>
      <c r="TIW51" s="3"/>
      <c r="TIX51" s="3"/>
      <c r="TIY51" s="3"/>
      <c r="TIZ51" s="3"/>
      <c r="TJA51" s="3"/>
      <c r="TJB51" s="3"/>
      <c r="TJC51" s="3"/>
      <c r="TJD51" s="3"/>
      <c r="TJE51" s="3"/>
      <c r="TJF51" s="3"/>
      <c r="TJG51" s="3"/>
      <c r="TJH51" s="3"/>
      <c r="TJI51" s="3"/>
      <c r="TJJ51" s="3"/>
      <c r="TJK51" s="3"/>
      <c r="TJL51" s="3"/>
      <c r="TJM51" s="3"/>
      <c r="TJN51" s="3"/>
      <c r="TJO51" s="3"/>
      <c r="TJP51" s="3"/>
      <c r="TJQ51" s="3"/>
      <c r="TJR51" s="3"/>
      <c r="TJS51" s="3"/>
      <c r="TJT51" s="3"/>
      <c r="TJU51" s="3"/>
      <c r="TJV51" s="3"/>
      <c r="TJW51" s="3"/>
      <c r="TJX51" s="3"/>
      <c r="TJY51" s="3"/>
      <c r="TJZ51" s="3"/>
      <c r="TKA51" s="3"/>
      <c r="TKB51" s="3"/>
      <c r="TKC51" s="3"/>
      <c r="TKD51" s="3"/>
      <c r="TKE51" s="3"/>
      <c r="TKF51" s="3"/>
      <c r="TKG51" s="3"/>
      <c r="TKH51" s="3"/>
      <c r="TKI51" s="3"/>
      <c r="TKJ51" s="3"/>
      <c r="TKK51" s="3"/>
      <c r="TKL51" s="3"/>
      <c r="TKM51" s="3"/>
      <c r="TKN51" s="3"/>
      <c r="TKO51" s="3"/>
      <c r="TKP51" s="3"/>
      <c r="TKQ51" s="3"/>
      <c r="TKR51" s="3"/>
      <c r="TKS51" s="3"/>
      <c r="TKT51" s="3"/>
      <c r="TKU51" s="3"/>
      <c r="TKV51" s="3"/>
      <c r="TKW51" s="3"/>
      <c r="TKX51" s="3"/>
      <c r="TKY51" s="3"/>
      <c r="TKZ51" s="3"/>
      <c r="TLA51" s="3"/>
      <c r="TLB51" s="3"/>
      <c r="TLC51" s="3"/>
      <c r="TLD51" s="3"/>
      <c r="TLE51" s="3"/>
      <c r="TLF51" s="3"/>
      <c r="TLG51" s="3"/>
      <c r="TLH51" s="3"/>
      <c r="TLI51" s="3"/>
      <c r="TLJ51" s="3"/>
      <c r="TLK51" s="3"/>
      <c r="TLL51" s="3"/>
      <c r="TLM51" s="3"/>
      <c r="TLN51" s="3"/>
      <c r="TLO51" s="3"/>
      <c r="TLP51" s="3"/>
      <c r="TLQ51" s="3"/>
      <c r="TLR51" s="3"/>
      <c r="TLS51" s="3"/>
      <c r="TLT51" s="3"/>
      <c r="TLU51" s="3"/>
      <c r="TLV51" s="3"/>
      <c r="TLW51" s="3"/>
      <c r="TLX51" s="3"/>
      <c r="TLY51" s="3"/>
      <c r="TLZ51" s="3"/>
      <c r="TMA51" s="3"/>
      <c r="TMB51" s="3"/>
      <c r="TMC51" s="3"/>
      <c r="TMD51" s="3"/>
      <c r="TME51" s="3"/>
      <c r="TMF51" s="3"/>
      <c r="TMG51" s="3"/>
      <c r="TMH51" s="3"/>
      <c r="TMI51" s="3"/>
      <c r="TMJ51" s="3"/>
      <c r="TMK51" s="3"/>
      <c r="TML51" s="3"/>
      <c r="TMM51" s="3"/>
      <c r="TMN51" s="3"/>
      <c r="TMO51" s="3"/>
      <c r="TMP51" s="3"/>
      <c r="TMQ51" s="3"/>
      <c r="TMR51" s="3"/>
      <c r="TMS51" s="3"/>
      <c r="TMT51" s="3"/>
      <c r="TMU51" s="3"/>
      <c r="TMV51" s="3"/>
      <c r="TMW51" s="3"/>
      <c r="TMX51" s="3"/>
      <c r="TMY51" s="3"/>
      <c r="TMZ51" s="3"/>
      <c r="TNA51" s="3"/>
      <c r="TNB51" s="3"/>
      <c r="TNC51" s="3"/>
      <c r="TND51" s="3"/>
      <c r="TNE51" s="3"/>
      <c r="TNF51" s="3"/>
      <c r="TNG51" s="3"/>
      <c r="TNH51" s="3"/>
      <c r="TNI51" s="3"/>
      <c r="TNJ51" s="3"/>
      <c r="TNK51" s="3"/>
      <c r="TNL51" s="3"/>
      <c r="TNM51" s="3"/>
      <c r="TNN51" s="3"/>
      <c r="TNO51" s="3"/>
      <c r="TNP51" s="3"/>
      <c r="TNQ51" s="3"/>
      <c r="TNR51" s="3"/>
      <c r="TNS51" s="3"/>
      <c r="TNT51" s="3"/>
      <c r="TNU51" s="3"/>
      <c r="TNV51" s="3"/>
      <c r="TNW51" s="3"/>
      <c r="TNX51" s="3"/>
      <c r="TNY51" s="3"/>
      <c r="TNZ51" s="3"/>
      <c r="TOA51" s="3"/>
      <c r="TOB51" s="3"/>
      <c r="TOC51" s="3"/>
      <c r="TOD51" s="3"/>
      <c r="TOE51" s="3"/>
      <c r="TOF51" s="3"/>
      <c r="TOG51" s="3"/>
      <c r="TOH51" s="3"/>
      <c r="TOI51" s="3"/>
      <c r="TOJ51" s="3"/>
      <c r="TOK51" s="3"/>
      <c r="TOL51" s="3"/>
      <c r="TOM51" s="3"/>
      <c r="TON51" s="3"/>
      <c r="TOO51" s="3"/>
      <c r="TOP51" s="3"/>
      <c r="TOQ51" s="3"/>
      <c r="TOR51" s="3"/>
      <c r="TOS51" s="3"/>
      <c r="TOT51" s="3"/>
      <c r="TOU51" s="3"/>
      <c r="TOV51" s="3"/>
      <c r="TOW51" s="3"/>
      <c r="TOX51" s="3"/>
      <c r="TOY51" s="3"/>
      <c r="TOZ51" s="3"/>
      <c r="TPA51" s="3"/>
      <c r="TPB51" s="3"/>
      <c r="TPC51" s="3"/>
      <c r="TPD51" s="3"/>
      <c r="TPE51" s="3"/>
      <c r="TPF51" s="3"/>
      <c r="TPG51" s="3"/>
      <c r="TPH51" s="3"/>
      <c r="TPI51" s="3"/>
      <c r="TPJ51" s="3"/>
      <c r="TPK51" s="3"/>
      <c r="TPL51" s="3"/>
      <c r="TPM51" s="3"/>
      <c r="TPN51" s="3"/>
      <c r="TPO51" s="3"/>
      <c r="TPP51" s="3"/>
      <c r="TPQ51" s="3"/>
      <c r="TPR51" s="3"/>
      <c r="TPS51" s="3"/>
      <c r="TPT51" s="3"/>
      <c r="TPU51" s="3"/>
      <c r="TPV51" s="3"/>
      <c r="TPW51" s="3"/>
      <c r="TPX51" s="3"/>
      <c r="TPY51" s="3"/>
      <c r="TPZ51" s="3"/>
      <c r="TQA51" s="3"/>
      <c r="TQB51" s="3"/>
      <c r="TQC51" s="3"/>
      <c r="TQD51" s="3"/>
      <c r="TQE51" s="3"/>
      <c r="TQF51" s="3"/>
      <c r="TQG51" s="3"/>
      <c r="TQH51" s="3"/>
      <c r="TQI51" s="3"/>
      <c r="TQJ51" s="3"/>
      <c r="TQK51" s="3"/>
      <c r="TQL51" s="3"/>
      <c r="TQM51" s="3"/>
      <c r="TQN51" s="3"/>
      <c r="TQO51" s="3"/>
      <c r="TQP51" s="3"/>
      <c r="TQQ51" s="3"/>
      <c r="TQR51" s="3"/>
      <c r="TQS51" s="3"/>
      <c r="TQT51" s="3"/>
      <c r="TQU51" s="3"/>
      <c r="TQV51" s="3"/>
      <c r="TQW51" s="3"/>
      <c r="TQX51" s="3"/>
      <c r="TQY51" s="3"/>
      <c r="TQZ51" s="3"/>
      <c r="TRA51" s="3"/>
      <c r="TRB51" s="3"/>
      <c r="TRC51" s="3"/>
      <c r="TRD51" s="3"/>
      <c r="TRE51" s="3"/>
      <c r="TRF51" s="3"/>
      <c r="TRG51" s="3"/>
      <c r="TRH51" s="3"/>
      <c r="TRI51" s="3"/>
      <c r="TRJ51" s="3"/>
      <c r="TRK51" s="3"/>
      <c r="TRL51" s="3"/>
      <c r="TRM51" s="3"/>
      <c r="TRN51" s="3"/>
      <c r="TRO51" s="3"/>
      <c r="TRP51" s="3"/>
      <c r="TRQ51" s="3"/>
      <c r="TRR51" s="3"/>
      <c r="TRS51" s="3"/>
      <c r="TRT51" s="3"/>
      <c r="TRU51" s="3"/>
      <c r="TRV51" s="3"/>
      <c r="TRW51" s="3"/>
      <c r="TRX51" s="3"/>
      <c r="TRY51" s="3"/>
      <c r="TRZ51" s="3"/>
      <c r="TSA51" s="3"/>
      <c r="TSB51" s="3"/>
      <c r="TSC51" s="3"/>
      <c r="TSD51" s="3"/>
      <c r="TSE51" s="3"/>
      <c r="TSF51" s="3"/>
      <c r="TSG51" s="3"/>
      <c r="TSH51" s="3"/>
      <c r="TSI51" s="3"/>
      <c r="TSJ51" s="3"/>
      <c r="TSK51" s="3"/>
      <c r="TSL51" s="3"/>
      <c r="TSM51" s="3"/>
      <c r="TSN51" s="3"/>
      <c r="TSO51" s="3"/>
      <c r="TSP51" s="3"/>
      <c r="TSQ51" s="3"/>
      <c r="TSR51" s="3"/>
      <c r="TSS51" s="3"/>
      <c r="TST51" s="3"/>
      <c r="TSU51" s="3"/>
      <c r="TSV51" s="3"/>
      <c r="TSW51" s="3"/>
      <c r="TSX51" s="3"/>
      <c r="TSY51" s="3"/>
      <c r="TSZ51" s="3"/>
      <c r="TTA51" s="3"/>
      <c r="TTB51" s="3"/>
      <c r="TTC51" s="3"/>
      <c r="TTD51" s="3"/>
      <c r="TTE51" s="3"/>
      <c r="TTF51" s="3"/>
      <c r="TTG51" s="3"/>
      <c r="TTH51" s="3"/>
      <c r="TTI51" s="3"/>
      <c r="TTJ51" s="3"/>
      <c r="TTK51" s="3"/>
      <c r="TTL51" s="3"/>
      <c r="TTM51" s="3"/>
      <c r="TTN51" s="3"/>
      <c r="TTO51" s="3"/>
      <c r="TTP51" s="3"/>
      <c r="TTQ51" s="3"/>
      <c r="TTR51" s="3"/>
      <c r="TTS51" s="3"/>
      <c r="TTT51" s="3"/>
      <c r="TTU51" s="3"/>
      <c r="TTV51" s="3"/>
      <c r="TTW51" s="3"/>
      <c r="TTX51" s="3"/>
      <c r="TTY51" s="3"/>
      <c r="TTZ51" s="3"/>
      <c r="TUA51" s="3"/>
      <c r="TUB51" s="3"/>
      <c r="TUC51" s="3"/>
      <c r="TUD51" s="3"/>
      <c r="TUE51" s="3"/>
      <c r="TUF51" s="3"/>
      <c r="TUG51" s="3"/>
      <c r="TUH51" s="3"/>
      <c r="TUI51" s="3"/>
      <c r="TUJ51" s="3"/>
      <c r="TUK51" s="3"/>
      <c r="TUL51" s="3"/>
      <c r="TUM51" s="3"/>
      <c r="TUN51" s="3"/>
      <c r="TUO51" s="3"/>
      <c r="TUP51" s="3"/>
      <c r="TUQ51" s="3"/>
      <c r="TUR51" s="3"/>
      <c r="TUS51" s="3"/>
      <c r="TUT51" s="3"/>
      <c r="TUU51" s="3"/>
      <c r="TUV51" s="3"/>
      <c r="TUW51" s="3"/>
      <c r="TUX51" s="3"/>
      <c r="TUY51" s="3"/>
      <c r="TUZ51" s="3"/>
      <c r="TVA51" s="3"/>
      <c r="TVB51" s="3"/>
      <c r="TVC51" s="3"/>
      <c r="TVD51" s="3"/>
      <c r="TVE51" s="3"/>
      <c r="TVF51" s="3"/>
      <c r="TVG51" s="3"/>
      <c r="TVH51" s="3"/>
      <c r="TVI51" s="3"/>
      <c r="TVJ51" s="3"/>
      <c r="TVK51" s="3"/>
      <c r="TVL51" s="3"/>
      <c r="TVM51" s="3"/>
      <c r="TVN51" s="3"/>
      <c r="TVO51" s="3"/>
      <c r="TVP51" s="3"/>
      <c r="TVQ51" s="3"/>
      <c r="TVR51" s="3"/>
      <c r="TVS51" s="3"/>
      <c r="TVT51" s="3"/>
      <c r="TVU51" s="3"/>
      <c r="TVV51" s="3"/>
      <c r="TVW51" s="3"/>
      <c r="TVX51" s="3"/>
      <c r="TVY51" s="3"/>
      <c r="TVZ51" s="3"/>
      <c r="TWA51" s="3"/>
      <c r="TWB51" s="3"/>
      <c r="TWC51" s="3"/>
      <c r="TWD51" s="3"/>
      <c r="TWE51" s="3"/>
      <c r="TWF51" s="3"/>
      <c r="TWG51" s="3"/>
      <c r="TWH51" s="3"/>
      <c r="TWI51" s="3"/>
      <c r="TWJ51" s="3"/>
      <c r="TWK51" s="3"/>
      <c r="TWL51" s="3"/>
      <c r="TWM51" s="3"/>
      <c r="TWN51" s="3"/>
      <c r="TWO51" s="3"/>
      <c r="TWP51" s="3"/>
      <c r="TWQ51" s="3"/>
      <c r="TWR51" s="3"/>
      <c r="TWS51" s="3"/>
      <c r="TWT51" s="3"/>
      <c r="TWU51" s="3"/>
      <c r="TWV51" s="3"/>
      <c r="TWW51" s="3"/>
      <c r="TWX51" s="3"/>
      <c r="TWY51" s="3"/>
      <c r="TWZ51" s="3"/>
      <c r="TXA51" s="3"/>
      <c r="TXB51" s="3"/>
      <c r="TXC51" s="3"/>
      <c r="TXD51" s="3"/>
      <c r="TXE51" s="3"/>
      <c r="TXF51" s="3"/>
      <c r="TXG51" s="3"/>
      <c r="TXH51" s="3"/>
      <c r="TXI51" s="3"/>
      <c r="TXJ51" s="3"/>
      <c r="TXK51" s="3"/>
      <c r="TXL51" s="3"/>
      <c r="TXM51" s="3"/>
      <c r="TXN51" s="3"/>
      <c r="TXO51" s="3"/>
      <c r="TXP51" s="3"/>
      <c r="TXQ51" s="3"/>
      <c r="TXR51" s="3"/>
      <c r="TXS51" s="3"/>
      <c r="TXT51" s="3"/>
      <c r="TXU51" s="3"/>
      <c r="TXV51" s="3"/>
      <c r="TXW51" s="3"/>
      <c r="TXX51" s="3"/>
      <c r="TXY51" s="3"/>
      <c r="TXZ51" s="3"/>
      <c r="TYA51" s="3"/>
      <c r="TYB51" s="3"/>
      <c r="TYC51" s="3"/>
      <c r="TYD51" s="3"/>
      <c r="TYE51" s="3"/>
      <c r="TYF51" s="3"/>
      <c r="TYG51" s="3"/>
      <c r="TYH51" s="3"/>
      <c r="TYI51" s="3"/>
      <c r="TYJ51" s="3"/>
      <c r="TYK51" s="3"/>
      <c r="TYL51" s="3"/>
      <c r="TYM51" s="3"/>
      <c r="TYN51" s="3"/>
      <c r="TYO51" s="3"/>
      <c r="TYP51" s="3"/>
      <c r="TYQ51" s="3"/>
      <c r="TYR51" s="3"/>
      <c r="TYS51" s="3"/>
      <c r="TYT51" s="3"/>
      <c r="TYU51" s="3"/>
      <c r="TYV51" s="3"/>
      <c r="TYW51" s="3"/>
      <c r="TYX51" s="3"/>
      <c r="TYY51" s="3"/>
      <c r="TYZ51" s="3"/>
      <c r="TZA51" s="3"/>
      <c r="TZB51" s="3"/>
      <c r="TZC51" s="3"/>
      <c r="TZD51" s="3"/>
      <c r="TZE51" s="3"/>
      <c r="TZF51" s="3"/>
      <c r="TZG51" s="3"/>
      <c r="TZH51" s="3"/>
      <c r="TZI51" s="3"/>
      <c r="TZJ51" s="3"/>
      <c r="TZK51" s="3"/>
      <c r="TZL51" s="3"/>
      <c r="TZM51" s="3"/>
      <c r="TZN51" s="3"/>
      <c r="TZO51" s="3"/>
      <c r="TZP51" s="3"/>
      <c r="TZQ51" s="3"/>
      <c r="TZR51" s="3"/>
      <c r="TZS51" s="3"/>
      <c r="TZT51" s="3"/>
      <c r="TZU51" s="3"/>
      <c r="TZV51" s="3"/>
      <c r="TZW51" s="3"/>
      <c r="TZX51" s="3"/>
      <c r="TZY51" s="3"/>
      <c r="TZZ51" s="3"/>
      <c r="UAA51" s="3"/>
      <c r="UAB51" s="3"/>
      <c r="UAC51" s="3"/>
      <c r="UAD51" s="3"/>
      <c r="UAE51" s="3"/>
      <c r="UAF51" s="3"/>
      <c r="UAG51" s="3"/>
      <c r="UAH51" s="3"/>
      <c r="UAI51" s="3"/>
      <c r="UAJ51" s="3"/>
      <c r="UAK51" s="3"/>
      <c r="UAL51" s="3"/>
      <c r="UAM51" s="3"/>
      <c r="UAN51" s="3"/>
      <c r="UAO51" s="3"/>
      <c r="UAP51" s="3"/>
      <c r="UAQ51" s="3"/>
      <c r="UAR51" s="3"/>
      <c r="UAS51" s="3"/>
      <c r="UAT51" s="3"/>
      <c r="UAU51" s="3"/>
      <c r="UAV51" s="3"/>
      <c r="UAW51" s="3"/>
      <c r="UAX51" s="3"/>
      <c r="UAY51" s="3"/>
      <c r="UAZ51" s="3"/>
      <c r="UBA51" s="3"/>
      <c r="UBB51" s="3"/>
      <c r="UBC51" s="3"/>
      <c r="UBD51" s="3"/>
      <c r="UBE51" s="3"/>
      <c r="UBF51" s="3"/>
      <c r="UBG51" s="3"/>
      <c r="UBH51" s="3"/>
      <c r="UBI51" s="3"/>
      <c r="UBJ51" s="3"/>
      <c r="UBK51" s="3"/>
      <c r="UBL51" s="3"/>
      <c r="UBM51" s="3"/>
      <c r="UBN51" s="3"/>
      <c r="UBO51" s="3"/>
      <c r="UBP51" s="3"/>
      <c r="UBQ51" s="3"/>
      <c r="UBR51" s="3"/>
      <c r="UBS51" s="3"/>
      <c r="UBT51" s="3"/>
      <c r="UBU51" s="3"/>
      <c r="UBV51" s="3"/>
      <c r="UBW51" s="3"/>
      <c r="UBX51" s="3"/>
      <c r="UBY51" s="3"/>
      <c r="UBZ51" s="3"/>
      <c r="UCA51" s="3"/>
      <c r="UCB51" s="3"/>
      <c r="UCC51" s="3"/>
      <c r="UCD51" s="3"/>
      <c r="UCE51" s="3"/>
      <c r="UCF51" s="3"/>
      <c r="UCG51" s="3"/>
      <c r="UCH51" s="3"/>
      <c r="UCI51" s="3"/>
      <c r="UCJ51" s="3"/>
      <c r="UCK51" s="3"/>
      <c r="UCL51" s="3"/>
      <c r="UCM51" s="3"/>
      <c r="UCN51" s="3"/>
      <c r="UCO51" s="3"/>
      <c r="UCP51" s="3"/>
      <c r="UCQ51" s="3"/>
      <c r="UCR51" s="3"/>
      <c r="UCS51" s="3"/>
      <c r="UCT51" s="3"/>
      <c r="UCU51" s="3"/>
      <c r="UCV51" s="3"/>
      <c r="UCW51" s="3"/>
      <c r="UCX51" s="3"/>
      <c r="UCY51" s="3"/>
      <c r="UCZ51" s="3"/>
      <c r="UDA51" s="3"/>
      <c r="UDB51" s="3"/>
      <c r="UDC51" s="3"/>
      <c r="UDD51" s="3"/>
      <c r="UDE51" s="3"/>
      <c r="UDF51" s="3"/>
      <c r="UDG51" s="3"/>
      <c r="UDH51" s="3"/>
      <c r="UDI51" s="3"/>
      <c r="UDJ51" s="3"/>
      <c r="UDK51" s="3"/>
      <c r="UDL51" s="3"/>
      <c r="UDM51" s="3"/>
      <c r="UDN51" s="3"/>
      <c r="UDO51" s="3"/>
      <c r="UDP51" s="3"/>
      <c r="UDQ51" s="3"/>
      <c r="UDR51" s="3"/>
      <c r="UDS51" s="3"/>
      <c r="UDT51" s="3"/>
      <c r="UDU51" s="3"/>
      <c r="UDV51" s="3"/>
      <c r="UDW51" s="3"/>
      <c r="UDX51" s="3"/>
      <c r="UDY51" s="3"/>
      <c r="UDZ51" s="3"/>
      <c r="UEA51" s="3"/>
      <c r="UEB51" s="3"/>
      <c r="UEC51" s="3"/>
      <c r="UED51" s="3"/>
      <c r="UEE51" s="3"/>
      <c r="UEF51" s="3"/>
      <c r="UEG51" s="3"/>
      <c r="UEH51" s="3"/>
      <c r="UEI51" s="3"/>
      <c r="UEJ51" s="3"/>
      <c r="UEK51" s="3"/>
      <c r="UEL51" s="3"/>
      <c r="UEM51" s="3"/>
      <c r="UEN51" s="3"/>
      <c r="UEO51" s="3"/>
      <c r="UEP51" s="3"/>
      <c r="UEQ51" s="3"/>
      <c r="UER51" s="3"/>
      <c r="UES51" s="3"/>
      <c r="UET51" s="3"/>
      <c r="UEU51" s="3"/>
      <c r="UEV51" s="3"/>
      <c r="UEW51" s="3"/>
      <c r="UEX51" s="3"/>
      <c r="UEY51" s="3"/>
      <c r="UEZ51" s="3"/>
      <c r="UFA51" s="3"/>
      <c r="UFB51" s="3"/>
      <c r="UFC51" s="3"/>
      <c r="UFD51" s="3"/>
      <c r="UFE51" s="3"/>
      <c r="UFF51" s="3"/>
      <c r="UFG51" s="3"/>
      <c r="UFH51" s="3"/>
      <c r="UFI51" s="3"/>
      <c r="UFJ51" s="3"/>
      <c r="UFK51" s="3"/>
      <c r="UFL51" s="3"/>
      <c r="UFM51" s="3"/>
      <c r="UFN51" s="3"/>
      <c r="UFO51" s="3"/>
      <c r="UFP51" s="3"/>
      <c r="UFQ51" s="3"/>
      <c r="UFR51" s="3"/>
      <c r="UFS51" s="3"/>
      <c r="UFT51" s="3"/>
      <c r="UFU51" s="3"/>
      <c r="UFV51" s="3"/>
      <c r="UFW51" s="3"/>
      <c r="UFX51" s="3"/>
      <c r="UFY51" s="3"/>
      <c r="UFZ51" s="3"/>
      <c r="UGA51" s="3"/>
      <c r="UGB51" s="3"/>
      <c r="UGC51" s="3"/>
      <c r="UGD51" s="3"/>
      <c r="UGE51" s="3"/>
      <c r="UGF51" s="3"/>
      <c r="UGG51" s="3"/>
      <c r="UGH51" s="3"/>
      <c r="UGI51" s="3"/>
      <c r="UGJ51" s="3"/>
      <c r="UGK51" s="3"/>
      <c r="UGL51" s="3"/>
      <c r="UGM51" s="3"/>
      <c r="UGN51" s="3"/>
      <c r="UGO51" s="3"/>
      <c r="UGP51" s="3"/>
      <c r="UGQ51" s="3"/>
      <c r="UGR51" s="3"/>
      <c r="UGS51" s="3"/>
      <c r="UGT51" s="3"/>
      <c r="UGU51" s="3"/>
      <c r="UGV51" s="3"/>
      <c r="UGW51" s="3"/>
      <c r="UGX51" s="3"/>
      <c r="UGY51" s="3"/>
      <c r="UGZ51" s="3"/>
      <c r="UHA51" s="3"/>
      <c r="UHB51" s="3"/>
      <c r="UHC51" s="3"/>
      <c r="UHD51" s="3"/>
      <c r="UHE51" s="3"/>
      <c r="UHF51" s="3"/>
      <c r="UHG51" s="3"/>
      <c r="UHH51" s="3"/>
      <c r="UHI51" s="3"/>
      <c r="UHJ51" s="3"/>
      <c r="UHK51" s="3"/>
      <c r="UHL51" s="3"/>
      <c r="UHM51" s="3"/>
      <c r="UHN51" s="3"/>
      <c r="UHO51" s="3"/>
      <c r="UHP51" s="3"/>
      <c r="UHQ51" s="3"/>
      <c r="UHR51" s="3"/>
      <c r="UHS51" s="3"/>
      <c r="UHT51" s="3"/>
      <c r="UHU51" s="3"/>
      <c r="UHV51" s="3"/>
      <c r="UHW51" s="3"/>
      <c r="UHX51" s="3"/>
      <c r="UHY51" s="3"/>
      <c r="UHZ51" s="3"/>
      <c r="UIA51" s="3"/>
      <c r="UIB51" s="3"/>
      <c r="UIC51" s="3"/>
      <c r="UID51" s="3"/>
      <c r="UIE51" s="3"/>
      <c r="UIF51" s="3"/>
      <c r="UIG51" s="3"/>
      <c r="UIH51" s="3"/>
      <c r="UII51" s="3"/>
      <c r="UIJ51" s="3"/>
      <c r="UIK51" s="3"/>
      <c r="UIL51" s="3"/>
      <c r="UIM51" s="3"/>
      <c r="UIN51" s="3"/>
      <c r="UIO51" s="3"/>
      <c r="UIP51" s="3"/>
      <c r="UIQ51" s="3"/>
      <c r="UIR51" s="3"/>
      <c r="UIS51" s="3"/>
      <c r="UIT51" s="3"/>
      <c r="UIU51" s="3"/>
      <c r="UIV51" s="3"/>
      <c r="UIW51" s="3"/>
      <c r="UIX51" s="3"/>
      <c r="UIY51" s="3"/>
      <c r="UIZ51" s="3"/>
      <c r="UJA51" s="3"/>
      <c r="UJB51" s="3"/>
      <c r="UJC51" s="3"/>
      <c r="UJD51" s="3"/>
      <c r="UJE51" s="3"/>
      <c r="UJF51" s="3"/>
      <c r="UJG51" s="3"/>
      <c r="UJH51" s="3"/>
      <c r="UJI51" s="3"/>
      <c r="UJJ51" s="3"/>
      <c r="UJK51" s="3"/>
      <c r="UJL51" s="3"/>
      <c r="UJM51" s="3"/>
      <c r="UJN51" s="3"/>
      <c r="UJO51" s="3"/>
      <c r="UJP51" s="3"/>
      <c r="UJQ51" s="3"/>
      <c r="UJR51" s="3"/>
      <c r="UJS51" s="3"/>
      <c r="UJT51" s="3"/>
      <c r="UJU51" s="3"/>
      <c r="UJV51" s="3"/>
      <c r="UJW51" s="3"/>
      <c r="UJX51" s="3"/>
      <c r="UJY51" s="3"/>
      <c r="UJZ51" s="3"/>
      <c r="UKA51" s="3"/>
      <c r="UKB51" s="3"/>
      <c r="UKC51" s="3"/>
      <c r="UKD51" s="3"/>
      <c r="UKE51" s="3"/>
      <c r="UKF51" s="3"/>
      <c r="UKG51" s="3"/>
      <c r="UKH51" s="3"/>
      <c r="UKI51" s="3"/>
      <c r="UKJ51" s="3"/>
      <c r="UKK51" s="3"/>
      <c r="UKL51" s="3"/>
      <c r="UKM51" s="3"/>
      <c r="UKN51" s="3"/>
      <c r="UKO51" s="3"/>
      <c r="UKP51" s="3"/>
      <c r="UKQ51" s="3"/>
      <c r="UKR51" s="3"/>
      <c r="UKS51" s="3"/>
      <c r="UKT51" s="3"/>
      <c r="UKU51" s="3"/>
      <c r="UKV51" s="3"/>
      <c r="UKW51" s="3"/>
      <c r="UKX51" s="3"/>
      <c r="UKY51" s="3"/>
      <c r="UKZ51" s="3"/>
      <c r="ULA51" s="3"/>
      <c r="ULB51" s="3"/>
      <c r="ULC51" s="3"/>
      <c r="ULD51" s="3"/>
      <c r="ULE51" s="3"/>
      <c r="ULF51" s="3"/>
      <c r="ULG51" s="3"/>
      <c r="ULH51" s="3"/>
      <c r="ULI51" s="3"/>
      <c r="ULJ51" s="3"/>
      <c r="ULK51" s="3"/>
      <c r="ULL51" s="3"/>
      <c r="ULM51" s="3"/>
      <c r="ULN51" s="3"/>
      <c r="ULO51" s="3"/>
      <c r="ULP51" s="3"/>
      <c r="ULQ51" s="3"/>
      <c r="ULR51" s="3"/>
      <c r="ULS51" s="3"/>
      <c r="ULT51" s="3"/>
      <c r="ULU51" s="3"/>
      <c r="ULV51" s="3"/>
      <c r="ULW51" s="3"/>
      <c r="ULX51" s="3"/>
      <c r="ULY51" s="3"/>
      <c r="ULZ51" s="3"/>
      <c r="UMA51" s="3"/>
      <c r="UMB51" s="3"/>
      <c r="UMC51" s="3"/>
      <c r="UMD51" s="3"/>
      <c r="UME51" s="3"/>
      <c r="UMF51" s="3"/>
      <c r="UMG51" s="3"/>
      <c r="UMH51" s="3"/>
      <c r="UMI51" s="3"/>
      <c r="UMJ51" s="3"/>
      <c r="UMK51" s="3"/>
      <c r="UML51" s="3"/>
      <c r="UMM51" s="3"/>
      <c r="UMN51" s="3"/>
      <c r="UMO51" s="3"/>
      <c r="UMP51" s="3"/>
      <c r="UMQ51" s="3"/>
      <c r="UMR51" s="3"/>
      <c r="UMS51" s="3"/>
      <c r="UMT51" s="3"/>
      <c r="UMU51" s="3"/>
      <c r="UMV51" s="3"/>
      <c r="UMW51" s="3"/>
      <c r="UMX51" s="3"/>
      <c r="UMY51" s="3"/>
      <c r="UMZ51" s="3"/>
      <c r="UNA51" s="3"/>
      <c r="UNB51" s="3"/>
      <c r="UNC51" s="3"/>
      <c r="UND51" s="3"/>
      <c r="UNE51" s="3"/>
      <c r="UNF51" s="3"/>
      <c r="UNG51" s="3"/>
      <c r="UNH51" s="3"/>
      <c r="UNI51" s="3"/>
      <c r="UNJ51" s="3"/>
      <c r="UNK51" s="3"/>
      <c r="UNL51" s="3"/>
      <c r="UNM51" s="3"/>
      <c r="UNN51" s="3"/>
      <c r="UNO51" s="3"/>
      <c r="UNP51" s="3"/>
      <c r="UNQ51" s="3"/>
      <c r="UNR51" s="3"/>
      <c r="UNS51" s="3"/>
      <c r="UNT51" s="3"/>
      <c r="UNU51" s="3"/>
      <c r="UNV51" s="3"/>
      <c r="UNW51" s="3"/>
      <c r="UNX51" s="3"/>
      <c r="UNY51" s="3"/>
      <c r="UNZ51" s="3"/>
      <c r="UOA51" s="3"/>
      <c r="UOB51" s="3"/>
      <c r="UOC51" s="3"/>
      <c r="UOD51" s="3"/>
      <c r="UOE51" s="3"/>
      <c r="UOF51" s="3"/>
      <c r="UOG51" s="3"/>
      <c r="UOH51" s="3"/>
      <c r="UOI51" s="3"/>
      <c r="UOJ51" s="3"/>
      <c r="UOK51" s="3"/>
      <c r="UOL51" s="3"/>
      <c r="UOM51" s="3"/>
      <c r="UON51" s="3"/>
      <c r="UOO51" s="3"/>
      <c r="UOP51" s="3"/>
      <c r="UOQ51" s="3"/>
      <c r="UOR51" s="3"/>
      <c r="UOS51" s="3"/>
      <c r="UOT51" s="3"/>
      <c r="UOU51" s="3"/>
      <c r="UOV51" s="3"/>
      <c r="UOW51" s="3"/>
      <c r="UOX51" s="3"/>
      <c r="UOY51" s="3"/>
      <c r="UOZ51" s="3"/>
      <c r="UPA51" s="3"/>
      <c r="UPB51" s="3"/>
      <c r="UPC51" s="3"/>
      <c r="UPD51" s="3"/>
      <c r="UPE51" s="3"/>
      <c r="UPF51" s="3"/>
      <c r="UPG51" s="3"/>
      <c r="UPH51" s="3"/>
      <c r="UPI51" s="3"/>
      <c r="UPJ51" s="3"/>
      <c r="UPK51" s="3"/>
      <c r="UPL51" s="3"/>
      <c r="UPM51" s="3"/>
      <c r="UPN51" s="3"/>
      <c r="UPO51" s="3"/>
      <c r="UPP51" s="3"/>
      <c r="UPQ51" s="3"/>
      <c r="UPR51" s="3"/>
      <c r="UPS51" s="3"/>
      <c r="UPT51" s="3"/>
      <c r="UPU51" s="3"/>
      <c r="UPV51" s="3"/>
      <c r="UPW51" s="3"/>
      <c r="UPX51" s="3"/>
      <c r="UPY51" s="3"/>
      <c r="UPZ51" s="3"/>
      <c r="UQA51" s="3"/>
      <c r="UQB51" s="3"/>
      <c r="UQC51" s="3"/>
      <c r="UQD51" s="3"/>
      <c r="UQE51" s="3"/>
      <c r="UQF51" s="3"/>
      <c r="UQG51" s="3"/>
      <c r="UQH51" s="3"/>
      <c r="UQI51" s="3"/>
      <c r="UQJ51" s="3"/>
      <c r="UQK51" s="3"/>
      <c r="UQL51" s="3"/>
      <c r="UQM51" s="3"/>
      <c r="UQN51" s="3"/>
      <c r="UQO51" s="3"/>
      <c r="UQP51" s="3"/>
      <c r="UQQ51" s="3"/>
      <c r="UQR51" s="3"/>
      <c r="UQS51" s="3"/>
      <c r="UQT51" s="3"/>
      <c r="UQU51" s="3"/>
      <c r="UQV51" s="3"/>
      <c r="UQW51" s="3"/>
      <c r="UQX51" s="3"/>
      <c r="UQY51" s="3"/>
      <c r="UQZ51" s="3"/>
      <c r="URA51" s="3"/>
      <c r="URB51" s="3"/>
      <c r="URC51" s="3"/>
      <c r="URD51" s="3"/>
      <c r="URE51" s="3"/>
      <c r="URF51" s="3"/>
      <c r="URG51" s="3"/>
      <c r="URH51" s="3"/>
      <c r="URI51" s="3"/>
      <c r="URJ51" s="3"/>
      <c r="URK51" s="3"/>
      <c r="URL51" s="3"/>
      <c r="URM51" s="3"/>
      <c r="URN51" s="3"/>
      <c r="URO51" s="3"/>
      <c r="URP51" s="3"/>
      <c r="URQ51" s="3"/>
      <c r="URR51" s="3"/>
      <c r="URS51" s="3"/>
      <c r="URT51" s="3"/>
      <c r="URU51" s="3"/>
      <c r="URV51" s="3"/>
      <c r="URW51" s="3"/>
      <c r="URX51" s="3"/>
      <c r="URY51" s="3"/>
      <c r="URZ51" s="3"/>
      <c r="USA51" s="3"/>
      <c r="USB51" s="3"/>
      <c r="USC51" s="3"/>
      <c r="USD51" s="3"/>
      <c r="USE51" s="3"/>
      <c r="USF51" s="3"/>
      <c r="USG51" s="3"/>
      <c r="USH51" s="3"/>
      <c r="USI51" s="3"/>
      <c r="USJ51" s="3"/>
      <c r="USK51" s="3"/>
      <c r="USL51" s="3"/>
      <c r="USM51" s="3"/>
      <c r="USN51" s="3"/>
      <c r="USO51" s="3"/>
      <c r="USP51" s="3"/>
      <c r="USQ51" s="3"/>
      <c r="USR51" s="3"/>
      <c r="USS51" s="3"/>
      <c r="UST51" s="3"/>
      <c r="USU51" s="3"/>
      <c r="USV51" s="3"/>
      <c r="USW51" s="3"/>
      <c r="USX51" s="3"/>
      <c r="USY51" s="3"/>
      <c r="USZ51" s="3"/>
      <c r="UTA51" s="3"/>
      <c r="UTB51" s="3"/>
      <c r="UTC51" s="3"/>
      <c r="UTD51" s="3"/>
      <c r="UTE51" s="3"/>
      <c r="UTF51" s="3"/>
      <c r="UTG51" s="3"/>
      <c r="UTH51" s="3"/>
      <c r="UTI51" s="3"/>
      <c r="UTJ51" s="3"/>
      <c r="UTK51" s="3"/>
      <c r="UTL51" s="3"/>
      <c r="UTM51" s="3"/>
      <c r="UTN51" s="3"/>
      <c r="UTO51" s="3"/>
      <c r="UTP51" s="3"/>
      <c r="UTQ51" s="3"/>
      <c r="UTR51" s="3"/>
      <c r="UTS51" s="3"/>
      <c r="UTT51" s="3"/>
      <c r="UTU51" s="3"/>
      <c r="UTV51" s="3"/>
      <c r="UTW51" s="3"/>
      <c r="UTX51" s="3"/>
      <c r="UTY51" s="3"/>
      <c r="UTZ51" s="3"/>
      <c r="UUA51" s="3"/>
      <c r="UUB51" s="3"/>
      <c r="UUC51" s="3"/>
      <c r="UUD51" s="3"/>
      <c r="UUE51" s="3"/>
      <c r="UUF51" s="3"/>
      <c r="UUG51" s="3"/>
      <c r="UUH51" s="3"/>
      <c r="UUI51" s="3"/>
      <c r="UUJ51" s="3"/>
      <c r="UUK51" s="3"/>
      <c r="UUL51" s="3"/>
      <c r="UUM51" s="3"/>
      <c r="UUN51" s="3"/>
      <c r="UUO51" s="3"/>
      <c r="UUP51" s="3"/>
      <c r="UUQ51" s="3"/>
      <c r="UUR51" s="3"/>
      <c r="UUS51" s="3"/>
      <c r="UUT51" s="3"/>
      <c r="UUU51" s="3"/>
      <c r="UUV51" s="3"/>
      <c r="UUW51" s="3"/>
      <c r="UUX51" s="3"/>
      <c r="UUY51" s="3"/>
      <c r="UUZ51" s="3"/>
      <c r="UVA51" s="3"/>
      <c r="UVB51" s="3"/>
      <c r="UVC51" s="3"/>
      <c r="UVD51" s="3"/>
      <c r="UVE51" s="3"/>
      <c r="UVF51" s="3"/>
      <c r="UVG51" s="3"/>
      <c r="UVH51" s="3"/>
      <c r="UVI51" s="3"/>
      <c r="UVJ51" s="3"/>
      <c r="UVK51" s="3"/>
      <c r="UVL51" s="3"/>
      <c r="UVM51" s="3"/>
      <c r="UVN51" s="3"/>
      <c r="UVO51" s="3"/>
      <c r="UVP51" s="3"/>
      <c r="UVQ51" s="3"/>
      <c r="UVR51" s="3"/>
      <c r="UVS51" s="3"/>
      <c r="UVT51" s="3"/>
      <c r="UVU51" s="3"/>
      <c r="UVV51" s="3"/>
      <c r="UVW51" s="3"/>
      <c r="UVX51" s="3"/>
      <c r="UVY51" s="3"/>
      <c r="UVZ51" s="3"/>
      <c r="UWA51" s="3"/>
      <c r="UWB51" s="3"/>
      <c r="UWC51" s="3"/>
      <c r="UWD51" s="3"/>
      <c r="UWE51" s="3"/>
      <c r="UWF51" s="3"/>
      <c r="UWG51" s="3"/>
      <c r="UWH51" s="3"/>
      <c r="UWI51" s="3"/>
      <c r="UWJ51" s="3"/>
      <c r="UWK51" s="3"/>
      <c r="UWL51" s="3"/>
      <c r="UWM51" s="3"/>
      <c r="UWN51" s="3"/>
      <c r="UWO51" s="3"/>
      <c r="UWP51" s="3"/>
      <c r="UWQ51" s="3"/>
      <c r="UWR51" s="3"/>
      <c r="UWS51" s="3"/>
      <c r="UWT51" s="3"/>
      <c r="UWU51" s="3"/>
      <c r="UWV51" s="3"/>
      <c r="UWW51" s="3"/>
      <c r="UWX51" s="3"/>
      <c r="UWY51" s="3"/>
      <c r="UWZ51" s="3"/>
      <c r="UXA51" s="3"/>
      <c r="UXB51" s="3"/>
      <c r="UXC51" s="3"/>
      <c r="UXD51" s="3"/>
      <c r="UXE51" s="3"/>
      <c r="UXF51" s="3"/>
      <c r="UXG51" s="3"/>
      <c r="UXH51" s="3"/>
      <c r="UXI51" s="3"/>
      <c r="UXJ51" s="3"/>
      <c r="UXK51" s="3"/>
      <c r="UXL51" s="3"/>
      <c r="UXM51" s="3"/>
      <c r="UXN51" s="3"/>
      <c r="UXO51" s="3"/>
      <c r="UXP51" s="3"/>
      <c r="UXQ51" s="3"/>
      <c r="UXR51" s="3"/>
      <c r="UXS51" s="3"/>
      <c r="UXT51" s="3"/>
      <c r="UXU51" s="3"/>
      <c r="UXV51" s="3"/>
      <c r="UXW51" s="3"/>
      <c r="UXX51" s="3"/>
      <c r="UXY51" s="3"/>
      <c r="UXZ51" s="3"/>
      <c r="UYA51" s="3"/>
      <c r="UYB51" s="3"/>
      <c r="UYC51" s="3"/>
      <c r="UYD51" s="3"/>
      <c r="UYE51" s="3"/>
      <c r="UYF51" s="3"/>
      <c r="UYG51" s="3"/>
      <c r="UYH51" s="3"/>
      <c r="UYI51" s="3"/>
      <c r="UYJ51" s="3"/>
      <c r="UYK51" s="3"/>
      <c r="UYL51" s="3"/>
      <c r="UYM51" s="3"/>
      <c r="UYN51" s="3"/>
      <c r="UYO51" s="3"/>
      <c r="UYP51" s="3"/>
      <c r="UYQ51" s="3"/>
      <c r="UYR51" s="3"/>
      <c r="UYS51" s="3"/>
      <c r="UYT51" s="3"/>
      <c r="UYU51" s="3"/>
      <c r="UYV51" s="3"/>
      <c r="UYW51" s="3"/>
      <c r="UYX51" s="3"/>
      <c r="UYY51" s="3"/>
      <c r="UYZ51" s="3"/>
      <c r="UZA51" s="3"/>
      <c r="UZB51" s="3"/>
      <c r="UZC51" s="3"/>
      <c r="UZD51" s="3"/>
      <c r="UZE51" s="3"/>
      <c r="UZF51" s="3"/>
      <c r="UZG51" s="3"/>
      <c r="UZH51" s="3"/>
      <c r="UZI51" s="3"/>
      <c r="UZJ51" s="3"/>
      <c r="UZK51" s="3"/>
      <c r="UZL51" s="3"/>
      <c r="UZM51" s="3"/>
      <c r="UZN51" s="3"/>
      <c r="UZO51" s="3"/>
      <c r="UZP51" s="3"/>
      <c r="UZQ51" s="3"/>
      <c r="UZR51" s="3"/>
      <c r="UZS51" s="3"/>
      <c r="UZT51" s="3"/>
      <c r="UZU51" s="3"/>
      <c r="UZV51" s="3"/>
      <c r="UZW51" s="3"/>
      <c r="UZX51" s="3"/>
      <c r="UZY51" s="3"/>
      <c r="UZZ51" s="3"/>
      <c r="VAA51" s="3"/>
      <c r="VAB51" s="3"/>
      <c r="VAC51" s="3"/>
      <c r="VAD51" s="3"/>
      <c r="VAE51" s="3"/>
      <c r="VAF51" s="3"/>
      <c r="VAG51" s="3"/>
      <c r="VAH51" s="3"/>
      <c r="VAI51" s="3"/>
      <c r="VAJ51" s="3"/>
      <c r="VAK51" s="3"/>
      <c r="VAL51" s="3"/>
      <c r="VAM51" s="3"/>
      <c r="VAN51" s="3"/>
      <c r="VAO51" s="3"/>
      <c r="VAP51" s="3"/>
      <c r="VAQ51" s="3"/>
      <c r="VAR51" s="3"/>
      <c r="VAS51" s="3"/>
      <c r="VAT51" s="3"/>
      <c r="VAU51" s="3"/>
      <c r="VAV51" s="3"/>
      <c r="VAW51" s="3"/>
      <c r="VAX51" s="3"/>
      <c r="VAY51" s="3"/>
      <c r="VAZ51" s="3"/>
      <c r="VBA51" s="3"/>
      <c r="VBB51" s="3"/>
      <c r="VBC51" s="3"/>
      <c r="VBD51" s="3"/>
      <c r="VBE51" s="3"/>
      <c r="VBF51" s="3"/>
      <c r="VBG51" s="3"/>
      <c r="VBH51" s="3"/>
      <c r="VBI51" s="3"/>
      <c r="VBJ51" s="3"/>
      <c r="VBK51" s="3"/>
      <c r="VBL51" s="3"/>
      <c r="VBM51" s="3"/>
      <c r="VBN51" s="3"/>
      <c r="VBO51" s="3"/>
      <c r="VBP51" s="3"/>
      <c r="VBQ51" s="3"/>
      <c r="VBR51" s="3"/>
      <c r="VBS51" s="3"/>
      <c r="VBT51" s="3"/>
      <c r="VBU51" s="3"/>
      <c r="VBV51" s="3"/>
      <c r="VBW51" s="3"/>
      <c r="VBX51" s="3"/>
      <c r="VBY51" s="3"/>
      <c r="VBZ51" s="3"/>
      <c r="VCA51" s="3"/>
      <c r="VCB51" s="3"/>
      <c r="VCC51" s="3"/>
      <c r="VCD51" s="3"/>
      <c r="VCE51" s="3"/>
      <c r="VCF51" s="3"/>
      <c r="VCG51" s="3"/>
      <c r="VCH51" s="3"/>
      <c r="VCI51" s="3"/>
      <c r="VCJ51" s="3"/>
      <c r="VCK51" s="3"/>
      <c r="VCL51" s="3"/>
      <c r="VCM51" s="3"/>
      <c r="VCN51" s="3"/>
      <c r="VCO51" s="3"/>
      <c r="VCP51" s="3"/>
      <c r="VCQ51" s="3"/>
      <c r="VCR51" s="3"/>
      <c r="VCS51" s="3"/>
      <c r="VCT51" s="3"/>
      <c r="VCU51" s="3"/>
      <c r="VCV51" s="3"/>
      <c r="VCW51" s="3"/>
      <c r="VCX51" s="3"/>
      <c r="VCY51" s="3"/>
      <c r="VCZ51" s="3"/>
      <c r="VDA51" s="3"/>
      <c r="VDB51" s="3"/>
      <c r="VDC51" s="3"/>
      <c r="VDD51" s="3"/>
      <c r="VDE51" s="3"/>
      <c r="VDF51" s="3"/>
      <c r="VDG51" s="3"/>
      <c r="VDH51" s="3"/>
      <c r="VDI51" s="3"/>
      <c r="VDJ51" s="3"/>
      <c r="VDK51" s="3"/>
      <c r="VDL51" s="3"/>
      <c r="VDM51" s="3"/>
      <c r="VDN51" s="3"/>
      <c r="VDO51" s="3"/>
      <c r="VDP51" s="3"/>
      <c r="VDQ51" s="3"/>
      <c r="VDR51" s="3"/>
      <c r="VDS51" s="3"/>
      <c r="VDT51" s="3"/>
      <c r="VDU51" s="3"/>
      <c r="VDV51" s="3"/>
      <c r="VDW51" s="3"/>
      <c r="VDX51" s="3"/>
      <c r="VDY51" s="3"/>
      <c r="VDZ51" s="3"/>
      <c r="VEA51" s="3"/>
      <c r="VEB51" s="3"/>
      <c r="VEC51" s="3"/>
      <c r="VED51" s="3"/>
      <c r="VEE51" s="3"/>
      <c r="VEF51" s="3"/>
      <c r="VEG51" s="3"/>
      <c r="VEH51" s="3"/>
      <c r="VEI51" s="3"/>
      <c r="VEJ51" s="3"/>
      <c r="VEK51" s="3"/>
      <c r="VEL51" s="3"/>
      <c r="VEM51" s="3"/>
      <c r="VEN51" s="3"/>
      <c r="VEO51" s="3"/>
      <c r="VEP51" s="3"/>
      <c r="VEQ51" s="3"/>
      <c r="VER51" s="3"/>
      <c r="VES51" s="3"/>
      <c r="VET51" s="3"/>
      <c r="VEU51" s="3"/>
      <c r="VEV51" s="3"/>
      <c r="VEW51" s="3"/>
      <c r="VEX51" s="3"/>
      <c r="VEY51" s="3"/>
      <c r="VEZ51" s="3"/>
      <c r="VFA51" s="3"/>
      <c r="VFB51" s="3"/>
      <c r="VFC51" s="3"/>
      <c r="VFD51" s="3"/>
      <c r="VFE51" s="3"/>
      <c r="VFF51" s="3"/>
      <c r="VFG51" s="3"/>
      <c r="VFH51" s="3"/>
      <c r="VFI51" s="3"/>
      <c r="VFJ51" s="3"/>
      <c r="VFK51" s="3"/>
      <c r="VFL51" s="3"/>
      <c r="VFM51" s="3"/>
      <c r="VFN51" s="3"/>
      <c r="VFO51" s="3"/>
      <c r="VFP51" s="3"/>
      <c r="VFQ51" s="3"/>
      <c r="VFR51" s="3"/>
      <c r="VFS51" s="3"/>
      <c r="VFT51" s="3"/>
      <c r="VFU51" s="3"/>
      <c r="VFV51" s="3"/>
      <c r="VFW51" s="3"/>
      <c r="VFX51" s="3"/>
      <c r="VFY51" s="3"/>
      <c r="VFZ51" s="3"/>
      <c r="VGA51" s="3"/>
      <c r="VGB51" s="3"/>
      <c r="VGC51" s="3"/>
      <c r="VGD51" s="3"/>
      <c r="VGE51" s="3"/>
      <c r="VGF51" s="3"/>
      <c r="VGG51" s="3"/>
      <c r="VGH51" s="3"/>
      <c r="VGI51" s="3"/>
      <c r="VGJ51" s="3"/>
      <c r="VGK51" s="3"/>
      <c r="VGL51" s="3"/>
      <c r="VGM51" s="3"/>
      <c r="VGN51" s="3"/>
      <c r="VGO51" s="3"/>
      <c r="VGP51" s="3"/>
      <c r="VGQ51" s="3"/>
      <c r="VGR51" s="3"/>
      <c r="VGS51" s="3"/>
      <c r="VGT51" s="3"/>
      <c r="VGU51" s="3"/>
      <c r="VGV51" s="3"/>
      <c r="VGW51" s="3"/>
      <c r="VGX51" s="3"/>
      <c r="VGY51" s="3"/>
      <c r="VGZ51" s="3"/>
      <c r="VHA51" s="3"/>
      <c r="VHB51" s="3"/>
      <c r="VHC51" s="3"/>
      <c r="VHD51" s="3"/>
      <c r="VHE51" s="3"/>
      <c r="VHF51" s="3"/>
      <c r="VHG51" s="3"/>
      <c r="VHH51" s="3"/>
      <c r="VHI51" s="3"/>
      <c r="VHJ51" s="3"/>
      <c r="VHK51" s="3"/>
      <c r="VHL51" s="3"/>
      <c r="VHM51" s="3"/>
      <c r="VHN51" s="3"/>
      <c r="VHO51" s="3"/>
      <c r="VHP51" s="3"/>
      <c r="VHQ51" s="3"/>
      <c r="VHR51" s="3"/>
      <c r="VHS51" s="3"/>
      <c r="VHT51" s="3"/>
      <c r="VHU51" s="3"/>
      <c r="VHV51" s="3"/>
      <c r="VHW51" s="3"/>
      <c r="VHX51" s="3"/>
      <c r="VHY51" s="3"/>
      <c r="VHZ51" s="3"/>
      <c r="VIA51" s="3"/>
      <c r="VIB51" s="3"/>
      <c r="VIC51" s="3"/>
      <c r="VID51" s="3"/>
      <c r="VIE51" s="3"/>
      <c r="VIF51" s="3"/>
      <c r="VIG51" s="3"/>
      <c r="VIH51" s="3"/>
      <c r="VII51" s="3"/>
      <c r="VIJ51" s="3"/>
      <c r="VIK51" s="3"/>
      <c r="VIL51" s="3"/>
      <c r="VIM51" s="3"/>
      <c r="VIN51" s="3"/>
      <c r="VIO51" s="3"/>
      <c r="VIP51" s="3"/>
      <c r="VIQ51" s="3"/>
      <c r="VIR51" s="3"/>
      <c r="VIS51" s="3"/>
      <c r="VIT51" s="3"/>
      <c r="VIU51" s="3"/>
      <c r="VIV51" s="3"/>
      <c r="VIW51" s="3"/>
      <c r="VIX51" s="3"/>
      <c r="VIY51" s="3"/>
      <c r="VIZ51" s="3"/>
      <c r="VJA51" s="3"/>
      <c r="VJB51" s="3"/>
      <c r="VJC51" s="3"/>
      <c r="VJD51" s="3"/>
      <c r="VJE51" s="3"/>
      <c r="VJF51" s="3"/>
      <c r="VJG51" s="3"/>
      <c r="VJH51" s="3"/>
      <c r="VJI51" s="3"/>
      <c r="VJJ51" s="3"/>
      <c r="VJK51" s="3"/>
      <c r="VJL51" s="3"/>
      <c r="VJM51" s="3"/>
      <c r="VJN51" s="3"/>
      <c r="VJO51" s="3"/>
      <c r="VJP51" s="3"/>
      <c r="VJQ51" s="3"/>
      <c r="VJR51" s="3"/>
      <c r="VJS51" s="3"/>
      <c r="VJT51" s="3"/>
      <c r="VJU51" s="3"/>
      <c r="VJV51" s="3"/>
      <c r="VJW51" s="3"/>
      <c r="VJX51" s="3"/>
      <c r="VJY51" s="3"/>
      <c r="VJZ51" s="3"/>
      <c r="VKA51" s="3"/>
      <c r="VKB51" s="3"/>
      <c r="VKC51" s="3"/>
      <c r="VKD51" s="3"/>
      <c r="VKE51" s="3"/>
      <c r="VKF51" s="3"/>
      <c r="VKG51" s="3"/>
      <c r="VKH51" s="3"/>
      <c r="VKI51" s="3"/>
      <c r="VKJ51" s="3"/>
      <c r="VKK51" s="3"/>
      <c r="VKL51" s="3"/>
      <c r="VKM51" s="3"/>
      <c r="VKN51" s="3"/>
      <c r="VKO51" s="3"/>
      <c r="VKP51" s="3"/>
      <c r="VKQ51" s="3"/>
      <c r="VKR51" s="3"/>
      <c r="VKS51" s="3"/>
      <c r="VKT51" s="3"/>
      <c r="VKU51" s="3"/>
      <c r="VKV51" s="3"/>
      <c r="VKW51" s="3"/>
      <c r="VKX51" s="3"/>
      <c r="VKY51" s="3"/>
      <c r="VKZ51" s="3"/>
      <c r="VLA51" s="3"/>
      <c r="VLB51" s="3"/>
      <c r="VLC51" s="3"/>
      <c r="VLD51" s="3"/>
      <c r="VLE51" s="3"/>
      <c r="VLF51" s="3"/>
      <c r="VLG51" s="3"/>
      <c r="VLH51" s="3"/>
      <c r="VLI51" s="3"/>
      <c r="VLJ51" s="3"/>
      <c r="VLK51" s="3"/>
      <c r="VLL51" s="3"/>
      <c r="VLM51" s="3"/>
      <c r="VLN51" s="3"/>
      <c r="VLO51" s="3"/>
      <c r="VLP51" s="3"/>
      <c r="VLQ51" s="3"/>
      <c r="VLR51" s="3"/>
      <c r="VLS51" s="3"/>
      <c r="VLT51" s="3"/>
      <c r="VLU51" s="3"/>
      <c r="VLV51" s="3"/>
      <c r="VLW51" s="3"/>
      <c r="VLX51" s="3"/>
      <c r="VLY51" s="3"/>
      <c r="VLZ51" s="3"/>
      <c r="VMA51" s="3"/>
      <c r="VMB51" s="3"/>
      <c r="VMC51" s="3"/>
      <c r="VMD51" s="3"/>
      <c r="VME51" s="3"/>
      <c r="VMF51" s="3"/>
      <c r="VMG51" s="3"/>
      <c r="VMH51" s="3"/>
      <c r="VMI51" s="3"/>
      <c r="VMJ51" s="3"/>
      <c r="VMK51" s="3"/>
      <c r="VML51" s="3"/>
      <c r="VMM51" s="3"/>
      <c r="VMN51" s="3"/>
      <c r="VMO51" s="3"/>
      <c r="VMP51" s="3"/>
      <c r="VMQ51" s="3"/>
      <c r="VMR51" s="3"/>
      <c r="VMS51" s="3"/>
      <c r="VMT51" s="3"/>
      <c r="VMU51" s="3"/>
      <c r="VMV51" s="3"/>
      <c r="VMW51" s="3"/>
      <c r="VMX51" s="3"/>
      <c r="VMY51" s="3"/>
      <c r="VMZ51" s="3"/>
      <c r="VNA51" s="3"/>
      <c r="VNB51" s="3"/>
      <c r="VNC51" s="3"/>
      <c r="VND51" s="3"/>
      <c r="VNE51" s="3"/>
      <c r="VNF51" s="3"/>
      <c r="VNG51" s="3"/>
      <c r="VNH51" s="3"/>
      <c r="VNI51" s="3"/>
      <c r="VNJ51" s="3"/>
      <c r="VNK51" s="3"/>
      <c r="VNL51" s="3"/>
      <c r="VNM51" s="3"/>
      <c r="VNN51" s="3"/>
      <c r="VNO51" s="3"/>
      <c r="VNP51" s="3"/>
      <c r="VNQ51" s="3"/>
      <c r="VNR51" s="3"/>
      <c r="VNS51" s="3"/>
      <c r="VNT51" s="3"/>
      <c r="VNU51" s="3"/>
      <c r="VNV51" s="3"/>
      <c r="VNW51" s="3"/>
      <c r="VNX51" s="3"/>
      <c r="VNY51" s="3"/>
      <c r="VNZ51" s="3"/>
      <c r="VOA51" s="3"/>
      <c r="VOB51" s="3"/>
      <c r="VOC51" s="3"/>
      <c r="VOD51" s="3"/>
      <c r="VOE51" s="3"/>
      <c r="VOF51" s="3"/>
      <c r="VOG51" s="3"/>
      <c r="VOH51" s="3"/>
      <c r="VOI51" s="3"/>
      <c r="VOJ51" s="3"/>
      <c r="VOK51" s="3"/>
      <c r="VOL51" s="3"/>
      <c r="VOM51" s="3"/>
      <c r="VON51" s="3"/>
      <c r="VOO51" s="3"/>
      <c r="VOP51" s="3"/>
      <c r="VOQ51" s="3"/>
      <c r="VOR51" s="3"/>
      <c r="VOS51" s="3"/>
      <c r="VOT51" s="3"/>
      <c r="VOU51" s="3"/>
      <c r="VOV51" s="3"/>
      <c r="VOW51" s="3"/>
      <c r="VOX51" s="3"/>
      <c r="VOY51" s="3"/>
      <c r="VOZ51" s="3"/>
      <c r="VPA51" s="3"/>
      <c r="VPB51" s="3"/>
      <c r="VPC51" s="3"/>
      <c r="VPD51" s="3"/>
      <c r="VPE51" s="3"/>
      <c r="VPF51" s="3"/>
      <c r="VPG51" s="3"/>
      <c r="VPH51" s="3"/>
      <c r="VPI51" s="3"/>
      <c r="VPJ51" s="3"/>
      <c r="VPK51" s="3"/>
      <c r="VPL51" s="3"/>
      <c r="VPM51" s="3"/>
      <c r="VPN51" s="3"/>
      <c r="VPO51" s="3"/>
      <c r="VPP51" s="3"/>
      <c r="VPQ51" s="3"/>
      <c r="VPR51" s="3"/>
      <c r="VPS51" s="3"/>
      <c r="VPT51" s="3"/>
      <c r="VPU51" s="3"/>
      <c r="VPV51" s="3"/>
      <c r="VPW51" s="3"/>
      <c r="VPX51" s="3"/>
      <c r="VPY51" s="3"/>
      <c r="VPZ51" s="3"/>
      <c r="VQA51" s="3"/>
      <c r="VQB51" s="3"/>
      <c r="VQC51" s="3"/>
      <c r="VQD51" s="3"/>
      <c r="VQE51" s="3"/>
      <c r="VQF51" s="3"/>
      <c r="VQG51" s="3"/>
      <c r="VQH51" s="3"/>
      <c r="VQI51" s="3"/>
      <c r="VQJ51" s="3"/>
      <c r="VQK51" s="3"/>
      <c r="VQL51" s="3"/>
      <c r="VQM51" s="3"/>
      <c r="VQN51" s="3"/>
      <c r="VQO51" s="3"/>
      <c r="VQP51" s="3"/>
      <c r="VQQ51" s="3"/>
      <c r="VQR51" s="3"/>
      <c r="VQS51" s="3"/>
      <c r="VQT51" s="3"/>
      <c r="VQU51" s="3"/>
      <c r="VQV51" s="3"/>
      <c r="VQW51" s="3"/>
      <c r="VQX51" s="3"/>
      <c r="VQY51" s="3"/>
      <c r="VQZ51" s="3"/>
      <c r="VRA51" s="3"/>
      <c r="VRB51" s="3"/>
      <c r="VRC51" s="3"/>
      <c r="VRD51" s="3"/>
      <c r="VRE51" s="3"/>
      <c r="VRF51" s="3"/>
      <c r="VRG51" s="3"/>
      <c r="VRH51" s="3"/>
      <c r="VRI51" s="3"/>
      <c r="VRJ51" s="3"/>
      <c r="VRK51" s="3"/>
      <c r="VRL51" s="3"/>
      <c r="VRM51" s="3"/>
      <c r="VRN51" s="3"/>
      <c r="VRO51" s="3"/>
      <c r="VRP51" s="3"/>
      <c r="VRQ51" s="3"/>
      <c r="VRR51" s="3"/>
      <c r="VRS51" s="3"/>
      <c r="VRT51" s="3"/>
      <c r="VRU51" s="3"/>
      <c r="VRV51" s="3"/>
      <c r="VRW51" s="3"/>
      <c r="VRX51" s="3"/>
      <c r="VRY51" s="3"/>
      <c r="VRZ51" s="3"/>
      <c r="VSA51" s="3"/>
      <c r="VSB51" s="3"/>
      <c r="VSC51" s="3"/>
      <c r="VSD51" s="3"/>
      <c r="VSE51" s="3"/>
      <c r="VSF51" s="3"/>
      <c r="VSG51" s="3"/>
      <c r="VSH51" s="3"/>
      <c r="VSI51" s="3"/>
      <c r="VSJ51" s="3"/>
      <c r="VSK51" s="3"/>
      <c r="VSL51" s="3"/>
      <c r="VSM51" s="3"/>
      <c r="VSN51" s="3"/>
      <c r="VSO51" s="3"/>
      <c r="VSP51" s="3"/>
      <c r="VSQ51" s="3"/>
      <c r="VSR51" s="3"/>
      <c r="VSS51" s="3"/>
      <c r="VST51" s="3"/>
      <c r="VSU51" s="3"/>
      <c r="VSV51" s="3"/>
      <c r="VSW51" s="3"/>
      <c r="VSX51" s="3"/>
      <c r="VSY51" s="3"/>
      <c r="VSZ51" s="3"/>
      <c r="VTA51" s="3"/>
      <c r="VTB51" s="3"/>
      <c r="VTC51" s="3"/>
      <c r="VTD51" s="3"/>
      <c r="VTE51" s="3"/>
      <c r="VTF51" s="3"/>
      <c r="VTG51" s="3"/>
      <c r="VTH51" s="3"/>
      <c r="VTI51" s="3"/>
      <c r="VTJ51" s="3"/>
      <c r="VTK51" s="3"/>
      <c r="VTL51" s="3"/>
      <c r="VTM51" s="3"/>
      <c r="VTN51" s="3"/>
      <c r="VTO51" s="3"/>
      <c r="VTP51" s="3"/>
      <c r="VTQ51" s="3"/>
      <c r="VTR51" s="3"/>
      <c r="VTS51" s="3"/>
      <c r="VTT51" s="3"/>
      <c r="VTU51" s="3"/>
      <c r="VTV51" s="3"/>
      <c r="VTW51" s="3"/>
      <c r="VTX51" s="3"/>
      <c r="VTY51" s="3"/>
      <c r="VTZ51" s="3"/>
      <c r="VUA51" s="3"/>
      <c r="VUB51" s="3"/>
      <c r="VUC51" s="3"/>
      <c r="VUD51" s="3"/>
      <c r="VUE51" s="3"/>
      <c r="VUF51" s="3"/>
      <c r="VUG51" s="3"/>
      <c r="VUH51" s="3"/>
      <c r="VUI51" s="3"/>
      <c r="VUJ51" s="3"/>
      <c r="VUK51" s="3"/>
      <c r="VUL51" s="3"/>
      <c r="VUM51" s="3"/>
      <c r="VUN51" s="3"/>
      <c r="VUO51" s="3"/>
      <c r="VUP51" s="3"/>
      <c r="VUQ51" s="3"/>
      <c r="VUR51" s="3"/>
      <c r="VUS51" s="3"/>
      <c r="VUT51" s="3"/>
      <c r="VUU51" s="3"/>
      <c r="VUV51" s="3"/>
      <c r="VUW51" s="3"/>
      <c r="VUX51" s="3"/>
      <c r="VUY51" s="3"/>
      <c r="VUZ51" s="3"/>
      <c r="VVA51" s="3"/>
      <c r="VVB51" s="3"/>
      <c r="VVC51" s="3"/>
      <c r="VVD51" s="3"/>
      <c r="VVE51" s="3"/>
      <c r="VVF51" s="3"/>
      <c r="VVG51" s="3"/>
      <c r="VVH51" s="3"/>
      <c r="VVI51" s="3"/>
      <c r="VVJ51" s="3"/>
      <c r="VVK51" s="3"/>
      <c r="VVL51" s="3"/>
      <c r="VVM51" s="3"/>
      <c r="VVN51" s="3"/>
      <c r="VVO51" s="3"/>
      <c r="VVP51" s="3"/>
      <c r="VVQ51" s="3"/>
      <c r="VVR51" s="3"/>
      <c r="VVS51" s="3"/>
      <c r="VVT51" s="3"/>
      <c r="VVU51" s="3"/>
      <c r="VVV51" s="3"/>
      <c r="VVW51" s="3"/>
      <c r="VVX51" s="3"/>
      <c r="VVY51" s="3"/>
      <c r="VVZ51" s="3"/>
      <c r="VWA51" s="3"/>
      <c r="VWB51" s="3"/>
      <c r="VWC51" s="3"/>
      <c r="VWD51" s="3"/>
      <c r="VWE51" s="3"/>
      <c r="VWF51" s="3"/>
      <c r="VWG51" s="3"/>
      <c r="VWH51" s="3"/>
      <c r="VWI51" s="3"/>
      <c r="VWJ51" s="3"/>
      <c r="VWK51" s="3"/>
      <c r="VWL51" s="3"/>
      <c r="VWM51" s="3"/>
      <c r="VWN51" s="3"/>
      <c r="VWO51" s="3"/>
      <c r="VWP51" s="3"/>
      <c r="VWQ51" s="3"/>
      <c r="VWR51" s="3"/>
      <c r="VWS51" s="3"/>
      <c r="VWT51" s="3"/>
      <c r="VWU51" s="3"/>
      <c r="VWV51" s="3"/>
      <c r="VWW51" s="3"/>
      <c r="VWX51" s="3"/>
      <c r="VWY51" s="3"/>
      <c r="VWZ51" s="3"/>
      <c r="VXA51" s="3"/>
      <c r="VXB51" s="3"/>
      <c r="VXC51" s="3"/>
      <c r="VXD51" s="3"/>
      <c r="VXE51" s="3"/>
      <c r="VXF51" s="3"/>
      <c r="VXG51" s="3"/>
      <c r="VXH51" s="3"/>
      <c r="VXI51" s="3"/>
      <c r="VXJ51" s="3"/>
      <c r="VXK51" s="3"/>
      <c r="VXL51" s="3"/>
      <c r="VXM51" s="3"/>
      <c r="VXN51" s="3"/>
      <c r="VXO51" s="3"/>
      <c r="VXP51" s="3"/>
      <c r="VXQ51" s="3"/>
      <c r="VXR51" s="3"/>
      <c r="VXS51" s="3"/>
      <c r="VXT51" s="3"/>
      <c r="VXU51" s="3"/>
      <c r="VXV51" s="3"/>
      <c r="VXW51" s="3"/>
      <c r="VXX51" s="3"/>
      <c r="VXY51" s="3"/>
      <c r="VXZ51" s="3"/>
      <c r="VYA51" s="3"/>
      <c r="VYB51" s="3"/>
      <c r="VYC51" s="3"/>
      <c r="VYD51" s="3"/>
      <c r="VYE51" s="3"/>
      <c r="VYF51" s="3"/>
      <c r="VYG51" s="3"/>
      <c r="VYH51" s="3"/>
      <c r="VYI51" s="3"/>
      <c r="VYJ51" s="3"/>
      <c r="VYK51" s="3"/>
      <c r="VYL51" s="3"/>
      <c r="VYM51" s="3"/>
      <c r="VYN51" s="3"/>
      <c r="VYO51" s="3"/>
      <c r="VYP51" s="3"/>
      <c r="VYQ51" s="3"/>
      <c r="VYR51" s="3"/>
      <c r="VYS51" s="3"/>
      <c r="VYT51" s="3"/>
      <c r="VYU51" s="3"/>
      <c r="VYV51" s="3"/>
      <c r="VYW51" s="3"/>
      <c r="VYX51" s="3"/>
      <c r="VYY51" s="3"/>
      <c r="VYZ51" s="3"/>
      <c r="VZA51" s="3"/>
      <c r="VZB51" s="3"/>
      <c r="VZC51" s="3"/>
      <c r="VZD51" s="3"/>
      <c r="VZE51" s="3"/>
      <c r="VZF51" s="3"/>
      <c r="VZG51" s="3"/>
      <c r="VZH51" s="3"/>
      <c r="VZI51" s="3"/>
      <c r="VZJ51" s="3"/>
      <c r="VZK51" s="3"/>
      <c r="VZL51" s="3"/>
      <c r="VZM51" s="3"/>
      <c r="VZN51" s="3"/>
      <c r="VZO51" s="3"/>
      <c r="VZP51" s="3"/>
      <c r="VZQ51" s="3"/>
      <c r="VZR51" s="3"/>
      <c r="VZS51" s="3"/>
      <c r="VZT51" s="3"/>
      <c r="VZU51" s="3"/>
      <c r="VZV51" s="3"/>
      <c r="VZW51" s="3"/>
      <c r="VZX51" s="3"/>
      <c r="VZY51" s="3"/>
      <c r="VZZ51" s="3"/>
      <c r="WAA51" s="3"/>
      <c r="WAB51" s="3"/>
      <c r="WAC51" s="3"/>
      <c r="WAD51" s="3"/>
      <c r="WAE51" s="3"/>
      <c r="WAF51" s="3"/>
      <c r="WAG51" s="3"/>
      <c r="WAH51" s="3"/>
      <c r="WAI51" s="3"/>
      <c r="WAJ51" s="3"/>
      <c r="WAK51" s="3"/>
      <c r="WAL51" s="3"/>
      <c r="WAM51" s="3"/>
      <c r="WAN51" s="3"/>
      <c r="WAO51" s="3"/>
      <c r="WAP51" s="3"/>
      <c r="WAQ51" s="3"/>
      <c r="WAR51" s="3"/>
      <c r="WAS51" s="3"/>
      <c r="WAT51" s="3"/>
      <c r="WAU51" s="3"/>
      <c r="WAV51" s="3"/>
      <c r="WAW51" s="3"/>
      <c r="WAX51" s="3"/>
      <c r="WAY51" s="3"/>
      <c r="WAZ51" s="3"/>
      <c r="WBA51" s="3"/>
      <c r="WBB51" s="3"/>
      <c r="WBC51" s="3"/>
      <c r="WBD51" s="3"/>
      <c r="WBE51" s="3"/>
      <c r="WBF51" s="3"/>
      <c r="WBG51" s="3"/>
      <c r="WBH51" s="3"/>
      <c r="WBI51" s="3"/>
      <c r="WBJ51" s="3"/>
      <c r="WBK51" s="3"/>
      <c r="WBL51" s="3"/>
      <c r="WBM51" s="3"/>
      <c r="WBN51" s="3"/>
      <c r="WBO51" s="3"/>
      <c r="WBP51" s="3"/>
      <c r="WBQ51" s="3"/>
      <c r="WBR51" s="3"/>
      <c r="WBS51" s="3"/>
      <c r="WBT51" s="3"/>
      <c r="WBU51" s="3"/>
      <c r="WBV51" s="3"/>
      <c r="WBW51" s="3"/>
      <c r="WBX51" s="3"/>
      <c r="WBY51" s="3"/>
      <c r="WBZ51" s="3"/>
      <c r="WCA51" s="3"/>
      <c r="WCB51" s="3"/>
      <c r="WCC51" s="3"/>
      <c r="WCD51" s="3"/>
      <c r="WCE51" s="3"/>
      <c r="WCF51" s="3"/>
      <c r="WCG51" s="3"/>
      <c r="WCH51" s="3"/>
      <c r="WCI51" s="3"/>
      <c r="WCJ51" s="3"/>
      <c r="WCK51" s="3"/>
      <c r="WCL51" s="3"/>
      <c r="WCM51" s="3"/>
      <c r="WCN51" s="3"/>
      <c r="WCO51" s="3"/>
      <c r="WCP51" s="3"/>
      <c r="WCQ51" s="3"/>
      <c r="WCR51" s="3"/>
      <c r="WCS51" s="3"/>
      <c r="WCT51" s="3"/>
      <c r="WCU51" s="3"/>
      <c r="WCV51" s="3"/>
      <c r="WCW51" s="3"/>
      <c r="WCX51" s="3"/>
      <c r="WCY51" s="3"/>
      <c r="WCZ51" s="3"/>
      <c r="WDA51" s="3"/>
      <c r="WDB51" s="3"/>
      <c r="WDC51" s="3"/>
      <c r="WDD51" s="3"/>
      <c r="WDE51" s="3"/>
      <c r="WDF51" s="3"/>
      <c r="WDG51" s="3"/>
      <c r="WDH51" s="3"/>
      <c r="WDI51" s="3"/>
      <c r="WDJ51" s="3"/>
      <c r="WDK51" s="3"/>
      <c r="WDL51" s="3"/>
      <c r="WDM51" s="3"/>
      <c r="WDN51" s="3"/>
      <c r="WDO51" s="3"/>
      <c r="WDP51" s="3"/>
      <c r="WDQ51" s="3"/>
      <c r="WDR51" s="3"/>
      <c r="WDS51" s="3"/>
      <c r="WDT51" s="3"/>
      <c r="WDU51" s="3"/>
      <c r="WDV51" s="3"/>
      <c r="WDW51" s="3"/>
      <c r="WDX51" s="3"/>
      <c r="WDY51" s="3"/>
      <c r="WDZ51" s="3"/>
      <c r="WEA51" s="3"/>
      <c r="WEB51" s="3"/>
      <c r="WEC51" s="3"/>
      <c r="WED51" s="3"/>
      <c r="WEE51" s="3"/>
      <c r="WEF51" s="3"/>
      <c r="WEG51" s="3"/>
      <c r="WEH51" s="3"/>
      <c r="WEI51" s="3"/>
      <c r="WEJ51" s="3"/>
      <c r="WEK51" s="3"/>
      <c r="WEL51" s="3"/>
      <c r="WEM51" s="3"/>
      <c r="WEN51" s="3"/>
      <c r="WEO51" s="3"/>
      <c r="WEP51" s="3"/>
      <c r="WEQ51" s="3"/>
      <c r="WER51" s="3"/>
      <c r="WES51" s="3"/>
      <c r="WET51" s="3"/>
      <c r="WEU51" s="3"/>
      <c r="WEV51" s="3"/>
      <c r="WEW51" s="3"/>
      <c r="WEX51" s="3"/>
      <c r="WEY51" s="3"/>
      <c r="WEZ51" s="3"/>
      <c r="WFA51" s="3"/>
      <c r="WFB51" s="3"/>
      <c r="WFC51" s="3"/>
      <c r="WFD51" s="3"/>
      <c r="WFE51" s="3"/>
      <c r="WFF51" s="3"/>
      <c r="WFG51" s="3"/>
      <c r="WFH51" s="3"/>
      <c r="WFI51" s="3"/>
      <c r="WFJ51" s="3"/>
      <c r="WFK51" s="3"/>
      <c r="WFL51" s="3"/>
      <c r="WFM51" s="3"/>
      <c r="WFN51" s="3"/>
      <c r="WFO51" s="3"/>
      <c r="WFP51" s="3"/>
      <c r="WFQ51" s="3"/>
      <c r="WFR51" s="3"/>
      <c r="WFS51" s="3"/>
      <c r="WFT51" s="3"/>
      <c r="WFU51" s="3"/>
      <c r="WFV51" s="3"/>
      <c r="WFW51" s="3"/>
      <c r="WFX51" s="3"/>
      <c r="WFY51" s="3"/>
      <c r="WFZ51" s="3"/>
      <c r="WGA51" s="3"/>
      <c r="WGB51" s="3"/>
      <c r="WGC51" s="3"/>
      <c r="WGD51" s="3"/>
      <c r="WGE51" s="3"/>
      <c r="WGF51" s="3"/>
      <c r="WGG51" s="3"/>
      <c r="WGH51" s="3"/>
      <c r="WGI51" s="3"/>
      <c r="WGJ51" s="3"/>
      <c r="WGK51" s="3"/>
      <c r="WGL51" s="3"/>
      <c r="WGM51" s="3"/>
      <c r="WGN51" s="3"/>
      <c r="WGO51" s="3"/>
      <c r="WGP51" s="3"/>
      <c r="WGQ51" s="3"/>
      <c r="WGR51" s="3"/>
      <c r="WGS51" s="3"/>
      <c r="WGT51" s="3"/>
      <c r="WGU51" s="3"/>
      <c r="WGV51" s="3"/>
      <c r="WGW51" s="3"/>
      <c r="WGX51" s="3"/>
      <c r="WGY51" s="3"/>
      <c r="WGZ51" s="3"/>
      <c r="WHA51" s="3"/>
      <c r="WHB51" s="3"/>
      <c r="WHC51" s="3"/>
      <c r="WHD51" s="3"/>
      <c r="WHE51" s="3"/>
      <c r="WHF51" s="3"/>
      <c r="WHG51" s="3"/>
      <c r="WHH51" s="3"/>
      <c r="WHI51" s="3"/>
      <c r="WHJ51" s="3"/>
      <c r="WHK51" s="3"/>
      <c r="WHL51" s="3"/>
      <c r="WHM51" s="3"/>
      <c r="WHN51" s="3"/>
      <c r="WHO51" s="3"/>
      <c r="WHP51" s="3"/>
      <c r="WHQ51" s="3"/>
      <c r="WHR51" s="3"/>
      <c r="WHS51" s="3"/>
      <c r="WHT51" s="3"/>
      <c r="WHU51" s="3"/>
      <c r="WHV51" s="3"/>
      <c r="WHW51" s="3"/>
      <c r="WHX51" s="3"/>
      <c r="WHY51" s="3"/>
      <c r="WHZ51" s="3"/>
      <c r="WIA51" s="3"/>
      <c r="WIB51" s="3"/>
      <c r="WIC51" s="3"/>
      <c r="WID51" s="3"/>
      <c r="WIE51" s="3"/>
      <c r="WIF51" s="3"/>
      <c r="WIG51" s="3"/>
      <c r="WIH51" s="3"/>
      <c r="WII51" s="3"/>
      <c r="WIJ51" s="3"/>
      <c r="WIK51" s="3"/>
      <c r="WIL51" s="3"/>
      <c r="WIM51" s="3"/>
      <c r="WIN51" s="3"/>
      <c r="WIO51" s="3"/>
      <c r="WIP51" s="3"/>
      <c r="WIQ51" s="3"/>
      <c r="WIR51" s="3"/>
      <c r="WIS51" s="3"/>
      <c r="WIT51" s="3"/>
      <c r="WIU51" s="3"/>
      <c r="WIV51" s="3"/>
      <c r="WIW51" s="3"/>
      <c r="WIX51" s="3"/>
      <c r="WIY51" s="3"/>
      <c r="WIZ51" s="3"/>
      <c r="WJA51" s="3"/>
      <c r="WJB51" s="3"/>
      <c r="WJC51" s="3"/>
      <c r="WJD51" s="3"/>
      <c r="WJE51" s="3"/>
      <c r="WJF51" s="3"/>
      <c r="WJG51" s="3"/>
      <c r="WJH51" s="3"/>
      <c r="WJI51" s="3"/>
      <c r="WJJ51" s="3"/>
      <c r="WJK51" s="3"/>
      <c r="WJL51" s="3"/>
      <c r="WJM51" s="3"/>
      <c r="WJN51" s="3"/>
      <c r="WJO51" s="3"/>
      <c r="WJP51" s="3"/>
      <c r="WJQ51" s="3"/>
      <c r="WJR51" s="3"/>
      <c r="WJS51" s="3"/>
      <c r="WJT51" s="3"/>
      <c r="WJU51" s="3"/>
      <c r="WJV51" s="3"/>
      <c r="WJW51" s="3"/>
      <c r="WJX51" s="3"/>
      <c r="WJY51" s="3"/>
      <c r="WJZ51" s="3"/>
      <c r="WKA51" s="3"/>
      <c r="WKB51" s="3"/>
      <c r="WKC51" s="3"/>
      <c r="WKD51" s="3"/>
      <c r="WKE51" s="3"/>
      <c r="WKF51" s="3"/>
      <c r="WKG51" s="3"/>
      <c r="WKH51" s="3"/>
      <c r="WKI51" s="3"/>
      <c r="WKJ51" s="3"/>
      <c r="WKK51" s="3"/>
      <c r="WKL51" s="3"/>
      <c r="WKM51" s="3"/>
      <c r="WKN51" s="3"/>
      <c r="WKO51" s="3"/>
      <c r="WKP51" s="3"/>
      <c r="WKQ51" s="3"/>
      <c r="WKR51" s="3"/>
      <c r="WKS51" s="3"/>
      <c r="WKT51" s="3"/>
      <c r="WKU51" s="3"/>
      <c r="WKV51" s="3"/>
      <c r="WKW51" s="3"/>
      <c r="WKX51" s="3"/>
      <c r="WKY51" s="3"/>
      <c r="WKZ51" s="3"/>
      <c r="WLA51" s="3"/>
      <c r="WLB51" s="3"/>
      <c r="WLC51" s="3"/>
      <c r="WLD51" s="3"/>
      <c r="WLE51" s="3"/>
      <c r="WLF51" s="3"/>
      <c r="WLG51" s="3"/>
      <c r="WLH51" s="3"/>
      <c r="WLI51" s="3"/>
      <c r="WLJ51" s="3"/>
      <c r="WLK51" s="3"/>
      <c r="WLL51" s="3"/>
      <c r="WLM51" s="3"/>
      <c r="WLN51" s="3"/>
      <c r="WLO51" s="3"/>
      <c r="WLP51" s="3"/>
      <c r="WLQ51" s="3"/>
      <c r="WLR51" s="3"/>
      <c r="WLS51" s="3"/>
      <c r="WLT51" s="3"/>
      <c r="WLU51" s="3"/>
      <c r="WLV51" s="3"/>
      <c r="WLW51" s="3"/>
      <c r="WLX51" s="3"/>
      <c r="WLY51" s="3"/>
      <c r="WLZ51" s="3"/>
      <c r="WMA51" s="3"/>
      <c r="WMB51" s="3"/>
      <c r="WMC51" s="3"/>
      <c r="WMD51" s="3"/>
      <c r="WME51" s="3"/>
      <c r="WMF51" s="3"/>
      <c r="WMG51" s="3"/>
      <c r="WMH51" s="3"/>
      <c r="WMI51" s="3"/>
      <c r="WMJ51" s="3"/>
      <c r="WMK51" s="3"/>
      <c r="WML51" s="3"/>
      <c r="WMM51" s="3"/>
      <c r="WMN51" s="3"/>
      <c r="WMO51" s="3"/>
      <c r="WMP51" s="3"/>
      <c r="WMQ51" s="3"/>
      <c r="WMR51" s="3"/>
      <c r="WMS51" s="3"/>
      <c r="WMT51" s="3"/>
      <c r="WMU51" s="3"/>
      <c r="WMV51" s="3"/>
      <c r="WMW51" s="3"/>
      <c r="WMX51" s="3"/>
      <c r="WMY51" s="3"/>
      <c r="WMZ51" s="3"/>
      <c r="WNA51" s="3"/>
      <c r="WNB51" s="3"/>
      <c r="WNC51" s="3"/>
      <c r="WND51" s="3"/>
      <c r="WNE51" s="3"/>
      <c r="WNF51" s="3"/>
      <c r="WNG51" s="3"/>
      <c r="WNH51" s="3"/>
      <c r="WNI51" s="3"/>
      <c r="WNJ51" s="3"/>
      <c r="WNK51" s="3"/>
      <c r="WNL51" s="3"/>
      <c r="WNM51" s="3"/>
      <c r="WNN51" s="3"/>
      <c r="WNO51" s="3"/>
      <c r="WNP51" s="3"/>
      <c r="WNQ51" s="3"/>
      <c r="WNR51" s="3"/>
      <c r="WNS51" s="3"/>
      <c r="WNT51" s="3"/>
      <c r="WNU51" s="3"/>
      <c r="WNV51" s="3"/>
      <c r="WNW51" s="3"/>
      <c r="WNX51" s="3"/>
      <c r="WNY51" s="3"/>
      <c r="WNZ51" s="3"/>
      <c r="WOA51" s="3"/>
      <c r="WOB51" s="3"/>
      <c r="WOC51" s="3"/>
      <c r="WOD51" s="3"/>
      <c r="WOE51" s="3"/>
      <c r="WOF51" s="3"/>
      <c r="WOG51" s="3"/>
      <c r="WOH51" s="3"/>
      <c r="WOI51" s="3"/>
      <c r="WOJ51" s="3"/>
      <c r="WOK51" s="3"/>
      <c r="WOL51" s="3"/>
      <c r="WOM51" s="3"/>
      <c r="WON51" s="3"/>
      <c r="WOO51" s="3"/>
      <c r="WOP51" s="3"/>
      <c r="WOQ51" s="3"/>
      <c r="WOR51" s="3"/>
      <c r="WOS51" s="3"/>
      <c r="WOT51" s="3"/>
      <c r="WOU51" s="3"/>
      <c r="WOV51" s="3"/>
      <c r="WOW51" s="3"/>
      <c r="WOX51" s="3"/>
      <c r="WOY51" s="3"/>
      <c r="WOZ51" s="3"/>
      <c r="WPA51" s="3"/>
      <c r="WPB51" s="3"/>
      <c r="WPC51" s="3"/>
      <c r="WPD51" s="3"/>
      <c r="WPE51" s="3"/>
      <c r="WPF51" s="3"/>
      <c r="WPG51" s="3"/>
      <c r="WPH51" s="3"/>
      <c r="WPI51" s="3"/>
      <c r="WPJ51" s="3"/>
      <c r="WPK51" s="3"/>
      <c r="WPL51" s="3"/>
      <c r="WPM51" s="3"/>
      <c r="WPN51" s="3"/>
      <c r="WPO51" s="3"/>
      <c r="WPP51" s="3"/>
      <c r="WPQ51" s="3"/>
      <c r="WPR51" s="3"/>
      <c r="WPS51" s="3"/>
      <c r="WPT51" s="3"/>
      <c r="WPU51" s="3"/>
      <c r="WPV51" s="3"/>
      <c r="WPW51" s="3"/>
      <c r="WPX51" s="3"/>
      <c r="WPY51" s="3"/>
      <c r="WPZ51" s="3"/>
      <c r="WQA51" s="3"/>
      <c r="WQB51" s="3"/>
      <c r="WQC51" s="3"/>
      <c r="WQD51" s="3"/>
      <c r="WQE51" s="3"/>
      <c r="WQF51" s="3"/>
      <c r="WQG51" s="3"/>
      <c r="WQH51" s="3"/>
      <c r="WQI51" s="3"/>
      <c r="WQJ51" s="3"/>
      <c r="WQK51" s="3"/>
      <c r="WQL51" s="3"/>
      <c r="WQM51" s="3"/>
      <c r="WQN51" s="3"/>
      <c r="WQO51" s="3"/>
      <c r="WQP51" s="3"/>
      <c r="WQQ51" s="3"/>
      <c r="WQR51" s="3"/>
      <c r="WQS51" s="3"/>
      <c r="WQT51" s="3"/>
      <c r="WQU51" s="3"/>
      <c r="WQV51" s="3"/>
      <c r="WQW51" s="3"/>
      <c r="WQX51" s="3"/>
      <c r="WQY51" s="3"/>
      <c r="WQZ51" s="3"/>
      <c r="WRA51" s="3"/>
      <c r="WRB51" s="3"/>
      <c r="WRC51" s="3"/>
      <c r="WRD51" s="3"/>
      <c r="WRE51" s="3"/>
      <c r="WRF51" s="3"/>
      <c r="WRG51" s="3"/>
      <c r="WRH51" s="3"/>
      <c r="WRI51" s="3"/>
      <c r="WRJ51" s="3"/>
      <c r="WRK51" s="3"/>
      <c r="WRL51" s="3"/>
      <c r="WRM51" s="3"/>
      <c r="WRN51" s="3"/>
      <c r="WRO51" s="3"/>
      <c r="WRP51" s="3"/>
      <c r="WRQ51" s="3"/>
      <c r="WRR51" s="3"/>
      <c r="WRS51" s="3"/>
      <c r="WRT51" s="3"/>
      <c r="WRU51" s="3"/>
      <c r="WRV51" s="3"/>
      <c r="WRW51" s="3"/>
      <c r="WRX51" s="3"/>
      <c r="WRY51" s="3"/>
      <c r="WRZ51" s="3"/>
      <c r="WSA51" s="3"/>
      <c r="WSB51" s="3"/>
      <c r="WSC51" s="3"/>
      <c r="WSD51" s="3"/>
      <c r="WSE51" s="3"/>
      <c r="WSF51" s="3"/>
      <c r="WSG51" s="3"/>
      <c r="WSH51" s="3"/>
      <c r="WSI51" s="3"/>
      <c r="WSJ51" s="3"/>
      <c r="WSK51" s="3"/>
      <c r="WSL51" s="3"/>
      <c r="WSM51" s="3"/>
      <c r="WSN51" s="3"/>
      <c r="WSO51" s="3"/>
      <c r="WSP51" s="3"/>
      <c r="WSQ51" s="3"/>
      <c r="WSR51" s="3"/>
      <c r="WSS51" s="3"/>
      <c r="WST51" s="3"/>
      <c r="WSU51" s="3"/>
      <c r="WSV51" s="3"/>
      <c r="WSW51" s="3"/>
      <c r="WSX51" s="3"/>
      <c r="WSY51" s="3"/>
      <c r="WSZ51" s="3"/>
      <c r="WTA51" s="3"/>
      <c r="WTB51" s="3"/>
      <c r="WTC51" s="3"/>
      <c r="WTD51" s="3"/>
      <c r="WTE51" s="3"/>
      <c r="WTF51" s="3"/>
      <c r="WTG51" s="3"/>
      <c r="WTH51" s="3"/>
      <c r="WTI51" s="3"/>
      <c r="WTJ51" s="3"/>
      <c r="WTK51" s="3"/>
      <c r="WTL51" s="3"/>
      <c r="WTM51" s="3"/>
      <c r="WTN51" s="3"/>
      <c r="WTO51" s="3"/>
      <c r="WTP51" s="3"/>
      <c r="WTQ51" s="3"/>
      <c r="WTR51" s="3"/>
      <c r="WTS51" s="3"/>
      <c r="WTT51" s="3"/>
      <c r="WTU51" s="3"/>
      <c r="WTV51" s="3"/>
      <c r="WTW51" s="3"/>
      <c r="WTX51" s="3"/>
      <c r="WTY51" s="3"/>
      <c r="WTZ51" s="3"/>
      <c r="WUA51" s="3"/>
      <c r="WUB51" s="3"/>
      <c r="WUC51" s="3"/>
      <c r="WUD51" s="3"/>
      <c r="WUE51" s="3"/>
      <c r="WUF51" s="3"/>
      <c r="WUG51" s="3"/>
      <c r="WUH51" s="3"/>
      <c r="WUI51" s="3"/>
      <c r="WUJ51" s="3"/>
      <c r="WUK51" s="3"/>
      <c r="WUL51" s="3"/>
      <c r="WUM51" s="3"/>
      <c r="WUN51" s="3"/>
      <c r="WUO51" s="3"/>
      <c r="WUP51" s="3"/>
      <c r="WUQ51" s="3"/>
      <c r="WUR51" s="3"/>
      <c r="WUS51" s="3"/>
      <c r="WUT51" s="3"/>
      <c r="WUU51" s="3"/>
      <c r="WUV51" s="3"/>
      <c r="WUW51" s="3"/>
      <c r="WUX51" s="3"/>
      <c r="WUY51" s="3"/>
      <c r="WUZ51" s="3"/>
      <c r="WVA51" s="3"/>
      <c r="WVB51" s="3"/>
      <c r="WVC51" s="3"/>
      <c r="WVD51" s="3"/>
      <c r="WVE51" s="3"/>
      <c r="WVF51" s="3"/>
      <c r="WVG51" s="3"/>
      <c r="WVH51" s="3"/>
      <c r="WVI51" s="3"/>
      <c r="WVJ51" s="3"/>
      <c r="WVK51" s="3"/>
      <c r="WVL51" s="3"/>
      <c r="WVM51" s="3"/>
      <c r="WVN51" s="3"/>
      <c r="WVO51" s="3"/>
      <c r="WVP51" s="3"/>
      <c r="WVQ51" s="3"/>
      <c r="WVR51" s="3"/>
      <c r="WVS51" s="3"/>
      <c r="WVT51" s="3"/>
      <c r="WVU51" s="3"/>
      <c r="WVV51" s="3"/>
      <c r="WVW51" s="3"/>
      <c r="WVX51" s="3"/>
      <c r="WVY51" s="3"/>
      <c r="WVZ51" s="3"/>
      <c r="WWA51" s="3"/>
      <c r="WWB51" s="3"/>
      <c r="WWC51" s="3"/>
      <c r="WWD51" s="3"/>
      <c r="WWE51" s="3"/>
      <c r="WWF51" s="3"/>
      <c r="WWG51" s="3"/>
      <c r="WWH51" s="3"/>
      <c r="WWI51" s="3"/>
      <c r="WWJ51" s="3"/>
      <c r="WWK51" s="3"/>
      <c r="WWL51" s="3"/>
      <c r="WWM51" s="3"/>
      <c r="WWN51" s="3"/>
      <c r="WWO51" s="3"/>
      <c r="WWP51" s="3"/>
      <c r="WWQ51" s="3"/>
      <c r="WWR51" s="3"/>
      <c r="WWS51" s="3"/>
      <c r="WWT51" s="3"/>
      <c r="WWU51" s="3"/>
      <c r="WWV51" s="3"/>
      <c r="WWW51" s="3"/>
      <c r="WWX51" s="3"/>
      <c r="WWY51" s="3"/>
      <c r="WWZ51" s="3"/>
      <c r="WXA51" s="3"/>
      <c r="WXB51" s="3"/>
      <c r="WXC51" s="3"/>
      <c r="WXD51" s="3"/>
      <c r="WXE51" s="3"/>
      <c r="WXF51" s="3"/>
      <c r="WXG51" s="3"/>
      <c r="WXH51" s="3"/>
      <c r="WXI51" s="3"/>
      <c r="WXJ51" s="3"/>
      <c r="WXK51" s="3"/>
      <c r="WXL51" s="3"/>
      <c r="WXM51" s="3"/>
      <c r="WXN51" s="3"/>
      <c r="WXO51" s="3"/>
      <c r="WXP51" s="3"/>
      <c r="WXQ51" s="3"/>
      <c r="WXR51" s="3"/>
      <c r="WXS51" s="3"/>
      <c r="WXT51" s="3"/>
      <c r="WXU51" s="3"/>
      <c r="WXV51" s="3"/>
      <c r="WXW51" s="3"/>
      <c r="WXX51" s="3"/>
      <c r="WXY51" s="3"/>
      <c r="WXZ51" s="3"/>
      <c r="WYA51" s="3"/>
      <c r="WYB51" s="3"/>
      <c r="WYC51" s="3"/>
      <c r="WYD51" s="3"/>
      <c r="WYE51" s="3"/>
      <c r="WYF51" s="3"/>
      <c r="WYG51" s="3"/>
      <c r="WYH51" s="3"/>
      <c r="WYI51" s="3"/>
      <c r="WYJ51" s="3"/>
      <c r="WYK51" s="3"/>
      <c r="WYL51" s="3"/>
      <c r="WYM51" s="3"/>
      <c r="WYN51" s="3"/>
      <c r="WYO51" s="3"/>
      <c r="WYP51" s="3"/>
      <c r="WYQ51" s="3"/>
      <c r="WYR51" s="3"/>
      <c r="WYS51" s="3"/>
      <c r="WYT51" s="3"/>
      <c r="WYU51" s="3"/>
      <c r="WYV51" s="3"/>
      <c r="WYW51" s="3"/>
      <c r="WYX51" s="3"/>
      <c r="WYY51" s="3"/>
      <c r="WYZ51" s="3"/>
      <c r="WZA51" s="3"/>
      <c r="WZB51" s="3"/>
      <c r="WZC51" s="3"/>
      <c r="WZD51" s="3"/>
      <c r="WZE51" s="3"/>
      <c r="WZF51" s="3"/>
      <c r="WZG51" s="3"/>
      <c r="WZH51" s="3"/>
      <c r="WZI51" s="3"/>
      <c r="WZJ51" s="3"/>
      <c r="WZK51" s="3"/>
      <c r="WZL51" s="3"/>
      <c r="WZM51" s="3"/>
      <c r="WZN51" s="3"/>
      <c r="WZO51" s="3"/>
      <c r="WZP51" s="3"/>
      <c r="WZQ51" s="3"/>
      <c r="WZR51" s="3"/>
      <c r="WZS51" s="3"/>
      <c r="WZT51" s="3"/>
      <c r="WZU51" s="3"/>
      <c r="WZV51" s="3"/>
      <c r="WZW51" s="3"/>
      <c r="WZX51" s="3"/>
      <c r="WZY51" s="3"/>
      <c r="WZZ51" s="3"/>
      <c r="XAA51" s="3"/>
      <c r="XAB51" s="3"/>
      <c r="XAC51" s="3"/>
      <c r="XAD51" s="3"/>
      <c r="XAE51" s="3"/>
      <c r="XAF51" s="3"/>
      <c r="XAG51" s="3"/>
      <c r="XAH51" s="3"/>
      <c r="XAI51" s="3"/>
      <c r="XAJ51" s="3"/>
      <c r="XAK51" s="3"/>
      <c r="XAL51" s="3"/>
      <c r="XAM51" s="3"/>
      <c r="XAN51" s="3"/>
      <c r="XAO51" s="3"/>
      <c r="XAP51" s="3"/>
      <c r="XAQ51" s="3"/>
      <c r="XAR51" s="3"/>
      <c r="XAS51" s="3"/>
      <c r="XAT51" s="3"/>
      <c r="XAU51" s="3"/>
      <c r="XAV51" s="3"/>
      <c r="XAW51" s="3"/>
      <c r="XAX51" s="3"/>
      <c r="XAY51" s="3"/>
      <c r="XAZ51" s="3"/>
      <c r="XBA51" s="3"/>
      <c r="XBB51" s="3"/>
      <c r="XBC51" s="3"/>
      <c r="XBD51" s="3"/>
      <c r="XBE51" s="3"/>
      <c r="XBF51" s="3"/>
      <c r="XBG51" s="3"/>
      <c r="XBH51" s="3"/>
      <c r="XBI51" s="3"/>
      <c r="XBJ51" s="3"/>
      <c r="XBK51" s="3"/>
      <c r="XBL51" s="3"/>
      <c r="XBM51" s="3"/>
      <c r="XBN51" s="3"/>
      <c r="XBO51" s="3"/>
      <c r="XBP51" s="3"/>
      <c r="XBQ51" s="3"/>
      <c r="XBR51" s="3"/>
      <c r="XBS51" s="3"/>
      <c r="XBT51" s="3"/>
      <c r="XBU51" s="3"/>
      <c r="XBV51" s="3"/>
      <c r="XBW51" s="3"/>
      <c r="XBX51" s="3"/>
      <c r="XBY51" s="3"/>
      <c r="XBZ51" s="3"/>
      <c r="XCA51" s="3"/>
      <c r="XCB51" s="3"/>
      <c r="XCC51" s="3"/>
      <c r="XCD51" s="3"/>
      <c r="XCE51" s="3"/>
      <c r="XCF51" s="3"/>
      <c r="XCG51" s="3"/>
      <c r="XCH51" s="3"/>
      <c r="XCI51" s="3"/>
      <c r="XCJ51" s="3"/>
      <c r="XCK51" s="3"/>
      <c r="XCL51" s="3"/>
      <c r="XCM51" s="3"/>
      <c r="XCN51" s="3"/>
      <c r="XCO51" s="3"/>
      <c r="XCP51" s="3"/>
      <c r="XCQ51" s="3"/>
      <c r="XCR51" s="3"/>
      <c r="XCS51" s="3"/>
      <c r="XCT51" s="3"/>
      <c r="XCU51" s="3"/>
      <c r="XCV51" s="3"/>
      <c r="XCW51" s="3"/>
      <c r="XCX51" s="3"/>
      <c r="XCY51" s="3"/>
      <c r="XCZ51" s="3"/>
      <c r="XDA51" s="3"/>
      <c r="XDB51" s="3"/>
      <c r="XDC51" s="3"/>
      <c r="XDD51" s="3"/>
      <c r="XDE51" s="3"/>
      <c r="XDF51" s="3"/>
      <c r="XDG51" s="3"/>
      <c r="XDH51" s="3"/>
      <c r="XDI51" s="3"/>
      <c r="XDJ51" s="3"/>
      <c r="XDK51" s="3"/>
      <c r="XDL51" s="3"/>
      <c r="XDM51" s="3"/>
      <c r="XDN51" s="3"/>
      <c r="XDO51" s="3"/>
      <c r="XDP51" s="3"/>
      <c r="XDQ51" s="3"/>
      <c r="XDR51" s="3"/>
      <c r="XDS51" s="3"/>
      <c r="XDT51" s="3"/>
      <c r="XDU51" s="3"/>
      <c r="XDV51" s="3"/>
      <c r="XDW51" s="3"/>
      <c r="XDX51" s="3"/>
      <c r="XDY51" s="3"/>
      <c r="XDZ51" s="3"/>
      <c r="XEA51" s="3"/>
      <c r="XEB51" s="3"/>
      <c r="XEC51" s="3"/>
      <c r="XED51" s="3"/>
      <c r="XEE51" s="3"/>
      <c r="XEF51" s="3"/>
      <c r="XEG51" s="3"/>
      <c r="XEH51" s="3"/>
      <c r="XEI51" s="3"/>
      <c r="XEJ51" s="3"/>
      <c r="XEK51" s="3"/>
      <c r="XEL51" s="3"/>
      <c r="XEM51" s="3"/>
      <c r="XEN51" s="3"/>
      <c r="XEO51" s="3"/>
      <c r="XEP51" s="3"/>
      <c r="XEQ51" s="3"/>
      <c r="XER51" s="3"/>
      <c r="XES51" s="3"/>
      <c r="XET51" s="3"/>
      <c r="XEU51" s="3"/>
      <c r="XEV51" s="3"/>
      <c r="XEW51" s="3"/>
      <c r="XEX51" s="3"/>
      <c r="XEY51" s="3"/>
      <c r="XEZ51" s="3"/>
      <c r="XFA51" s="3"/>
      <c r="XFB51" s="3"/>
      <c r="XFC51" s="3"/>
      <c r="XFD51" s="3"/>
    </row>
    <row r="52" spans="1:16384" ht="16">
      <c r="A52" s="100" t="s">
        <v>112</v>
      </c>
      <c r="B52" s="100"/>
      <c r="C52" s="19">
        <f>C42/C29</f>
        <v>5.1835506662579051E-2</v>
      </c>
      <c r="D52" s="19">
        <f>D42/D29</f>
        <v>5.9313999751336569E-2</v>
      </c>
      <c r="E52" s="19">
        <f>E42/E29</f>
        <v>5.2954097509269465E-2</v>
      </c>
      <c r="F52" s="19">
        <f>F42/F29</f>
        <v>2.3829581912242232E-2</v>
      </c>
      <c r="G52" s="19"/>
      <c r="H52" s="19"/>
      <c r="I52" s="19"/>
      <c r="J52" s="19"/>
      <c r="K52" s="19"/>
      <c r="L52" s="19"/>
      <c r="M52" s="19"/>
      <c r="N52" s="19"/>
      <c r="O52" s="19">
        <f>O42/O29</f>
        <v>3.1508708048504003E-2</v>
      </c>
      <c r="P52" s="19">
        <f>P42/P29</f>
        <v>2.7360311463780786E-2</v>
      </c>
      <c r="Q52" s="19">
        <f>Q42/Q29</f>
        <v>1.986609074672898E-2</v>
      </c>
      <c r="R52" s="19">
        <f>R42/R29</f>
        <v>1.8344012224873328E-2</v>
      </c>
      <c r="S52" s="19"/>
      <c r="T52" s="19">
        <f>T42/T29</f>
        <v>3.7484885126964934E-2</v>
      </c>
      <c r="U52" s="19">
        <f>U42/U29</f>
        <v>5.7157527365812637E-2</v>
      </c>
      <c r="V52" s="19">
        <f>V42/V29</f>
        <v>7.8192377850618167E-2</v>
      </c>
      <c r="W52" s="19"/>
    </row>
    <row r="53" spans="1:16384" ht="16">
      <c r="A53" s="98" t="s">
        <v>46</v>
      </c>
      <c r="B53" s="98"/>
      <c r="C53" s="14">
        <v>832</v>
      </c>
      <c r="D53" s="14">
        <v>555</v>
      </c>
      <c r="E53" s="14">
        <v>448</v>
      </c>
      <c r="F53" s="14">
        <v>989</v>
      </c>
      <c r="G53" s="14"/>
      <c r="H53" s="14"/>
      <c r="I53" s="14">
        <v>105</v>
      </c>
      <c r="J53" s="14">
        <v>106</v>
      </c>
      <c r="K53" s="14">
        <v>119</v>
      </c>
      <c r="L53" s="14">
        <v>118</v>
      </c>
      <c r="M53" s="14"/>
      <c r="N53" s="14"/>
      <c r="O53" s="14">
        <v>108</v>
      </c>
      <c r="P53" s="14">
        <v>159</v>
      </c>
      <c r="Q53" s="14">
        <v>277</v>
      </c>
      <c r="R53" s="14">
        <v>445</v>
      </c>
      <c r="S53" s="14"/>
      <c r="T53" s="14">
        <v>611</v>
      </c>
      <c r="U53" s="14">
        <v>661</v>
      </c>
      <c r="V53" s="14">
        <v>776</v>
      </c>
      <c r="W53" s="8"/>
    </row>
    <row r="54" spans="1:16384" ht="16">
      <c r="A54" s="98" t="s">
        <v>45</v>
      </c>
      <c r="B54" s="98"/>
      <c r="C54" s="14">
        <v>-1600</v>
      </c>
      <c r="D54" s="14">
        <v>-1647</v>
      </c>
      <c r="E54" s="14">
        <v>-1809</v>
      </c>
      <c r="F54" s="14">
        <v>-2367</v>
      </c>
      <c r="G54" s="14"/>
      <c r="H54" s="14"/>
      <c r="I54" s="14">
        <v>-399</v>
      </c>
      <c r="J54" s="14">
        <v>-435</v>
      </c>
      <c r="K54" s="14">
        <v>-493</v>
      </c>
      <c r="L54" s="14">
        <v>-482</v>
      </c>
      <c r="M54" s="14"/>
      <c r="N54" s="14"/>
      <c r="O54" s="14">
        <v>-472</v>
      </c>
      <c r="P54" s="14">
        <v>-584</v>
      </c>
      <c r="Q54" s="14">
        <v>-617</v>
      </c>
      <c r="R54" s="14">
        <v>-694</v>
      </c>
      <c r="S54" s="14"/>
      <c r="T54" s="14">
        <v>-823</v>
      </c>
      <c r="U54" s="14">
        <v>-840</v>
      </c>
      <c r="V54" s="14">
        <v>-806</v>
      </c>
      <c r="W54" s="8"/>
    </row>
    <row r="55" spans="1:16384" ht="16">
      <c r="A55" s="98" t="s">
        <v>50</v>
      </c>
      <c r="B55" s="98"/>
      <c r="C55" s="14">
        <v>203</v>
      </c>
      <c r="D55" s="14">
        <v>2371</v>
      </c>
      <c r="E55" s="14">
        <v>14633</v>
      </c>
      <c r="F55" s="14">
        <v>-16806</v>
      </c>
      <c r="G55" s="14"/>
      <c r="H55" s="14"/>
      <c r="I55" s="14">
        <v>1697</v>
      </c>
      <c r="J55" s="14">
        <v>1261</v>
      </c>
      <c r="K55" s="14">
        <v>-163</v>
      </c>
      <c r="L55" s="14">
        <v>11838</v>
      </c>
      <c r="M55" s="14"/>
      <c r="N55" s="14"/>
      <c r="O55" s="14">
        <v>-8570</v>
      </c>
      <c r="P55" s="14">
        <v>-5545</v>
      </c>
      <c r="Q55" s="14">
        <v>759</v>
      </c>
      <c r="R55" s="14">
        <v>-3450</v>
      </c>
      <c r="S55" s="14"/>
      <c r="T55" s="14">
        <v>-443</v>
      </c>
      <c r="U55" s="14">
        <v>61</v>
      </c>
      <c r="V55" s="14">
        <v>1031</v>
      </c>
      <c r="W55" s="8"/>
    </row>
    <row r="56" spans="1:16384" ht="16">
      <c r="A56" s="98" t="s">
        <v>47</v>
      </c>
      <c r="B56" s="98"/>
      <c r="C56" s="14">
        <f>C53+C54+C55</f>
        <v>-565</v>
      </c>
      <c r="D56" s="14">
        <f>D53+D54+D55</f>
        <v>1279</v>
      </c>
      <c r="E56" s="14">
        <f t="shared" ref="E56:L56" si="5">E53+E54+E55</f>
        <v>13272</v>
      </c>
      <c r="F56" s="14">
        <f t="shared" si="5"/>
        <v>-18184</v>
      </c>
      <c r="G56" s="14"/>
      <c r="H56" s="14"/>
      <c r="I56" s="14">
        <f t="shared" si="5"/>
        <v>1403</v>
      </c>
      <c r="J56" s="14">
        <f t="shared" si="5"/>
        <v>932</v>
      </c>
      <c r="K56" s="14">
        <f t="shared" si="5"/>
        <v>-537</v>
      </c>
      <c r="L56" s="14">
        <f t="shared" si="5"/>
        <v>11474</v>
      </c>
      <c r="M56" s="14"/>
      <c r="N56" s="14"/>
      <c r="O56" s="14">
        <f>O53+O54+O55</f>
        <v>-8934</v>
      </c>
      <c r="P56" s="14">
        <f>P53+P54+P55</f>
        <v>-5970</v>
      </c>
      <c r="Q56" s="14">
        <f>Q53+Q54+Q55</f>
        <v>419</v>
      </c>
      <c r="R56" s="14">
        <f>R53+R54+R55</f>
        <v>-3699</v>
      </c>
      <c r="S56" s="14"/>
      <c r="T56" s="14">
        <f>T53+T54+T55</f>
        <v>-655</v>
      </c>
      <c r="U56" s="14">
        <f>U53+U54+U55</f>
        <v>-118</v>
      </c>
      <c r="V56" s="14">
        <f>V53+V54+V55</f>
        <v>1001</v>
      </c>
      <c r="W56" s="8"/>
    </row>
    <row r="57" spans="1:16384" ht="16">
      <c r="A57" s="98" t="s">
        <v>48</v>
      </c>
      <c r="B57" s="98"/>
      <c r="C57" s="14">
        <f>C56+C42</f>
        <v>13976</v>
      </c>
      <c r="D57" s="14">
        <f>D56+D42</f>
        <v>24178</v>
      </c>
      <c r="E57" s="14">
        <f>E56+E42</f>
        <v>38151</v>
      </c>
      <c r="F57" s="14">
        <f>F56+F42</f>
        <v>-5936</v>
      </c>
      <c r="G57" s="14"/>
      <c r="H57" s="14"/>
      <c r="I57" s="14">
        <f>I56+I42</f>
        <v>10268</v>
      </c>
      <c r="J57" s="14">
        <f>J56+J42</f>
        <v>8634</v>
      </c>
      <c r="K57" s="14">
        <f>K56+K42</f>
        <v>4315</v>
      </c>
      <c r="L57" s="14">
        <f>L56+L42</f>
        <v>14934</v>
      </c>
      <c r="M57" s="14"/>
      <c r="N57" s="14"/>
      <c r="O57" s="14">
        <f>O56+O42</f>
        <v>-5265</v>
      </c>
      <c r="P57" s="14">
        <f>P56+P42</f>
        <v>-2653</v>
      </c>
      <c r="Q57" s="14">
        <f>Q56+Q42</f>
        <v>2944</v>
      </c>
      <c r="R57" s="14">
        <f>R56+R42</f>
        <v>-962</v>
      </c>
      <c r="S57" s="14"/>
      <c r="T57" s="14">
        <f>T56+T42</f>
        <v>4119</v>
      </c>
      <c r="U57" s="14">
        <f>U56+U42</f>
        <v>7563</v>
      </c>
      <c r="V57" s="14">
        <f>V56+V42</f>
        <v>12189</v>
      </c>
      <c r="W57" s="8"/>
    </row>
    <row r="58" spans="1:16384" ht="16">
      <c r="A58" s="98" t="s">
        <v>113</v>
      </c>
      <c r="B58" s="98"/>
      <c r="C58" s="14">
        <v>-2374</v>
      </c>
      <c r="D58" s="14">
        <v>-2863</v>
      </c>
      <c r="E58" s="14">
        <v>-4791</v>
      </c>
      <c r="F58" s="14">
        <v>3217</v>
      </c>
      <c r="G58" s="14"/>
      <c r="H58" s="14"/>
      <c r="I58" s="14">
        <v>-2156</v>
      </c>
      <c r="J58" s="14">
        <v>-868</v>
      </c>
      <c r="K58" s="14">
        <v>-1155</v>
      </c>
      <c r="L58" s="14">
        <v>-612</v>
      </c>
      <c r="M58" s="14"/>
      <c r="N58" s="14"/>
      <c r="O58" s="14">
        <v>1422</v>
      </c>
      <c r="P58" s="14">
        <v>637</v>
      </c>
      <c r="Q58" s="14">
        <v>-69</v>
      </c>
      <c r="R58" s="14">
        <v>1227</v>
      </c>
      <c r="S58" s="14"/>
      <c r="T58" s="14">
        <v>-948</v>
      </c>
      <c r="U58" s="14">
        <v>-804</v>
      </c>
      <c r="V58" s="14">
        <v>-2306</v>
      </c>
      <c r="W58" s="8"/>
    </row>
    <row r="59" spans="1:16384" ht="16">
      <c r="A59" s="100" t="s">
        <v>114</v>
      </c>
      <c r="B59" s="100"/>
      <c r="C59" s="23">
        <f>-C58/C57</f>
        <v>0.16986262163709215</v>
      </c>
      <c r="D59" s="23">
        <f>-D58/D57</f>
        <v>0.1184134337000579</v>
      </c>
      <c r="E59" s="23">
        <f>-E58/E57</f>
        <v>0.12557993237398757</v>
      </c>
      <c r="F59" s="23">
        <f>F58/F57</f>
        <v>-0.54194743935309975</v>
      </c>
      <c r="G59" s="23"/>
      <c r="H59" s="23"/>
      <c r="I59" s="23">
        <f>I58/I57</f>
        <v>-0.20997273081417997</v>
      </c>
      <c r="J59" s="23">
        <f>J58/J57</f>
        <v>-0.1005327773917072</v>
      </c>
      <c r="K59" s="23">
        <f>K58/K57</f>
        <v>-0.26767091541135574</v>
      </c>
      <c r="L59" s="23">
        <f>L58/L57</f>
        <v>-4.0980313378867012E-2</v>
      </c>
      <c r="M59" s="23"/>
      <c r="N59" s="14"/>
      <c r="O59" s="23">
        <f>O58/O57</f>
        <v>-0.27008547008547007</v>
      </c>
      <c r="P59" s="23">
        <f>P58/P57</f>
        <v>-0.24010554089709762</v>
      </c>
      <c r="Q59" s="23">
        <f>-Q58/Q57</f>
        <v>2.34375E-2</v>
      </c>
      <c r="R59" s="23">
        <f>R58/R57</f>
        <v>-1.2754677754677755</v>
      </c>
      <c r="S59" s="14"/>
      <c r="T59" s="23">
        <f>-T58/T57</f>
        <v>0.23015294974508377</v>
      </c>
      <c r="U59" s="23">
        <f>-U58/U57</f>
        <v>0.10630702102340341</v>
      </c>
      <c r="V59" s="23">
        <f>-V58/V57</f>
        <v>0.18918697185987365</v>
      </c>
      <c r="W59" s="23"/>
    </row>
    <row r="60" spans="1:16384" ht="16">
      <c r="A60" s="98" t="s">
        <v>49</v>
      </c>
      <c r="B60" s="98"/>
      <c r="C60" s="14">
        <v>-14</v>
      </c>
      <c r="D60" s="14">
        <v>16</v>
      </c>
      <c r="E60" s="14">
        <v>4</v>
      </c>
      <c r="F60" s="14">
        <v>-3</v>
      </c>
      <c r="G60" s="14"/>
      <c r="H60" s="14"/>
      <c r="I60" s="14">
        <v>-5</v>
      </c>
      <c r="J60" s="14">
        <v>12</v>
      </c>
      <c r="K60" s="14">
        <v>-4</v>
      </c>
      <c r="L60" s="14">
        <v>1</v>
      </c>
      <c r="M60" s="14"/>
      <c r="N60" s="14"/>
      <c r="O60" s="14">
        <v>-1</v>
      </c>
      <c r="P60" s="14">
        <v>-12</v>
      </c>
      <c r="Q60" s="14">
        <v>-3</v>
      </c>
      <c r="R60" s="14">
        <v>13</v>
      </c>
      <c r="S60" s="14"/>
      <c r="T60" s="14">
        <v>1</v>
      </c>
      <c r="U60" s="14">
        <v>-9</v>
      </c>
      <c r="V60" s="14">
        <v>-4</v>
      </c>
      <c r="W60" s="8"/>
    </row>
    <row r="61" spans="1:16384" ht="16">
      <c r="A61" s="100" t="s">
        <v>51</v>
      </c>
      <c r="B61" s="100"/>
      <c r="C61" s="14">
        <f>C57+C58+C60</f>
        <v>11588</v>
      </c>
      <c r="D61" s="14">
        <f>D57+D58+D60</f>
        <v>21331</v>
      </c>
      <c r="E61" s="14">
        <f t="shared" ref="E61:L61" si="6">E57+E58+E60</f>
        <v>33364</v>
      </c>
      <c r="F61" s="14">
        <f t="shared" si="6"/>
        <v>-2722</v>
      </c>
      <c r="G61" s="14"/>
      <c r="H61" s="14"/>
      <c r="I61" s="14">
        <f t="shared" si="6"/>
        <v>8107</v>
      </c>
      <c r="J61" s="14">
        <f t="shared" si="6"/>
        <v>7778</v>
      </c>
      <c r="K61" s="14">
        <f t="shared" si="6"/>
        <v>3156</v>
      </c>
      <c r="L61" s="14">
        <f t="shared" si="6"/>
        <v>14323</v>
      </c>
      <c r="M61" s="14"/>
      <c r="N61" s="14"/>
      <c r="O61" s="14">
        <f>O57+O58+O60</f>
        <v>-3844</v>
      </c>
      <c r="P61" s="14">
        <f>P57+P58+P60</f>
        <v>-2028</v>
      </c>
      <c r="Q61" s="14">
        <f>Q57+Q58+Q60</f>
        <v>2872</v>
      </c>
      <c r="R61" s="14">
        <f>R57+R58+R60</f>
        <v>278</v>
      </c>
      <c r="S61" s="14"/>
      <c r="T61" s="14">
        <f>T57+T58+T60</f>
        <v>3172</v>
      </c>
      <c r="U61" s="14">
        <f>U57+U58+U60</f>
        <v>6750</v>
      </c>
      <c r="V61" s="14">
        <f>V57+V58+V60</f>
        <v>9879</v>
      </c>
      <c r="W61" s="8"/>
    </row>
    <row r="62" spans="1:16384" ht="16">
      <c r="A62" s="8" t="s">
        <v>115</v>
      </c>
      <c r="B62" s="8"/>
      <c r="C62" s="27">
        <f>C61/C67</f>
        <v>23.457489878542511</v>
      </c>
      <c r="D62" s="27">
        <f>D61/D67</f>
        <v>2.1320339830084958</v>
      </c>
      <c r="E62" s="27">
        <f>E61/E67</f>
        <v>3.2978155579717305</v>
      </c>
      <c r="F62" s="27">
        <f>F61/F67</f>
        <v>-0.2671508489547551</v>
      </c>
      <c r="G62" s="27"/>
      <c r="H62" s="27"/>
      <c r="I62" s="27">
        <f>I61/I67</f>
        <v>16.085317460317459</v>
      </c>
      <c r="J62" s="27">
        <f>J61/J67</f>
        <v>15.401980198019801</v>
      </c>
      <c r="K62" s="27">
        <f>K61/K67</f>
        <v>6.224852071005917</v>
      </c>
      <c r="L62" s="27">
        <f>L61/L67</f>
        <v>1.4101604804568277</v>
      </c>
      <c r="M62" s="27"/>
      <c r="N62" s="27"/>
      <c r="O62" s="27">
        <f>O61/O67</f>
        <v>-0.37793727263789206</v>
      </c>
      <c r="P62" s="27">
        <f>P61/P67</f>
        <v>-0.19931203931203931</v>
      </c>
      <c r="Q62" s="27">
        <f>Q61/Q67</f>
        <v>0.28181728976547932</v>
      </c>
      <c r="R62" s="27">
        <f>R61/R67</f>
        <v>2.7370286501919857E-2</v>
      </c>
      <c r="S62" s="27"/>
      <c r="T62" s="27">
        <f>T61/T67</f>
        <v>0.30946341463414634</v>
      </c>
      <c r="U62" s="27">
        <f>U61/U67</f>
        <v>0.65629557608167233</v>
      </c>
      <c r="V62" s="27">
        <f>V61/V67</f>
        <v>0.9570819608602984</v>
      </c>
      <c r="W62" s="8"/>
    </row>
    <row r="63" spans="1:16384" ht="16" hidden="1">
      <c r="A63" s="8"/>
      <c r="B63" s="8"/>
      <c r="C63" s="27"/>
      <c r="D63" s="23">
        <f>+D62/C62-1</f>
        <v>-0.90911073631289296</v>
      </c>
      <c r="E63" s="23">
        <f t="shared" ref="E63:V63" si="7">+E62/D62-1</f>
        <v>0.5467931488213007</v>
      </c>
      <c r="F63" s="23">
        <f>+F62/E62-1</f>
        <v>-1.0810084264139568</v>
      </c>
      <c r="G63" s="23"/>
      <c r="H63" s="23"/>
      <c r="I63" s="23"/>
      <c r="J63" s="23">
        <f t="shared" si="7"/>
        <v>-4.2482050104603375E-2</v>
      </c>
      <c r="K63" s="23">
        <f t="shared" si="7"/>
        <v>-0.59584079508125631</v>
      </c>
      <c r="L63" s="23">
        <f t="shared" si="7"/>
        <v>-0.77346281255018645</v>
      </c>
      <c r="M63" s="23"/>
      <c r="N63" s="23"/>
      <c r="O63" s="23"/>
      <c r="P63" s="23">
        <f t="shared" si="7"/>
        <v>-0.47263195841759842</v>
      </c>
      <c r="Q63" s="23">
        <f t="shared" si="7"/>
        <v>-2.4139501594495822</v>
      </c>
      <c r="R63" s="23">
        <f t="shared" si="7"/>
        <v>-0.90287932112079905</v>
      </c>
      <c r="S63" s="23"/>
      <c r="T63" s="23"/>
      <c r="U63" s="23">
        <f t="shared" si="7"/>
        <v>1.1207533590281025</v>
      </c>
      <c r="V63" s="23">
        <f t="shared" si="7"/>
        <v>0.45830932851083994</v>
      </c>
      <c r="W63" s="8"/>
    </row>
    <row r="64" spans="1:16384" ht="16">
      <c r="A64" s="8" t="s">
        <v>116</v>
      </c>
      <c r="B64" s="8"/>
      <c r="C64" s="27">
        <f>C61/C68</f>
        <v>22.99206349206349</v>
      </c>
      <c r="D64" s="27">
        <f>D61/D68</f>
        <v>2.0916846440478527</v>
      </c>
      <c r="E64" s="27">
        <f>E61/E68</f>
        <v>3.2404817404817403</v>
      </c>
      <c r="F64" s="27">
        <f>F61/F68</f>
        <v>-0.2671508489547551</v>
      </c>
      <c r="G64" s="27"/>
      <c r="H64" s="27"/>
      <c r="I64" s="27">
        <f>I61/I68</f>
        <v>15.803118908382066</v>
      </c>
      <c r="J64" s="27">
        <f>J61/J68</f>
        <v>15.132295719844358</v>
      </c>
      <c r="K64" s="27">
        <f>K61/K68</f>
        <v>6.1281553398058248</v>
      </c>
      <c r="L64" s="27">
        <f>L61/L68</f>
        <v>1.3873498643936459</v>
      </c>
      <c r="M64" s="27"/>
      <c r="N64" s="27"/>
      <c r="O64" s="27">
        <f>O61/O68</f>
        <v>-0.37793727263789206</v>
      </c>
      <c r="P64" s="27">
        <f>P61/P68</f>
        <v>-0.19931203931203931</v>
      </c>
      <c r="Q64" s="27">
        <f>Q61/Q68</f>
        <v>0.27799825767108705</v>
      </c>
      <c r="R64" s="27">
        <f>R61/R68</f>
        <v>2.6927547462223943E-2</v>
      </c>
      <c r="S64" s="27"/>
      <c r="T64" s="27">
        <f>T61/T68</f>
        <v>0.3065622885860636</v>
      </c>
      <c r="U64" s="27">
        <f>U61/U68</f>
        <v>0.64599483204134367</v>
      </c>
      <c r="V64" s="27">
        <f>V61/V68</f>
        <v>0.93568857738207989</v>
      </c>
      <c r="W64" s="8"/>
    </row>
    <row r="65" spans="1:23" ht="16" hidden="1">
      <c r="A65" s="8"/>
      <c r="B65" s="8"/>
      <c r="C65" s="27"/>
      <c r="D65" s="23">
        <f>+D64/C64-1</f>
        <v>-0.90902579732480859</v>
      </c>
      <c r="E65" s="23">
        <f>+E64/D64-1</f>
        <v>0.54922098304968281</v>
      </c>
      <c r="F65" s="23">
        <f>+F64/E64-1</f>
        <v>-1.0824417078539192</v>
      </c>
      <c r="G65" s="23"/>
      <c r="H65" s="23"/>
      <c r="I65" s="23"/>
      <c r="J65" s="23">
        <f>+J64/I64-1</f>
        <v>-4.2448784472658763E-2</v>
      </c>
      <c r="K65" s="23">
        <f>+K64/J64-1</f>
        <v>-0.59502804774232532</v>
      </c>
      <c r="L65" s="23">
        <f>+L64/K64-1</f>
        <v>-0.77361052593069468</v>
      </c>
      <c r="M65" s="23"/>
      <c r="N65" s="23"/>
      <c r="O65" s="23"/>
      <c r="P65" s="23">
        <f>+P64/O64-1</f>
        <v>-0.47263195841759842</v>
      </c>
      <c r="Q65" s="23">
        <f>+Q64/P64-1</f>
        <v>-2.39478908866041</v>
      </c>
      <c r="R65" s="23">
        <f>+R64/Q64-1</f>
        <v>-0.9031377114093887</v>
      </c>
      <c r="S65" s="23"/>
      <c r="T65" s="23"/>
      <c r="U65" s="23">
        <f>+U64/T64-1</f>
        <v>1.1072221081752152</v>
      </c>
      <c r="V65" s="23">
        <f>+V64/U64-1</f>
        <v>0.44844591778745957</v>
      </c>
      <c r="W65" s="8"/>
    </row>
    <row r="66" spans="1:23" ht="16">
      <c r="A66" s="100" t="s">
        <v>117</v>
      </c>
      <c r="B66" s="10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6">
      <c r="A67" s="8" t="s">
        <v>132</v>
      </c>
      <c r="B67" s="8"/>
      <c r="C67" s="8">
        <v>494</v>
      </c>
      <c r="D67" s="8">
        <v>10005</v>
      </c>
      <c r="E67" s="8">
        <v>10117</v>
      </c>
      <c r="F67" s="8">
        <v>10189</v>
      </c>
      <c r="G67" s="8"/>
      <c r="H67" s="8"/>
      <c r="I67" s="8">
        <v>504</v>
      </c>
      <c r="J67" s="8">
        <v>505</v>
      </c>
      <c r="K67" s="8">
        <v>507</v>
      </c>
      <c r="L67" s="8">
        <v>10157</v>
      </c>
      <c r="M67" s="8"/>
      <c r="N67" s="8"/>
      <c r="O67" s="8">
        <v>10171</v>
      </c>
      <c r="P67" s="8">
        <v>10175</v>
      </c>
      <c r="Q67" s="8">
        <v>10191</v>
      </c>
      <c r="R67" s="8">
        <v>10157</v>
      </c>
      <c r="S67" s="8"/>
      <c r="T67" s="8">
        <v>10250</v>
      </c>
      <c r="U67" s="8">
        <v>10285</v>
      </c>
      <c r="V67" s="8">
        <v>10322</v>
      </c>
      <c r="W67" s="8"/>
    </row>
    <row r="68" spans="1:23" ht="16">
      <c r="A68" s="8" t="s">
        <v>133</v>
      </c>
      <c r="B68" s="8"/>
      <c r="C68" s="8">
        <v>504</v>
      </c>
      <c r="D68" s="8">
        <v>10198</v>
      </c>
      <c r="E68" s="8">
        <v>10296</v>
      </c>
      <c r="F68" s="8">
        <v>10189</v>
      </c>
      <c r="G68" s="8"/>
      <c r="H68" s="8"/>
      <c r="I68" s="8">
        <v>513</v>
      </c>
      <c r="J68" s="8">
        <v>514</v>
      </c>
      <c r="K68" s="8">
        <v>515</v>
      </c>
      <c r="L68" s="8">
        <v>10324</v>
      </c>
      <c r="M68" s="8"/>
      <c r="N68" s="8"/>
      <c r="O68" s="8">
        <v>10171</v>
      </c>
      <c r="P68" s="8">
        <v>10175</v>
      </c>
      <c r="Q68" s="8">
        <v>10331</v>
      </c>
      <c r="R68" s="8">
        <v>10324</v>
      </c>
      <c r="S68" s="8"/>
      <c r="T68" s="8">
        <v>10347</v>
      </c>
      <c r="U68" s="8">
        <v>10449</v>
      </c>
      <c r="V68" s="8">
        <v>10558</v>
      </c>
      <c r="W68" s="8"/>
    </row>
    <row r="69" spans="1:23" ht="1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6">
      <c r="A70" s="101" t="s">
        <v>121</v>
      </c>
      <c r="B70" s="10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6">
      <c r="A71" s="3" t="s">
        <v>122</v>
      </c>
      <c r="B71" s="8"/>
      <c r="C71" s="8"/>
      <c r="D71" s="23">
        <f>(D29-C29)/C29</f>
        <v>0.37623430604373276</v>
      </c>
      <c r="E71" s="23">
        <f>(E29-D29)/D29</f>
        <v>0.21695366571345684</v>
      </c>
      <c r="F71" s="23">
        <f>(F29-E29)/E29</f>
        <v>9.3995172639850841E-2</v>
      </c>
      <c r="G71" s="23"/>
      <c r="H71" s="23"/>
      <c r="I71" s="23"/>
      <c r="J71" s="23"/>
      <c r="K71" s="23"/>
      <c r="L71" s="23"/>
      <c r="M71" s="23"/>
      <c r="N71" s="23"/>
      <c r="O71" s="5">
        <f>+O29/I29-1</f>
        <v>7.3038574245747334E-2</v>
      </c>
      <c r="P71" s="5">
        <f>+P29/J29-1</f>
        <v>7.2108241952600016E-2</v>
      </c>
      <c r="Q71" s="5">
        <f>+Q29/K29-1</f>
        <v>0.14699671515720314</v>
      </c>
      <c r="R71" s="5">
        <f>+R29/L29-1</f>
        <v>8.5814921549791867E-2</v>
      </c>
      <c r="S71" s="5"/>
      <c r="T71" s="5">
        <f>+T29/O29-1</f>
        <v>9.3727456975026602E-2</v>
      </c>
      <c r="U71" s="5">
        <f>+U29/P29-1</f>
        <v>0.10845967302901816</v>
      </c>
      <c r="V71" s="5">
        <f>+V29/Q29-1</f>
        <v>0.125742519728405</v>
      </c>
      <c r="W71" s="8"/>
    </row>
    <row r="72" spans="1:23" ht="16">
      <c r="A72" s="99" t="s">
        <v>90</v>
      </c>
      <c r="B72" s="99"/>
      <c r="C72" s="8"/>
      <c r="D72" s="23">
        <f t="shared" ref="D72:F74" si="8">(D26-C26)/C26</f>
        <v>0.38360279435273725</v>
      </c>
      <c r="E72" s="23">
        <f t="shared" si="8"/>
        <v>0.18431789133323739</v>
      </c>
      <c r="F72" s="23">
        <f t="shared" si="8"/>
        <v>0.12881611532592654</v>
      </c>
      <c r="G72" s="23"/>
      <c r="H72" s="23"/>
      <c r="I72" s="23"/>
      <c r="J72" s="23"/>
      <c r="K72" s="23"/>
      <c r="L72" s="23"/>
      <c r="M72" s="23"/>
      <c r="N72" s="23"/>
      <c r="O72" s="5">
        <f t="shared" ref="O72:R74" si="9">+O26/I26-1</f>
        <v>7.5785352515303162E-2</v>
      </c>
      <c r="P72" s="5">
        <f t="shared" si="9"/>
        <v>0.10185048112509243</v>
      </c>
      <c r="Q72" s="5">
        <f t="shared" si="9"/>
        <v>0.20266333114694079</v>
      </c>
      <c r="R72" s="5">
        <f t="shared" si="9"/>
        <v>0.13359640602234091</v>
      </c>
      <c r="S72" s="5"/>
      <c r="T72" s="5">
        <f t="shared" ref="T72:V74" si="10">+T26/O26-1</f>
        <v>0.11029114435907794</v>
      </c>
      <c r="U72" s="5">
        <f t="shared" si="10"/>
        <v>0.10904205293564417</v>
      </c>
      <c r="V72" s="5">
        <f t="shared" si="10"/>
        <v>0.11470897860304663</v>
      </c>
      <c r="W72" s="8"/>
    </row>
    <row r="73" spans="1:23" ht="16">
      <c r="A73" s="99" t="s">
        <v>91</v>
      </c>
      <c r="B73" s="99"/>
      <c r="C73" s="8"/>
      <c r="D73" s="23">
        <f t="shared" si="8"/>
        <v>0.39732077138230532</v>
      </c>
      <c r="E73" s="23">
        <f t="shared" si="8"/>
        <v>0.22387273493468185</v>
      </c>
      <c r="F73" s="23">
        <f t="shared" si="8"/>
        <v>-7.6533606704907386E-2</v>
      </c>
      <c r="G73" s="23"/>
      <c r="H73" s="23"/>
      <c r="I73" s="23"/>
      <c r="J73" s="23"/>
      <c r="K73" s="23"/>
      <c r="L73" s="23"/>
      <c r="M73" s="23"/>
      <c r="N73" s="23"/>
      <c r="O73" s="5">
        <f t="shared" si="9"/>
        <v>-6.1665959737674969E-2</v>
      </c>
      <c r="P73" s="5">
        <f t="shared" si="9"/>
        <v>-0.11900654275576972</v>
      </c>
      <c r="Q73" s="5">
        <f t="shared" si="9"/>
        <v>-4.8893463715903196E-2</v>
      </c>
      <c r="R73" s="5">
        <f t="shared" si="9"/>
        <v>-7.5364885168491047E-2</v>
      </c>
      <c r="S73" s="5"/>
      <c r="T73" s="5">
        <f t="shared" si="10"/>
        <v>1.2656907402899931E-2</v>
      </c>
      <c r="U73" s="5">
        <f t="shared" si="10"/>
        <v>9.7247367448734634E-2</v>
      </c>
      <c r="V73" s="5">
        <f t="shared" si="10"/>
        <v>0.15934343434343434</v>
      </c>
      <c r="W73" s="8"/>
    </row>
    <row r="74" spans="1:23" ht="16">
      <c r="A74" s="99" t="s">
        <v>89</v>
      </c>
      <c r="B74" s="99"/>
      <c r="C74" s="8"/>
      <c r="D74" s="23">
        <f t="shared" si="8"/>
        <v>0.29532347399074971</v>
      </c>
      <c r="E74" s="23">
        <f t="shared" si="8"/>
        <v>0.37099404893101168</v>
      </c>
      <c r="F74" s="23">
        <f t="shared" si="8"/>
        <v>0.28767563743931063</v>
      </c>
      <c r="G74" s="23"/>
      <c r="H74" s="23"/>
      <c r="I74" s="23"/>
      <c r="J74" s="23"/>
      <c r="K74" s="23"/>
      <c r="L74" s="23"/>
      <c r="M74" s="23"/>
      <c r="N74" s="23"/>
      <c r="O74" s="5">
        <f t="shared" si="9"/>
        <v>0.36569651188624741</v>
      </c>
      <c r="P74" s="5">
        <f t="shared" si="9"/>
        <v>0.33290566547369838</v>
      </c>
      <c r="Q74" s="5">
        <f t="shared" si="9"/>
        <v>0.27486033519553077</v>
      </c>
      <c r="R74" s="5">
        <f t="shared" si="9"/>
        <v>0.20236220472440936</v>
      </c>
      <c r="S74" s="5"/>
      <c r="T74" s="5">
        <f t="shared" si="10"/>
        <v>0.157963234097934</v>
      </c>
      <c r="U74" s="5">
        <f t="shared" si="10"/>
        <v>0.12163736764780375</v>
      </c>
      <c r="V74" s="5">
        <f t="shared" si="10"/>
        <v>0.1227480767358069</v>
      </c>
      <c r="W74" s="8"/>
    </row>
    <row r="75" spans="1:23" ht="16">
      <c r="A75" s="3" t="s">
        <v>123</v>
      </c>
      <c r="B75" s="8"/>
      <c r="C75" s="23"/>
      <c r="D75" s="23">
        <f>+D33/C33-1</f>
        <v>0.32848346755257163</v>
      </c>
      <c r="E75" s="23">
        <f>+E33/D33-1</f>
        <v>0.2927590879632358</v>
      </c>
      <c r="F75" s="23">
        <f>+F33/E33-1</f>
        <v>0.14013712919920196</v>
      </c>
      <c r="G75" s="23"/>
      <c r="H75" s="23"/>
      <c r="I75" s="23"/>
      <c r="J75" s="23"/>
      <c r="K75" s="23"/>
      <c r="L75" s="23"/>
      <c r="M75" s="23"/>
      <c r="N75" s="23"/>
      <c r="O75" s="23">
        <f>O33/I33-1</f>
        <v>8.3053236474032399E-2</v>
      </c>
      <c r="P75" s="23">
        <f>P33/J33-1</f>
        <v>0.1207672174055292</v>
      </c>
      <c r="Q75" s="23">
        <f>Q33/K33-1</f>
        <v>0.18693872436406167</v>
      </c>
      <c r="R75" s="23">
        <f>R33/L33-1</f>
        <v>0.16466643457866859</v>
      </c>
      <c r="S75" s="23"/>
      <c r="T75" s="23">
        <f>T33/O33-1</f>
        <v>0.19265191710881968</v>
      </c>
      <c r="U75" s="23">
        <f>U33/P33-1</f>
        <v>0.18609742747673774</v>
      </c>
      <c r="V75" s="23">
        <f>V33/Q33-1</f>
        <v>0.19756127601921425</v>
      </c>
      <c r="W75" s="8"/>
    </row>
    <row r="76" spans="1:23" ht="16">
      <c r="A76" s="3" t="s">
        <v>25</v>
      </c>
      <c r="B76" s="8"/>
      <c r="C76" s="23"/>
      <c r="D76" s="23">
        <f>+D42/C42-1</f>
        <v>0.57478852898700228</v>
      </c>
      <c r="E76" s="23">
        <f>+E42/D42-1</f>
        <v>8.6466657932660729E-2</v>
      </c>
      <c r="F76" s="23">
        <f>+F42/E42-1</f>
        <v>-0.50769725471281002</v>
      </c>
      <c r="G76" s="23"/>
      <c r="H76" s="23"/>
      <c r="I76" s="23"/>
      <c r="J76" s="23"/>
      <c r="K76" s="23"/>
      <c r="L76" s="23"/>
      <c r="M76" s="23"/>
      <c r="N76" s="23"/>
      <c r="O76" s="23">
        <f>O42/I42-1</f>
        <v>-0.58612521150592212</v>
      </c>
      <c r="P76" s="23">
        <f>P42/J42-1</f>
        <v>-0.56933264087250057</v>
      </c>
      <c r="Q76" s="23">
        <f>Q42/K42-1</f>
        <v>-0.47959604286891999</v>
      </c>
      <c r="R76" s="23">
        <f>R42/L42-1</f>
        <v>-0.20895953757225438</v>
      </c>
      <c r="S76" s="23"/>
      <c r="T76" s="23">
        <f>T42/O42-1</f>
        <v>0.30117198146633961</v>
      </c>
      <c r="U76" s="23">
        <f>U42/P42-1</f>
        <v>1.3156466686765151</v>
      </c>
      <c r="V76" s="23">
        <f>V42/Q42-1</f>
        <v>3.4308910891089113</v>
      </c>
      <c r="W76" s="8"/>
    </row>
    <row r="77" spans="1:23" ht="16">
      <c r="A77" s="3" t="s">
        <v>115</v>
      </c>
      <c r="B77" s="8"/>
      <c r="C77" s="8"/>
      <c r="D77" s="23">
        <f>+D62/C62-1</f>
        <v>-0.90911073631289296</v>
      </c>
      <c r="E77" s="23">
        <f>+E62/D62-1</f>
        <v>0.5467931488213007</v>
      </c>
      <c r="F77" s="23">
        <f>+F62/E62-1</f>
        <v>-1.0810084264139568</v>
      </c>
      <c r="G77" s="23"/>
      <c r="H77" s="23"/>
      <c r="I77" s="23"/>
      <c r="J77" s="23"/>
      <c r="K77" s="23"/>
      <c r="L77" s="23"/>
      <c r="M77" s="23"/>
      <c r="N77" s="23"/>
      <c r="O77" s="23">
        <f>O35/I35-1</f>
        <v>0.22631578947368425</v>
      </c>
      <c r="P77" s="23">
        <f>P35/J35-1</f>
        <v>0.15330536341988887</v>
      </c>
      <c r="Q77" s="23">
        <f>Q35/K35-1</f>
        <v>0.11271488809601049</v>
      </c>
      <c r="R77" s="23">
        <f>R35/L35-1</f>
        <v>2.9316106036979317E-2</v>
      </c>
      <c r="S77" s="23"/>
      <c r="T77" s="23">
        <f>T35/O35-1</f>
        <v>3.1276207389867361E-2</v>
      </c>
      <c r="U77" s="23">
        <f>U35/P35-1</f>
        <v>4.7340477829121985E-2</v>
      </c>
      <c r="V77" s="23">
        <f>V35/Q35-1</f>
        <v>8.4098527911383281E-2</v>
      </c>
      <c r="W77" s="8"/>
    </row>
    <row r="78" spans="1:23" ht="16">
      <c r="A78" s="8"/>
      <c r="B78" s="8"/>
      <c r="C78" s="8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8"/>
    </row>
    <row r="79" spans="1:23" ht="16">
      <c r="A79" s="100" t="s">
        <v>106</v>
      </c>
      <c r="B79" s="10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6">
      <c r="A80" s="98" t="s">
        <v>107</v>
      </c>
      <c r="B80" s="98"/>
      <c r="C80" s="14">
        <f>C42</f>
        <v>14541</v>
      </c>
      <c r="D80" s="14">
        <f>D42</f>
        <v>22899</v>
      </c>
      <c r="E80" s="14">
        <f>E42</f>
        <v>24879</v>
      </c>
      <c r="F80" s="14">
        <f>F42</f>
        <v>12248</v>
      </c>
      <c r="G80" s="14"/>
      <c r="H80" s="14"/>
      <c r="I80" s="14"/>
      <c r="J80" s="14"/>
      <c r="K80" s="14"/>
      <c r="L80" s="14"/>
      <c r="M80" s="14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6">
      <c r="A81" s="98" t="s">
        <v>108</v>
      </c>
      <c r="B81" s="98"/>
      <c r="C81" s="14">
        <f>'Funds Flow'!D13</f>
        <v>21789</v>
      </c>
      <c r="D81" s="14">
        <f>'Funds Flow'!E13</f>
        <v>25180</v>
      </c>
      <c r="E81" s="14">
        <f>'Funds Flow'!F13</f>
        <v>34433</v>
      </c>
      <c r="F81" s="14">
        <f>'Funds Flow'!G13</f>
        <v>41921</v>
      </c>
      <c r="G81" s="14"/>
      <c r="H81" s="14"/>
      <c r="I81" s="14"/>
      <c r="J81" s="14"/>
      <c r="K81" s="14"/>
      <c r="L81" s="14"/>
      <c r="M81" s="14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6">
      <c r="A82" s="98" t="s">
        <v>109</v>
      </c>
      <c r="B82" s="98"/>
      <c r="C82" s="14">
        <f>C80+C81</f>
        <v>36330</v>
      </c>
      <c r="D82" s="14">
        <f>D80+D81</f>
        <v>48079</v>
      </c>
      <c r="E82" s="14">
        <f>E80+E81</f>
        <v>59312</v>
      </c>
      <c r="F82" s="14">
        <f>F80+F81</f>
        <v>54169</v>
      </c>
      <c r="G82" s="14"/>
      <c r="H82" s="14"/>
      <c r="I82" s="14"/>
      <c r="J82" s="14"/>
      <c r="K82" s="14"/>
      <c r="L82" s="14"/>
      <c r="M82" s="14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6">
      <c r="A83" s="8" t="s">
        <v>110</v>
      </c>
      <c r="B83" s="8"/>
      <c r="C83" s="23">
        <f>C82/C29</f>
        <v>0.12950855904349748</v>
      </c>
      <c r="D83" s="23">
        <f>D82/D29</f>
        <v>0.12453634630527581</v>
      </c>
      <c r="E83" s="23">
        <f>E82/E29</f>
        <v>0.12624355607017126</v>
      </c>
      <c r="F83" s="23">
        <f>F82/F29</f>
        <v>0.10539064521589235</v>
      </c>
      <c r="G83" s="23"/>
      <c r="H83" s="23"/>
      <c r="I83" s="23"/>
      <c r="J83" s="23"/>
      <c r="K83" s="23"/>
      <c r="L83" s="23"/>
      <c r="M83" s="23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</sheetData>
  <mergeCells count="48">
    <mergeCell ref="A66:B66"/>
    <mergeCell ref="A56:B56"/>
    <mergeCell ref="A42:B42"/>
    <mergeCell ref="A53:B53"/>
    <mergeCell ref="A54:B54"/>
    <mergeCell ref="A55:B55"/>
    <mergeCell ref="A57:B57"/>
    <mergeCell ref="A9:B9"/>
    <mergeCell ref="A12:B12"/>
    <mergeCell ref="A15:B15"/>
    <mergeCell ref="A20:B20"/>
    <mergeCell ref="A25:B25"/>
    <mergeCell ref="A22:B22"/>
    <mergeCell ref="T7:W7"/>
    <mergeCell ref="A1:B1"/>
    <mergeCell ref="A3:B3"/>
    <mergeCell ref="A5:B5"/>
    <mergeCell ref="A6:F6"/>
    <mergeCell ref="A7:B7"/>
    <mergeCell ref="O7:R7"/>
    <mergeCell ref="I7:L7"/>
    <mergeCell ref="A32:B32"/>
    <mergeCell ref="A35:B35"/>
    <mergeCell ref="A36:B36"/>
    <mergeCell ref="A37:B37"/>
    <mergeCell ref="A26:B26"/>
    <mergeCell ref="A27:B27"/>
    <mergeCell ref="A28:B28"/>
    <mergeCell ref="A29:B29"/>
    <mergeCell ref="A31:B31"/>
    <mergeCell ref="A33:B33"/>
    <mergeCell ref="A34:B34"/>
    <mergeCell ref="A38:B38"/>
    <mergeCell ref="A81:B81"/>
    <mergeCell ref="A82:B82"/>
    <mergeCell ref="A72:B72"/>
    <mergeCell ref="A73:B73"/>
    <mergeCell ref="A74:B74"/>
    <mergeCell ref="A79:B79"/>
    <mergeCell ref="A80:B80"/>
    <mergeCell ref="A70:B70"/>
    <mergeCell ref="A52:B52"/>
    <mergeCell ref="A59:B59"/>
    <mergeCell ref="A40:B40"/>
    <mergeCell ref="A39:B39"/>
    <mergeCell ref="A58:B58"/>
    <mergeCell ref="A60:B60"/>
    <mergeCell ref="A61:B6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91EE-2B1D-A446-8BCF-DEE9C4146550}">
  <dimension ref="A1:G54"/>
  <sheetViews>
    <sheetView zoomScale="86" workbookViewId="0">
      <selection activeCell="G7" sqref="G7"/>
    </sheetView>
  </sheetViews>
  <sheetFormatPr baseColWidth="10" defaultRowHeight="13"/>
  <cols>
    <col min="2" max="2" width="26.33203125" customWidth="1"/>
    <col min="3" max="3" width="16.6640625" bestFit="1" customWidth="1"/>
    <col min="4" max="5" width="17.6640625" bestFit="1" customWidth="1"/>
    <col min="6" max="6" width="16.6640625" customWidth="1"/>
  </cols>
  <sheetData>
    <row r="1" spans="1:7" ht="16">
      <c r="A1" s="103" t="d">
        <f ca="1">TODAY()</f>
        <v>2024-08-02</v>
      </c>
      <c r="B1" s="103"/>
      <c r="C1" s="1"/>
      <c r="D1" s="1"/>
      <c r="E1" s="1"/>
      <c r="F1" s="1"/>
    </row>
    <row r="2" spans="1:7" ht="16">
      <c r="A2" s="2"/>
      <c r="B2" s="3"/>
      <c r="C2" s="1"/>
      <c r="D2" s="1"/>
      <c r="E2" s="1"/>
      <c r="F2" s="1"/>
    </row>
    <row r="3" spans="1:7" ht="16" customHeight="1">
      <c r="A3" s="101" t="s">
        <v>26</v>
      </c>
      <c r="B3" s="101"/>
      <c r="C3" s="1"/>
      <c r="D3" s="1"/>
      <c r="E3" s="1"/>
      <c r="F3" s="1"/>
    </row>
    <row r="4" spans="1:7" ht="16" customHeight="1">
      <c r="A4" s="8"/>
      <c r="B4" s="9"/>
      <c r="C4" s="1"/>
      <c r="D4" s="1"/>
      <c r="E4" s="1"/>
      <c r="F4" s="1"/>
    </row>
    <row r="5" spans="1:7" ht="16" customHeight="1">
      <c r="A5" s="100" t="s">
        <v>2</v>
      </c>
      <c r="B5" s="100"/>
      <c r="C5" s="1"/>
      <c r="D5" s="1"/>
      <c r="E5" s="1"/>
      <c r="F5" s="1"/>
    </row>
    <row r="6" spans="1:7" ht="16" customHeight="1">
      <c r="A6" s="100"/>
      <c r="B6" s="100"/>
      <c r="C6" s="100"/>
      <c r="D6" s="100"/>
      <c r="E6" s="100"/>
      <c r="F6" s="100"/>
    </row>
    <row r="7" spans="1:7" ht="16">
      <c r="A7" s="100" t="s">
        <v>3</v>
      </c>
      <c r="B7" s="100"/>
      <c r="C7" s="12">
        <v>2019</v>
      </c>
      <c r="D7" s="12">
        <v>2020</v>
      </c>
      <c r="E7" s="12">
        <v>2021</v>
      </c>
      <c r="F7" s="12">
        <v>2022</v>
      </c>
    </row>
    <row r="8" spans="1:7" ht="16">
      <c r="A8" s="100"/>
      <c r="B8" s="100"/>
      <c r="C8" s="100"/>
      <c r="D8" s="100"/>
      <c r="E8" s="100"/>
      <c r="F8" s="100"/>
    </row>
    <row r="9" spans="1:7" ht="16">
      <c r="A9" s="100" t="s">
        <v>4</v>
      </c>
      <c r="B9" s="100"/>
      <c r="C9" s="6">
        <f>'Funds Flow'!D51</f>
        <v>36092</v>
      </c>
      <c r="D9" s="6">
        <f>'Funds Flow'!E51</f>
        <v>42122</v>
      </c>
      <c r="E9" s="6">
        <f>'Funds Flow'!F51</f>
        <v>36220</v>
      </c>
      <c r="F9" s="6">
        <f>'Funds Flow'!G51</f>
        <v>53888</v>
      </c>
    </row>
    <row r="10" spans="1:7" ht="16">
      <c r="A10" s="100" t="s">
        <v>5</v>
      </c>
      <c r="B10" s="100"/>
      <c r="C10" s="13">
        <v>20816</v>
      </c>
      <c r="D10" s="13">
        <v>24542</v>
      </c>
      <c r="E10" s="13">
        <v>32891</v>
      </c>
      <c r="F10" s="13">
        <v>42360</v>
      </c>
    </row>
    <row r="11" spans="1:7" ht="16">
      <c r="A11" s="100" t="s">
        <v>6</v>
      </c>
      <c r="B11" s="100"/>
      <c r="C11" s="13">
        <v>20497</v>
      </c>
      <c r="D11" s="13">
        <v>23795</v>
      </c>
      <c r="E11" s="13">
        <v>32640</v>
      </c>
      <c r="F11" s="13">
        <v>34405</v>
      </c>
      <c r="G11" s="29"/>
    </row>
    <row r="12" spans="1:7" ht="16">
      <c r="A12" s="100" t="s">
        <v>27</v>
      </c>
      <c r="B12" s="100"/>
      <c r="C12" s="13">
        <v>18929</v>
      </c>
      <c r="D12" s="13">
        <v>42274</v>
      </c>
      <c r="E12" s="13">
        <v>59829</v>
      </c>
      <c r="F12" s="13">
        <v>16138</v>
      </c>
    </row>
    <row r="13" spans="1:7" ht="16">
      <c r="A13" s="100" t="s">
        <v>7</v>
      </c>
      <c r="B13" s="100"/>
      <c r="C13" s="10">
        <f>SUM(C9:C12)</f>
        <v>96334</v>
      </c>
      <c r="D13" s="10">
        <f>SUM(D9:D12)</f>
        <v>132733</v>
      </c>
      <c r="E13" s="10">
        <f>SUM(E9:E12)</f>
        <v>161580</v>
      </c>
      <c r="F13" s="10">
        <f>SUM(F9:F12)</f>
        <v>146791</v>
      </c>
    </row>
    <row r="14" spans="1:7" ht="16">
      <c r="A14" s="100" t="s">
        <v>8</v>
      </c>
      <c r="B14" s="100"/>
      <c r="C14" s="13">
        <v>72705</v>
      </c>
      <c r="D14" s="13">
        <v>113114</v>
      </c>
      <c r="E14" s="13">
        <v>160281</v>
      </c>
      <c r="F14" s="13">
        <v>186715</v>
      </c>
    </row>
    <row r="15" spans="1:7" ht="16">
      <c r="A15" s="100" t="s">
        <v>28</v>
      </c>
      <c r="B15" s="100"/>
      <c r="C15" s="13">
        <v>25141</v>
      </c>
      <c r="D15" s="13">
        <v>37553</v>
      </c>
      <c r="E15" s="13">
        <v>56082</v>
      </c>
      <c r="F15" s="13">
        <v>66123</v>
      </c>
    </row>
    <row r="16" spans="1:7" ht="16">
      <c r="A16" s="100" t="s">
        <v>29</v>
      </c>
      <c r="B16" s="100"/>
      <c r="C16" s="13">
        <v>14754</v>
      </c>
      <c r="D16" s="13">
        <v>15017</v>
      </c>
      <c r="E16" s="13">
        <v>15371</v>
      </c>
      <c r="F16" s="13">
        <v>20288</v>
      </c>
    </row>
    <row r="17" spans="1:6" ht="16">
      <c r="A17" s="100" t="s">
        <v>9</v>
      </c>
      <c r="B17" s="100"/>
      <c r="C17" s="13">
        <v>16314</v>
      </c>
      <c r="D17" s="13">
        <v>22778</v>
      </c>
      <c r="E17" s="13">
        <v>27235</v>
      </c>
      <c r="F17" s="13">
        <v>42758</v>
      </c>
    </row>
    <row r="18" spans="1:6" ht="16">
      <c r="A18" s="100" t="s">
        <v>10</v>
      </c>
      <c r="B18" s="100"/>
      <c r="C18" s="10">
        <f>SUM(C13:C17)</f>
        <v>225248</v>
      </c>
      <c r="D18" s="10">
        <f>SUM(D13:D17)</f>
        <v>321195</v>
      </c>
      <c r="E18" s="10">
        <f>SUM(E13:E17)</f>
        <v>420549</v>
      </c>
      <c r="F18" s="10">
        <f>SUM(F13:F17)</f>
        <v>462675</v>
      </c>
    </row>
    <row r="19" spans="1:6" ht="16">
      <c r="A19" s="100"/>
      <c r="B19" s="100"/>
      <c r="C19" s="100"/>
      <c r="D19" s="100"/>
      <c r="E19" s="100"/>
      <c r="F19" s="100"/>
    </row>
    <row r="20" spans="1:6" ht="16">
      <c r="A20" s="100" t="s">
        <v>11</v>
      </c>
      <c r="B20" s="100"/>
      <c r="C20" s="11"/>
      <c r="D20" s="11"/>
      <c r="E20" s="11"/>
      <c r="F20" s="11"/>
    </row>
    <row r="21" spans="1:6" ht="16">
      <c r="A21" s="100"/>
      <c r="B21" s="100"/>
      <c r="C21" s="100"/>
      <c r="D21" s="100"/>
      <c r="E21" s="100"/>
      <c r="F21" s="100"/>
    </row>
    <row r="22" spans="1:6" ht="16">
      <c r="A22" s="100" t="s">
        <v>12</v>
      </c>
      <c r="B22" s="100"/>
      <c r="C22" s="13">
        <v>47183</v>
      </c>
      <c r="D22" s="13">
        <v>72539</v>
      </c>
      <c r="E22" s="13">
        <v>78664</v>
      </c>
      <c r="F22" s="13">
        <v>79600</v>
      </c>
    </row>
    <row r="23" spans="1:6" ht="16">
      <c r="A23" s="100" t="s">
        <v>30</v>
      </c>
      <c r="B23" s="100"/>
      <c r="C23" s="13">
        <v>32439</v>
      </c>
      <c r="D23" s="13">
        <v>44138</v>
      </c>
      <c r="E23" s="13">
        <v>51775</v>
      </c>
      <c r="F23" s="13">
        <v>62566</v>
      </c>
    </row>
    <row r="24" spans="1:6" ht="16">
      <c r="A24" s="100" t="s">
        <v>31</v>
      </c>
      <c r="B24" s="100"/>
      <c r="C24" s="13">
        <v>8190</v>
      </c>
      <c r="D24" s="13">
        <v>9708</v>
      </c>
      <c r="E24" s="13">
        <v>11827</v>
      </c>
      <c r="F24" s="13">
        <v>13227</v>
      </c>
    </row>
    <row r="25" spans="1:6" ht="16">
      <c r="A25" s="100" t="s">
        <v>13</v>
      </c>
      <c r="B25" s="100"/>
      <c r="C25" s="10">
        <f>SUM(C22:C24)</f>
        <v>87812</v>
      </c>
      <c r="D25" s="10">
        <f>SUM(D22:D24)</f>
        <v>126385</v>
      </c>
      <c r="E25" s="10">
        <f>SUM(E22:E24)</f>
        <v>142266</v>
      </c>
      <c r="F25" s="10">
        <f>SUM(F22:F24)</f>
        <v>155393</v>
      </c>
    </row>
    <row r="26" spans="1:6" ht="16">
      <c r="A26" s="100" t="s">
        <v>32</v>
      </c>
      <c r="B26" s="100"/>
      <c r="C26" s="10">
        <v>39791</v>
      </c>
      <c r="D26" s="10">
        <v>52573</v>
      </c>
      <c r="E26" s="10">
        <v>67651</v>
      </c>
      <c r="F26" s="10">
        <v>72968</v>
      </c>
    </row>
    <row r="27" spans="1:6" ht="16">
      <c r="A27" s="100" t="s">
        <v>14</v>
      </c>
      <c r="B27" s="100"/>
      <c r="C27" s="13">
        <v>23414</v>
      </c>
      <c r="D27" s="13">
        <v>31816</v>
      </c>
      <c r="E27" s="13">
        <v>48744</v>
      </c>
      <c r="F27" s="13">
        <v>67150</v>
      </c>
    </row>
    <row r="28" spans="1:6" ht="16">
      <c r="A28" s="100" t="s">
        <v>33</v>
      </c>
      <c r="B28" s="100"/>
      <c r="C28" s="13">
        <v>12171</v>
      </c>
      <c r="D28" s="13">
        <v>17017</v>
      </c>
      <c r="E28" s="13">
        <v>23643</v>
      </c>
      <c r="F28" s="13">
        <v>21121</v>
      </c>
    </row>
    <row r="29" spans="1:6" ht="16">
      <c r="A29" s="100" t="s">
        <v>15</v>
      </c>
      <c r="B29" s="100"/>
      <c r="C29" s="13">
        <v>62060</v>
      </c>
      <c r="D29" s="13">
        <v>93404</v>
      </c>
      <c r="E29" s="13">
        <v>138245</v>
      </c>
      <c r="F29" s="13">
        <v>146043</v>
      </c>
    </row>
    <row r="30" spans="1:6" ht="16">
      <c r="A30" s="100" t="s">
        <v>1</v>
      </c>
      <c r="B30" s="100"/>
      <c r="C30" s="10">
        <f>SUM(C25:C29)</f>
        <v>225248</v>
      </c>
      <c r="D30" s="10">
        <f>SUM(D25:D29)</f>
        <v>321195</v>
      </c>
      <c r="E30" s="10">
        <f>SUM(E25:E29)</f>
        <v>420549</v>
      </c>
      <c r="F30" s="10">
        <f>SUM(F25:F29)</f>
        <v>462675</v>
      </c>
    </row>
    <row r="31" spans="1:6" ht="16" customHeight="1">
      <c r="A31" s="3"/>
      <c r="B31" s="3"/>
      <c r="C31" s="1"/>
      <c r="D31" s="1"/>
      <c r="E31" s="1"/>
      <c r="F31" s="1"/>
    </row>
    <row r="32" spans="1:6" ht="16" customHeight="1">
      <c r="A32" s="3"/>
      <c r="B32" s="3"/>
      <c r="C32" s="1"/>
      <c r="D32" s="1"/>
      <c r="E32" s="1"/>
      <c r="F32" s="1"/>
    </row>
    <row r="33" spans="1:6" ht="16" customHeight="1">
      <c r="A33" s="3"/>
      <c r="B33" s="3"/>
      <c r="C33" s="1"/>
      <c r="D33" s="1"/>
      <c r="E33" s="1"/>
      <c r="F33" s="1"/>
    </row>
    <row r="34" spans="1:6" ht="16">
      <c r="A34" s="101" t="s">
        <v>26</v>
      </c>
      <c r="B34" s="101"/>
      <c r="C34" s="4">
        <v>2019</v>
      </c>
      <c r="D34" s="4">
        <v>2020</v>
      </c>
      <c r="E34" s="4">
        <v>2021</v>
      </c>
      <c r="F34" s="4">
        <v>2022</v>
      </c>
    </row>
    <row r="35" spans="1:6" ht="16">
      <c r="A35" s="7"/>
      <c r="B35" s="7"/>
      <c r="C35" s="7"/>
      <c r="D35" s="7"/>
      <c r="E35" s="1"/>
      <c r="F35" s="1"/>
    </row>
    <row r="36" spans="1:6" ht="16">
      <c r="A36" s="100" t="s">
        <v>25</v>
      </c>
      <c r="B36" s="100"/>
      <c r="C36" s="6">
        <v>14541</v>
      </c>
      <c r="D36" s="6">
        <v>22899</v>
      </c>
      <c r="E36" s="6">
        <v>24879</v>
      </c>
      <c r="F36" s="6">
        <v>12248</v>
      </c>
    </row>
    <row r="37" spans="1:6" ht="16">
      <c r="A37" s="100" t="s">
        <v>16</v>
      </c>
      <c r="B37" s="100"/>
      <c r="C37" s="16">
        <f>+C36*C38</f>
        <v>2469.9723812249567</v>
      </c>
      <c r="D37" s="16">
        <f>+D36*D38</f>
        <v>2711.5492182976259</v>
      </c>
      <c r="E37" s="16">
        <f>+E36*E38</f>
        <v>3124.3031375324367</v>
      </c>
      <c r="F37" s="16">
        <f>-F42</f>
        <v>3217</v>
      </c>
    </row>
    <row r="38" spans="1:6" ht="17" customHeight="1">
      <c r="A38" s="104" t="s">
        <v>0</v>
      </c>
      <c r="B38" s="104"/>
      <c r="C38" s="5">
        <f>+C43</f>
        <v>0.16986262163709215</v>
      </c>
      <c r="D38" s="5">
        <f>+D43</f>
        <v>0.1184134337000579</v>
      </c>
      <c r="E38" s="5">
        <f>+E43</f>
        <v>0.12557993237398757</v>
      </c>
      <c r="F38" s="5">
        <f>+F43</f>
        <v>0.54194743935309975</v>
      </c>
    </row>
    <row r="39" spans="1:6" ht="16">
      <c r="A39" s="100" t="s">
        <v>17</v>
      </c>
      <c r="B39" s="100"/>
      <c r="C39" s="6">
        <f>+C36-C37</f>
        <v>12071.027618775042</v>
      </c>
      <c r="D39" s="6">
        <f>+D36-D37</f>
        <v>20187.450781702373</v>
      </c>
      <c r="E39" s="6">
        <f>+E36-E37</f>
        <v>21754.696862467565</v>
      </c>
      <c r="F39" s="6">
        <f>+F36-F37</f>
        <v>9031</v>
      </c>
    </row>
    <row r="40" spans="1:6" ht="16">
      <c r="A40" s="8"/>
      <c r="B40" s="8"/>
      <c r="C40" s="8"/>
      <c r="D40" s="8"/>
      <c r="E40" s="1"/>
      <c r="F40" s="1"/>
    </row>
    <row r="41" spans="1:6" ht="16">
      <c r="A41" s="100" t="s">
        <v>22</v>
      </c>
      <c r="B41" s="100"/>
      <c r="C41" s="14">
        <v>13976</v>
      </c>
      <c r="D41" s="14">
        <v>24178</v>
      </c>
      <c r="E41" s="14">
        <v>38151</v>
      </c>
      <c r="F41" s="14">
        <v>-5936</v>
      </c>
    </row>
    <row r="42" spans="1:6" ht="16">
      <c r="A42" s="100" t="s">
        <v>23</v>
      </c>
      <c r="B42" s="100"/>
      <c r="C42" s="14">
        <v>2374</v>
      </c>
      <c r="D42" s="14">
        <v>2863</v>
      </c>
      <c r="E42" s="14">
        <v>4791</v>
      </c>
      <c r="F42" s="14">
        <v>-3217</v>
      </c>
    </row>
    <row r="43" spans="1:6" ht="16">
      <c r="A43" s="100" t="s">
        <v>24</v>
      </c>
      <c r="B43" s="100"/>
      <c r="C43" s="5">
        <f>+C42/C41</f>
        <v>0.16986262163709215</v>
      </c>
      <c r="D43" s="5">
        <f>+D42/D41</f>
        <v>0.1184134337000579</v>
      </c>
      <c r="E43" s="5">
        <f>+E42/E41</f>
        <v>0.12557993237398757</v>
      </c>
      <c r="F43" s="5">
        <f>+F42/F41</f>
        <v>0.54194743935309975</v>
      </c>
    </row>
    <row r="44" spans="1:6" ht="16">
      <c r="A44" s="8"/>
      <c r="B44" s="8"/>
      <c r="C44" s="8"/>
      <c r="D44" s="8"/>
      <c r="E44" s="1"/>
      <c r="F44" s="1"/>
    </row>
    <row r="45" spans="1:6" ht="16">
      <c r="A45" s="100"/>
      <c r="B45" s="100"/>
      <c r="C45" s="100"/>
      <c r="D45" s="100"/>
      <c r="E45" s="100"/>
      <c r="F45" s="100"/>
    </row>
    <row r="46" spans="1:6" ht="16">
      <c r="A46" s="12"/>
      <c r="B46" s="12"/>
      <c r="C46" s="12">
        <f>'Funds Flow'!D24</f>
        <v>-2438</v>
      </c>
      <c r="D46" s="12">
        <f>'Funds Flow'!E24</f>
        <v>13481</v>
      </c>
      <c r="E46" s="12">
        <f>'Funds Flow'!F24</f>
        <v>-19611</v>
      </c>
      <c r="F46" s="12">
        <f>'Funds Flow'!G24</f>
        <v>-20886</v>
      </c>
    </row>
    <row r="47" spans="1:6" ht="16">
      <c r="A47" s="12"/>
      <c r="B47" s="12"/>
      <c r="C47" s="30"/>
      <c r="D47" s="30">
        <f>D48-C48</f>
        <v>0</v>
      </c>
      <c r="E47" s="30">
        <f>E48-D48</f>
        <v>0</v>
      </c>
      <c r="F47" s="30">
        <f>F48-E48</f>
        <v>0</v>
      </c>
    </row>
    <row r="48" spans="1:6" ht="16">
      <c r="A48" s="12"/>
      <c r="B48" s="12"/>
      <c r="C48" s="30"/>
      <c r="D48" s="30"/>
      <c r="E48" s="30"/>
      <c r="F48" s="30"/>
    </row>
    <row r="49" spans="1:6" ht="16">
      <c r="A49" s="100" t="s">
        <v>19</v>
      </c>
      <c r="B49" s="100"/>
      <c r="C49" s="6">
        <f>C13-C25-C9-C12</f>
        <v>-46499</v>
      </c>
      <c r="D49" s="6">
        <f>D13-D25-D9-D12</f>
        <v>-78048</v>
      </c>
      <c r="E49" s="6">
        <f>E13-E25-E9-E12</f>
        <v>-76735</v>
      </c>
      <c r="F49" s="6">
        <f>F13-F25-F9-F12</f>
        <v>-78628</v>
      </c>
    </row>
    <row r="50" spans="1:6" ht="16">
      <c r="A50" s="100" t="s">
        <v>20</v>
      </c>
      <c r="B50" s="100"/>
      <c r="C50" s="15">
        <f>+C14</f>
        <v>72705</v>
      </c>
      <c r="D50" s="15">
        <f>+D14</f>
        <v>113114</v>
      </c>
      <c r="E50" s="15">
        <f>+E14</f>
        <v>160281</v>
      </c>
      <c r="F50" s="15">
        <f>+F14</f>
        <v>186715</v>
      </c>
    </row>
    <row r="51" spans="1:6" ht="16">
      <c r="A51" s="100" t="s">
        <v>9</v>
      </c>
      <c r="B51" s="100"/>
      <c r="C51" s="15">
        <f>+C17+C16</f>
        <v>31068</v>
      </c>
      <c r="D51" s="15">
        <f>+D17+D16</f>
        <v>37795</v>
      </c>
      <c r="E51" s="15">
        <f>+E17+E16</f>
        <v>42606</v>
      </c>
      <c r="F51" s="15">
        <f>+F17+F16</f>
        <v>63046</v>
      </c>
    </row>
    <row r="52" spans="1:6" ht="16">
      <c r="A52" s="100" t="s">
        <v>18</v>
      </c>
      <c r="B52" s="100"/>
      <c r="C52" s="6">
        <f>SUM(C49:C51)</f>
        <v>57274</v>
      </c>
      <c r="D52" s="6">
        <f>SUM(D49:D51)</f>
        <v>72861</v>
      </c>
      <c r="E52" s="6">
        <f>SUM(E49:E51)</f>
        <v>126152</v>
      </c>
      <c r="F52" s="6">
        <f>SUM(F49:F51)</f>
        <v>171133</v>
      </c>
    </row>
    <row r="53" spans="1:6" ht="16">
      <c r="A53" s="8"/>
      <c r="B53" s="8"/>
      <c r="C53" s="8"/>
      <c r="D53" s="17"/>
      <c r="E53" s="17"/>
      <c r="F53" s="17"/>
    </row>
    <row r="54" spans="1:6" ht="16">
      <c r="A54" s="100" t="s">
        <v>21</v>
      </c>
      <c r="B54" s="100"/>
      <c r="C54" s="5"/>
      <c r="D54" s="5">
        <f>+D39/(AVERAGE(C52:D52))</f>
        <v>0.31025397904794827</v>
      </c>
      <c r="E54" s="5">
        <f>+E39/(AVERAGE(D52:E52))</f>
        <v>0.21862588737889047</v>
      </c>
      <c r="F54" s="5">
        <f>+F39/(AVERAGE(E52:F52))</f>
        <v>6.0756513110315019E-2</v>
      </c>
    </row>
  </sheetData>
  <mergeCells count="42">
    <mergeCell ref="A34:B34"/>
    <mergeCell ref="A26:B26"/>
    <mergeCell ref="A17:B17"/>
    <mergeCell ref="A18:B18"/>
    <mergeCell ref="A20:B20"/>
    <mergeCell ref="A22:B22"/>
    <mergeCell ref="A23:B23"/>
    <mergeCell ref="A24:B24"/>
    <mergeCell ref="A21:F21"/>
    <mergeCell ref="A25:B25"/>
    <mergeCell ref="A27:B27"/>
    <mergeCell ref="A28:B28"/>
    <mergeCell ref="A29:B29"/>
    <mergeCell ref="A30:B30"/>
    <mergeCell ref="A54:B54"/>
    <mergeCell ref="A36:B36"/>
    <mergeCell ref="A37:B37"/>
    <mergeCell ref="A38:B38"/>
    <mergeCell ref="A39:B39"/>
    <mergeCell ref="A41:B41"/>
    <mergeCell ref="A42:B42"/>
    <mergeCell ref="A43:B43"/>
    <mergeCell ref="A49:B49"/>
    <mergeCell ref="A50:B50"/>
    <mergeCell ref="A51:B51"/>
    <mergeCell ref="A45:F45"/>
    <mergeCell ref="A52:B52"/>
    <mergeCell ref="A1:B1"/>
    <mergeCell ref="A6:F6"/>
    <mergeCell ref="A19:F19"/>
    <mergeCell ref="A8:F8"/>
    <mergeCell ref="A15:B15"/>
    <mergeCell ref="A16:B16"/>
    <mergeCell ref="A3:B3"/>
    <mergeCell ref="A5:B5"/>
    <mergeCell ref="A7:B7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ED2D-4A1A-BF4C-A76B-4B3D13CBE503}">
  <dimension ref="A1:M75"/>
  <sheetViews>
    <sheetView topLeftCell="A39" zoomScale="75" zoomScaleNormal="112" workbookViewId="0">
      <selection activeCell="C47" sqref="C47:G47"/>
    </sheetView>
  </sheetViews>
  <sheetFormatPr baseColWidth="10" defaultRowHeight="13"/>
  <cols>
    <col min="1" max="1" width="43.6640625" customWidth="1"/>
    <col min="2" max="3" width="30.5" customWidth="1"/>
    <col min="4" max="4" width="13.1640625" customWidth="1"/>
    <col min="5" max="5" width="13.6640625" customWidth="1"/>
    <col min="6" max="6" width="14.1640625" bestFit="1" customWidth="1"/>
    <col min="7" max="7" width="17.33203125" bestFit="1" customWidth="1"/>
  </cols>
  <sheetData>
    <row r="1" spans="1:7" ht="16">
      <c r="A1" s="103" t="d">
        <f ca="1">TODAY()</f>
        <v>2024-08-02</v>
      </c>
      <c r="B1" s="103"/>
      <c r="C1" s="2"/>
      <c r="D1" s="3"/>
      <c r="E1" s="3"/>
      <c r="F1" s="3"/>
      <c r="G1" s="3"/>
    </row>
    <row r="2" spans="1:7" ht="16">
      <c r="A2" s="2"/>
      <c r="B2" s="3"/>
      <c r="C2" s="3"/>
      <c r="D2" s="3"/>
      <c r="E2" s="3"/>
      <c r="F2" s="3"/>
      <c r="G2" s="3"/>
    </row>
    <row r="3" spans="1:7" ht="16">
      <c r="A3" s="101" t="s">
        <v>26</v>
      </c>
      <c r="B3" s="101"/>
      <c r="C3" s="31"/>
      <c r="D3" s="3"/>
      <c r="E3" s="3"/>
      <c r="F3" s="3"/>
      <c r="G3" s="3"/>
    </row>
    <row r="4" spans="1:7" ht="16">
      <c r="A4" s="8"/>
      <c r="B4" s="9"/>
      <c r="C4" s="9"/>
      <c r="D4" s="3"/>
      <c r="E4" s="3"/>
      <c r="F4" s="3"/>
      <c r="G4" s="3"/>
    </row>
    <row r="5" spans="1:7" ht="16">
      <c r="A5" s="100" t="s">
        <v>52</v>
      </c>
      <c r="B5" s="100"/>
      <c r="C5" s="12"/>
      <c r="D5" s="3"/>
      <c r="E5" s="3"/>
      <c r="F5" s="3"/>
      <c r="G5" s="3"/>
    </row>
    <row r="6" spans="1:7" ht="16">
      <c r="A6" s="8"/>
      <c r="B6" s="8"/>
      <c r="C6" s="8"/>
      <c r="D6" s="8"/>
      <c r="E6" s="8"/>
      <c r="F6" s="8"/>
      <c r="G6" s="8"/>
    </row>
    <row r="7" spans="1:7" ht="16">
      <c r="A7" s="100" t="s">
        <v>34</v>
      </c>
      <c r="B7" s="100"/>
      <c r="C7" s="12">
        <f>D7-1</f>
        <v>2018</v>
      </c>
      <c r="D7" s="12">
        <v>2019</v>
      </c>
      <c r="E7" s="12">
        <v>2020</v>
      </c>
      <c r="F7" s="12">
        <v>2021</v>
      </c>
      <c r="G7" s="12">
        <v>2022</v>
      </c>
    </row>
    <row r="8" spans="1:7" ht="16">
      <c r="A8" s="8" t="s">
        <v>104</v>
      </c>
      <c r="B8" s="8"/>
      <c r="C8" s="8">
        <v>21856</v>
      </c>
      <c r="D8" s="14">
        <v>32173</v>
      </c>
      <c r="E8" s="14">
        <v>36410</v>
      </c>
      <c r="F8" s="14">
        <v>42377</v>
      </c>
      <c r="G8" s="14">
        <v>36477</v>
      </c>
    </row>
    <row r="9" spans="1:7" ht="16">
      <c r="A9" s="8"/>
      <c r="B9" s="8"/>
      <c r="C9" s="8"/>
      <c r="D9" s="14"/>
      <c r="E9" s="14"/>
      <c r="F9" s="14"/>
      <c r="G9" s="14"/>
    </row>
    <row r="10" spans="1:7" ht="16">
      <c r="A10" s="100" t="s">
        <v>53</v>
      </c>
      <c r="B10" s="100"/>
      <c r="C10" s="12"/>
      <c r="D10" s="14"/>
      <c r="E10" s="14"/>
      <c r="F10" s="14"/>
      <c r="G10" s="14"/>
    </row>
    <row r="11" spans="1:7" ht="16">
      <c r="A11" s="8" t="s">
        <v>51</v>
      </c>
      <c r="B11" s="8"/>
      <c r="C11" s="8">
        <v>10073</v>
      </c>
      <c r="D11" s="14">
        <f>'Statement of Operations'!C61</f>
        <v>11588</v>
      </c>
      <c r="E11" s="14">
        <f>'Statement of Operations'!D61</f>
        <v>21331</v>
      </c>
      <c r="F11" s="14">
        <f>'Statement of Operations'!E61</f>
        <v>33364</v>
      </c>
      <c r="G11" s="14">
        <f>'Statement of Operations'!F61</f>
        <v>-2722</v>
      </c>
    </row>
    <row r="12" spans="1:7" ht="16">
      <c r="A12" s="8" t="s">
        <v>59</v>
      </c>
      <c r="B12" s="8"/>
      <c r="C12" s="8"/>
      <c r="D12" s="14"/>
      <c r="E12" s="14"/>
      <c r="F12" s="14"/>
      <c r="G12" s="14"/>
    </row>
    <row r="13" spans="1:7" ht="16">
      <c r="A13" s="8" t="s">
        <v>54</v>
      </c>
      <c r="B13" s="8"/>
      <c r="C13" s="8">
        <v>15341</v>
      </c>
      <c r="D13" s="14">
        <v>21789</v>
      </c>
      <c r="E13" s="14">
        <v>25180</v>
      </c>
      <c r="F13" s="14">
        <v>34433</v>
      </c>
      <c r="G13" s="14">
        <v>41921</v>
      </c>
    </row>
    <row r="14" spans="1:7" ht="16">
      <c r="A14" s="8" t="s">
        <v>55</v>
      </c>
      <c r="B14" s="8"/>
      <c r="C14" s="8">
        <v>5418</v>
      </c>
      <c r="D14" s="14">
        <v>6864</v>
      </c>
      <c r="E14" s="14">
        <v>9208</v>
      </c>
      <c r="F14" s="14">
        <v>12757</v>
      </c>
      <c r="G14" s="14">
        <v>19621</v>
      </c>
    </row>
    <row r="15" spans="1:7" ht="16">
      <c r="A15" s="8" t="s">
        <v>100</v>
      </c>
      <c r="B15" s="8"/>
      <c r="C15" s="8">
        <v>274</v>
      </c>
      <c r="D15" s="14">
        <v>164</v>
      </c>
      <c r="E15" s="14">
        <v>0</v>
      </c>
      <c r="F15" s="14">
        <v>0</v>
      </c>
      <c r="G15" s="14">
        <v>0</v>
      </c>
    </row>
    <row r="16" spans="1:7" ht="16">
      <c r="A16" s="8" t="s">
        <v>56</v>
      </c>
      <c r="B16" s="8"/>
      <c r="C16" s="8">
        <v>219</v>
      </c>
      <c r="D16" s="14">
        <v>-249</v>
      </c>
      <c r="E16" s="14">
        <v>-2582</v>
      </c>
      <c r="F16" s="14">
        <v>-14306</v>
      </c>
      <c r="G16" s="14">
        <v>16966</v>
      </c>
    </row>
    <row r="17" spans="1:7" ht="16">
      <c r="A17" s="8" t="s">
        <v>57</v>
      </c>
      <c r="B17" s="8"/>
      <c r="C17" s="8">
        <v>441</v>
      </c>
      <c r="D17" s="14">
        <v>796</v>
      </c>
      <c r="E17" s="14">
        <v>-554</v>
      </c>
      <c r="F17" s="14">
        <v>-310</v>
      </c>
      <c r="G17" s="14">
        <v>-8148</v>
      </c>
    </row>
    <row r="18" spans="1:7" ht="16">
      <c r="A18" s="100" t="s">
        <v>58</v>
      </c>
      <c r="B18" s="100"/>
      <c r="C18" s="12"/>
      <c r="D18" s="14"/>
      <c r="E18" s="14"/>
      <c r="F18" s="14"/>
      <c r="G18" s="14"/>
    </row>
    <row r="19" spans="1:7" ht="16">
      <c r="A19" s="8" t="s">
        <v>6</v>
      </c>
      <c r="B19" s="8"/>
      <c r="C19" s="8">
        <v>-1314</v>
      </c>
      <c r="D19" s="14">
        <v>-3278</v>
      </c>
      <c r="E19" s="14">
        <v>-2849</v>
      </c>
      <c r="F19" s="14">
        <v>-9487</v>
      </c>
      <c r="G19" s="14">
        <v>-2592</v>
      </c>
    </row>
    <row r="20" spans="1:7" ht="16">
      <c r="A20" s="8" t="s">
        <v>60</v>
      </c>
      <c r="B20" s="8"/>
      <c r="C20" s="8">
        <v>-4615</v>
      </c>
      <c r="D20" s="14">
        <v>-7681</v>
      </c>
      <c r="E20" s="14">
        <v>-8169</v>
      </c>
      <c r="F20" s="14">
        <v>-18163</v>
      </c>
      <c r="G20" s="14">
        <v>-21897</v>
      </c>
    </row>
    <row r="21" spans="1:7" ht="16">
      <c r="A21" s="8" t="s">
        <v>12</v>
      </c>
      <c r="B21" s="8"/>
      <c r="C21" s="8">
        <v>3263</v>
      </c>
      <c r="D21" s="14">
        <v>8193</v>
      </c>
      <c r="E21" s="14">
        <v>17480</v>
      </c>
      <c r="F21" s="14">
        <v>3602</v>
      </c>
      <c r="G21" s="14">
        <v>2945</v>
      </c>
    </row>
    <row r="22" spans="1:7" ht="16">
      <c r="A22" s="8" t="s">
        <v>30</v>
      </c>
      <c r="B22" s="8"/>
      <c r="C22" s="8">
        <v>472</v>
      </c>
      <c r="D22" s="14">
        <v>-1383</v>
      </c>
      <c r="E22" s="14">
        <v>5754</v>
      </c>
      <c r="F22" s="14">
        <v>2123</v>
      </c>
      <c r="G22" s="14">
        <v>-1558</v>
      </c>
    </row>
    <row r="23" spans="1:7" ht="16">
      <c r="A23" s="8" t="s">
        <v>31</v>
      </c>
      <c r="B23" s="8"/>
      <c r="C23" s="8">
        <v>1151</v>
      </c>
      <c r="D23" s="14">
        <v>1711</v>
      </c>
      <c r="E23" s="14">
        <v>1265</v>
      </c>
      <c r="F23" s="14">
        <v>2314</v>
      </c>
      <c r="G23" s="14">
        <v>2216</v>
      </c>
    </row>
    <row r="24" spans="1:7" ht="16">
      <c r="A24" s="8" t="s">
        <v>62</v>
      </c>
      <c r="B24" s="8"/>
      <c r="C24" s="14">
        <f>SUM(C19:C23)</f>
        <v>-1043</v>
      </c>
      <c r="D24" s="14">
        <f>SUM(D19:D23)</f>
        <v>-2438</v>
      </c>
      <c r="E24" s="14">
        <f>SUM(E19:E23)</f>
        <v>13481</v>
      </c>
      <c r="F24" s="14">
        <f>SUM(F19:F23)</f>
        <v>-19611</v>
      </c>
      <c r="G24" s="14">
        <f>SUM(G19:G23)</f>
        <v>-20886</v>
      </c>
    </row>
    <row r="25" spans="1:7" ht="16">
      <c r="A25" s="100" t="s">
        <v>61</v>
      </c>
      <c r="B25" s="100"/>
      <c r="C25" s="14">
        <f>C24+SUM(C13:C17)+C11</f>
        <v>30723</v>
      </c>
      <c r="D25" s="14">
        <f>D24+SUM(D13:D17)+D11</f>
        <v>38514</v>
      </c>
      <c r="E25" s="14">
        <f>E24+SUM(E13:E17)+E11</f>
        <v>66064</v>
      </c>
      <c r="F25" s="14">
        <f>F24+SUM(F13:F17)+F11</f>
        <v>46327</v>
      </c>
      <c r="G25" s="14">
        <f>G24+SUM(G13:G17)+G11</f>
        <v>46752</v>
      </c>
    </row>
    <row r="26" spans="1:7" ht="16">
      <c r="A26" s="100" t="s">
        <v>63</v>
      </c>
      <c r="B26" s="100"/>
      <c r="C26" s="12"/>
      <c r="D26" s="14"/>
      <c r="E26" s="14"/>
      <c r="F26" s="14"/>
      <c r="G26" s="14"/>
    </row>
    <row r="27" spans="1:7" ht="16">
      <c r="A27" s="8" t="s">
        <v>64</v>
      </c>
      <c r="B27" s="8"/>
      <c r="C27" s="8">
        <v>-13427</v>
      </c>
      <c r="D27" s="14">
        <v>-16861</v>
      </c>
      <c r="E27" s="14">
        <v>-40140</v>
      </c>
      <c r="F27" s="14">
        <v>-61053</v>
      </c>
      <c r="G27" s="14">
        <v>-63645</v>
      </c>
    </row>
    <row r="28" spans="1:7" ht="16">
      <c r="A28" s="8" t="s">
        <v>65</v>
      </c>
      <c r="B28" s="8"/>
      <c r="C28" s="8">
        <v>2104</v>
      </c>
      <c r="D28" s="14">
        <v>4172</v>
      </c>
      <c r="E28" s="14">
        <v>5096</v>
      </c>
      <c r="F28" s="14">
        <v>5657</v>
      </c>
      <c r="G28" s="14">
        <v>5324</v>
      </c>
    </row>
    <row r="29" spans="1:7" ht="16">
      <c r="A29" s="8" t="s">
        <v>71</v>
      </c>
      <c r="B29" s="8"/>
      <c r="C29" s="14">
        <f>C27+C28</f>
        <v>-11323</v>
      </c>
      <c r="D29" s="14">
        <f>D27+D28</f>
        <v>-12689</v>
      </c>
      <c r="E29" s="14">
        <f>E27+E28</f>
        <v>-35044</v>
      </c>
      <c r="F29" s="14">
        <f>F27+F28</f>
        <v>-55396</v>
      </c>
      <c r="G29" s="14">
        <f>G27+G28</f>
        <v>-58321</v>
      </c>
    </row>
    <row r="30" spans="1:7" ht="16">
      <c r="A30" s="8" t="s">
        <v>66</v>
      </c>
      <c r="B30" s="8"/>
      <c r="C30" s="8">
        <v>-2186</v>
      </c>
      <c r="D30" s="14">
        <v>-2461</v>
      </c>
      <c r="E30" s="14">
        <v>-2325</v>
      </c>
      <c r="F30" s="14">
        <v>-1985</v>
      </c>
      <c r="G30" s="14">
        <v>-8316</v>
      </c>
    </row>
    <row r="31" spans="1:7" ht="16">
      <c r="A31" s="8" t="s">
        <v>67</v>
      </c>
      <c r="B31" s="8"/>
      <c r="C31" s="8">
        <v>8240</v>
      </c>
      <c r="D31" s="14">
        <v>22681</v>
      </c>
      <c r="E31" s="14">
        <v>50237</v>
      </c>
      <c r="F31" s="14">
        <v>59384</v>
      </c>
      <c r="G31" s="14">
        <v>31601</v>
      </c>
    </row>
    <row r="32" spans="1:7" ht="16">
      <c r="A32" s="8" t="s">
        <v>68</v>
      </c>
      <c r="B32" s="8"/>
      <c r="C32" s="8">
        <v>-7100</v>
      </c>
      <c r="D32" s="14">
        <v>-31812</v>
      </c>
      <c r="E32" s="14">
        <v>-72479</v>
      </c>
      <c r="F32" s="14">
        <v>-60157</v>
      </c>
      <c r="G32" s="14">
        <v>-2565</v>
      </c>
    </row>
    <row r="33" spans="1:7" ht="16">
      <c r="A33" s="8" t="s">
        <v>70</v>
      </c>
      <c r="B33" s="8"/>
      <c r="C33" s="14">
        <f>C31+C32</f>
        <v>1140</v>
      </c>
      <c r="D33" s="14">
        <f>D31+D32</f>
        <v>-9131</v>
      </c>
      <c r="E33" s="14">
        <f>E31+E32</f>
        <v>-22242</v>
      </c>
      <c r="F33" s="14">
        <f>F31+F32</f>
        <v>-773</v>
      </c>
      <c r="G33" s="14">
        <f>G31+G32</f>
        <v>29036</v>
      </c>
    </row>
    <row r="34" spans="1:7" ht="16">
      <c r="A34" s="100" t="s">
        <v>69</v>
      </c>
      <c r="B34" s="100"/>
      <c r="C34" s="14">
        <f>C29+C30+C33</f>
        <v>-12369</v>
      </c>
      <c r="D34" s="14">
        <f>D29+D30+D33</f>
        <v>-24281</v>
      </c>
      <c r="E34" s="14">
        <f>E29+E30+E33</f>
        <v>-59611</v>
      </c>
      <c r="F34" s="14">
        <f>F29+F30+F33</f>
        <v>-58154</v>
      </c>
      <c r="G34" s="14">
        <f>G29+G30+G33</f>
        <v>-37601</v>
      </c>
    </row>
    <row r="35" spans="1:7" ht="16">
      <c r="A35" s="100" t="s">
        <v>72</v>
      </c>
      <c r="B35" s="100"/>
      <c r="C35" s="12"/>
      <c r="D35" s="8"/>
      <c r="E35" s="14"/>
      <c r="F35" s="14"/>
      <c r="G35" s="14"/>
    </row>
    <row r="36" spans="1:7" ht="16">
      <c r="A36" s="26" t="s">
        <v>98</v>
      </c>
      <c r="B36" s="12"/>
      <c r="D36" s="8"/>
      <c r="E36" s="14"/>
      <c r="F36" s="14"/>
      <c r="G36" s="14">
        <v>-6000</v>
      </c>
    </row>
    <row r="37" spans="1:7" ht="16">
      <c r="A37" s="8" t="s">
        <v>73</v>
      </c>
      <c r="B37" s="8"/>
      <c r="C37" s="12">
        <v>886</v>
      </c>
      <c r="D37" s="14">
        <v>1402</v>
      </c>
      <c r="E37" s="14">
        <v>6796</v>
      </c>
      <c r="F37" s="14">
        <v>7956</v>
      </c>
      <c r="G37" s="14">
        <v>41553</v>
      </c>
    </row>
    <row r="38" spans="1:7" ht="16">
      <c r="A38" s="8" t="s">
        <v>74</v>
      </c>
      <c r="B38" s="8"/>
      <c r="C38" s="8">
        <v>-813</v>
      </c>
      <c r="D38" s="14">
        <v>-1518</v>
      </c>
      <c r="E38" s="14">
        <v>-6177</v>
      </c>
      <c r="F38" s="14">
        <v>-7753</v>
      </c>
      <c r="G38" s="14">
        <v>-37554</v>
      </c>
    </row>
    <row r="39" spans="1:7" ht="16">
      <c r="A39" s="8" t="s">
        <v>77</v>
      </c>
      <c r="B39" s="8"/>
      <c r="C39" s="14">
        <f>C37+C38</f>
        <v>73</v>
      </c>
      <c r="D39" s="14">
        <f>D37+D38</f>
        <v>-116</v>
      </c>
      <c r="E39" s="14">
        <f>E37+E38</f>
        <v>619</v>
      </c>
      <c r="F39" s="14">
        <f>F37+F38</f>
        <v>203</v>
      </c>
      <c r="G39" s="14">
        <f>G37+G38</f>
        <v>3999</v>
      </c>
    </row>
    <row r="40" spans="1:7" ht="16">
      <c r="A40" s="8" t="s">
        <v>75</v>
      </c>
      <c r="B40" s="8"/>
      <c r="C40" s="8">
        <v>182</v>
      </c>
      <c r="D40" s="14">
        <v>871</v>
      </c>
      <c r="E40" s="14">
        <v>10525</v>
      </c>
      <c r="F40" s="14">
        <v>19003</v>
      </c>
      <c r="G40" s="14">
        <v>21166</v>
      </c>
    </row>
    <row r="41" spans="1:7" ht="16">
      <c r="A41" s="8" t="s">
        <v>76</v>
      </c>
      <c r="B41" s="8"/>
      <c r="C41" s="8">
        <v>-155</v>
      </c>
      <c r="D41" s="14">
        <v>-1166</v>
      </c>
      <c r="E41" s="14">
        <v>-1553</v>
      </c>
      <c r="F41" s="14">
        <v>-1590</v>
      </c>
      <c r="G41" s="14">
        <v>-1258</v>
      </c>
    </row>
    <row r="42" spans="1:7" ht="16">
      <c r="A42" s="8" t="s">
        <v>78</v>
      </c>
      <c r="B42" s="8"/>
      <c r="C42" s="14">
        <f>C40+C41</f>
        <v>27</v>
      </c>
      <c r="D42" s="14">
        <f>D40+D41</f>
        <v>-295</v>
      </c>
      <c r="E42" s="14">
        <f>E40+E41</f>
        <v>8972</v>
      </c>
      <c r="F42" s="14">
        <f>F40+F41</f>
        <v>17413</v>
      </c>
      <c r="G42" s="14">
        <f>G40+G41</f>
        <v>19908</v>
      </c>
    </row>
    <row r="43" spans="1:7" ht="16">
      <c r="A43" s="8" t="s">
        <v>79</v>
      </c>
      <c r="B43" s="8"/>
      <c r="C43" s="8">
        <v>-7449</v>
      </c>
      <c r="D43" s="14">
        <v>-9628</v>
      </c>
      <c r="E43" s="14">
        <v>-10642</v>
      </c>
      <c r="F43" s="14">
        <v>-11163</v>
      </c>
      <c r="G43" s="14">
        <v>-7941</v>
      </c>
    </row>
    <row r="44" spans="1:7" ht="16">
      <c r="A44" s="8" t="s">
        <v>80</v>
      </c>
      <c r="B44" s="8"/>
      <c r="C44" s="8">
        <v>-337</v>
      </c>
      <c r="D44" s="14">
        <v>-27</v>
      </c>
      <c r="E44" s="14">
        <v>-53</v>
      </c>
      <c r="F44" s="14">
        <v>-162</v>
      </c>
      <c r="G44" s="14">
        <v>-248</v>
      </c>
    </row>
    <row r="45" spans="1:7" ht="16">
      <c r="A45" s="100" t="s">
        <v>81</v>
      </c>
      <c r="B45" s="100"/>
      <c r="C45" s="14">
        <f>C42+C43+C44+C39</f>
        <v>-7686</v>
      </c>
      <c r="D45" s="14">
        <f>D42+D43+D44+D39</f>
        <v>-10066</v>
      </c>
      <c r="E45" s="14">
        <f>E42+E43+E44+E39</f>
        <v>-1104</v>
      </c>
      <c r="F45" s="14">
        <f>F42+F43+F44+F39</f>
        <v>6291</v>
      </c>
      <c r="G45" s="14">
        <f>G42+G43+G44+G39-6000</f>
        <v>9718</v>
      </c>
    </row>
    <row r="46" spans="1:7" ht="16">
      <c r="A46" s="26" t="s">
        <v>99</v>
      </c>
      <c r="B46" s="12"/>
      <c r="C46" s="12">
        <v>-351</v>
      </c>
      <c r="D46" s="14">
        <v>70</v>
      </c>
      <c r="E46" s="14">
        <v>618</v>
      </c>
      <c r="F46" s="14">
        <v>-364</v>
      </c>
      <c r="G46" s="14">
        <v>-1093</v>
      </c>
    </row>
    <row r="47" spans="1:7" ht="16">
      <c r="A47" s="8" t="s">
        <v>82</v>
      </c>
      <c r="B47" s="8"/>
      <c r="C47" s="14">
        <f>C25+C34+C45+C46</f>
        <v>10317</v>
      </c>
      <c r="D47" s="14">
        <f>D25+D34+D45+D46</f>
        <v>4237</v>
      </c>
      <c r="E47" s="14">
        <f>E25+E34+E45+E46</f>
        <v>5967</v>
      </c>
      <c r="F47" s="14">
        <f>F25+F34+F45+F46</f>
        <v>-5900</v>
      </c>
      <c r="G47" s="14">
        <f>G25+G34+G45+G46</f>
        <v>17776</v>
      </c>
    </row>
    <row r="48" spans="1:7" ht="16">
      <c r="A48" s="8" t="s">
        <v>83</v>
      </c>
      <c r="B48" s="8"/>
      <c r="C48" s="14">
        <f>C47+C8</f>
        <v>32173</v>
      </c>
      <c r="D48" s="14">
        <f>D47+D8</f>
        <v>36410</v>
      </c>
      <c r="E48" s="14">
        <f>E47+E8</f>
        <v>42377</v>
      </c>
      <c r="F48" s="14">
        <f>F47+F8</f>
        <v>36477</v>
      </c>
      <c r="G48" s="14">
        <f>G47+G8</f>
        <v>54253</v>
      </c>
    </row>
    <row r="49" spans="1:10" ht="16">
      <c r="A49" s="8" t="s">
        <v>101</v>
      </c>
      <c r="B49" s="8"/>
      <c r="C49" s="8"/>
      <c r="D49" s="14">
        <v>276</v>
      </c>
      <c r="E49" s="14">
        <v>233</v>
      </c>
      <c r="F49" s="14">
        <v>242</v>
      </c>
      <c r="G49" s="14">
        <v>358</v>
      </c>
    </row>
    <row r="50" spans="1:10" ht="16">
      <c r="A50" s="8" t="s">
        <v>102</v>
      </c>
      <c r="B50" s="8"/>
      <c r="C50" s="8"/>
      <c r="D50" s="14">
        <v>42</v>
      </c>
      <c r="E50" s="14">
        <v>22</v>
      </c>
      <c r="F50" s="14">
        <v>15</v>
      </c>
      <c r="G50" s="14">
        <v>7</v>
      </c>
    </row>
    <row r="51" spans="1:10" ht="16">
      <c r="A51" s="8" t="s">
        <v>103</v>
      </c>
      <c r="B51" s="8"/>
      <c r="C51" s="14">
        <f>C48-C49-C50</f>
        <v>32173</v>
      </c>
      <c r="D51" s="14">
        <f>D48-D49-D50</f>
        <v>36092</v>
      </c>
      <c r="E51" s="14">
        <f>E48-E49-E50</f>
        <v>42122</v>
      </c>
      <c r="F51" s="14">
        <f>F48-F49-F50</f>
        <v>36220</v>
      </c>
      <c r="G51" s="14">
        <f>G48-G49-G50</f>
        <v>53888</v>
      </c>
    </row>
    <row r="52" spans="1:10" ht="16">
      <c r="A52" s="8"/>
      <c r="B52" s="8"/>
      <c r="C52" s="8"/>
      <c r="D52" s="8"/>
      <c r="E52" s="8"/>
      <c r="F52" s="8"/>
      <c r="G52" s="8"/>
    </row>
    <row r="53" spans="1:10" ht="16">
      <c r="A53" s="8" t="s">
        <v>105</v>
      </c>
      <c r="B53" s="8"/>
      <c r="C53" s="14">
        <f>(C25+C34)+C29+C30</f>
        <v>4845</v>
      </c>
      <c r="D53" s="14">
        <f>(D25+D34)+D29+D30</f>
        <v>-917</v>
      </c>
      <c r="E53" s="14">
        <f>(E25+E34)+E29+E30</f>
        <v>-30916</v>
      </c>
      <c r="F53" s="14">
        <f>(F25+F34)+F29+F30</f>
        <v>-69208</v>
      </c>
      <c r="G53" s="14">
        <f>(G25+G34)+G29+G30</f>
        <v>-57486</v>
      </c>
    </row>
    <row r="54" spans="1:10" ht="16">
      <c r="A54" s="8"/>
      <c r="B54" s="8"/>
      <c r="C54" s="8"/>
      <c r="D54" s="14"/>
      <c r="E54" s="14"/>
      <c r="F54" s="14"/>
      <c r="G54" s="14"/>
    </row>
    <row r="55" spans="1:10" ht="16">
      <c r="A55" s="8" t="s">
        <v>124</v>
      </c>
      <c r="B55" s="8"/>
      <c r="C55" s="8"/>
      <c r="D55" s="14"/>
      <c r="E55" s="14"/>
      <c r="F55" s="14"/>
      <c r="G55" s="14"/>
    </row>
    <row r="56" spans="1:10" ht="16">
      <c r="A56" s="8"/>
      <c r="B56" s="8"/>
      <c r="C56" s="8"/>
      <c r="D56" s="14"/>
      <c r="E56" s="14"/>
      <c r="F56" s="14"/>
      <c r="G56" s="14"/>
    </row>
    <row r="57" spans="1:10" ht="16">
      <c r="A57" s="8" t="s">
        <v>125</v>
      </c>
      <c r="B57" s="8"/>
      <c r="C57" s="14">
        <f>C11</f>
        <v>10073</v>
      </c>
      <c r="D57" s="14">
        <f>D11</f>
        <v>11588</v>
      </c>
      <c r="E57" s="14">
        <f>E11</f>
        <v>21331</v>
      </c>
      <c r="F57" s="14">
        <f>F11</f>
        <v>33364</v>
      </c>
      <c r="G57" s="14">
        <f>G11</f>
        <v>-2722</v>
      </c>
    </row>
    <row r="58" spans="1:10" ht="16">
      <c r="A58" s="8" t="s">
        <v>126</v>
      </c>
      <c r="B58" s="8"/>
      <c r="C58" s="14">
        <f>C13</f>
        <v>15341</v>
      </c>
      <c r="D58" s="14">
        <f>D13</f>
        <v>21789</v>
      </c>
      <c r="E58" s="14">
        <f>E13</f>
        <v>25180</v>
      </c>
      <c r="F58" s="14">
        <f>F13</f>
        <v>34433</v>
      </c>
      <c r="G58" s="14">
        <f>G13</f>
        <v>41921</v>
      </c>
    </row>
    <row r="59" spans="1:10" ht="16">
      <c r="A59" s="8" t="s">
        <v>57</v>
      </c>
      <c r="B59" s="8"/>
      <c r="C59" s="14">
        <f>C17</f>
        <v>441</v>
      </c>
      <c r="D59" s="14">
        <f>D17</f>
        <v>796</v>
      </c>
      <c r="E59" s="14">
        <f>E17</f>
        <v>-554</v>
      </c>
      <c r="F59" s="14">
        <f>F17</f>
        <v>-310</v>
      </c>
      <c r="G59" s="14">
        <f>G17</f>
        <v>-8148</v>
      </c>
    </row>
    <row r="60" spans="1:10" ht="16">
      <c r="A60" s="8" t="s">
        <v>127</v>
      </c>
      <c r="B60" s="8"/>
      <c r="C60" s="14">
        <f>SUM(C14:C16)</f>
        <v>5911</v>
      </c>
      <c r="D60" s="14">
        <f>SUM(D14:D16)</f>
        <v>6779</v>
      </c>
      <c r="E60" s="14">
        <f>SUM(E14:E16)</f>
        <v>6626</v>
      </c>
      <c r="F60" s="14">
        <f>SUM(F14:F16)</f>
        <v>-1549</v>
      </c>
      <c r="G60" s="14">
        <f>SUM(G14:G16)</f>
        <v>36587</v>
      </c>
      <c r="J60" t="s">
        <v>139</v>
      </c>
    </row>
    <row r="61" spans="1:10" ht="16">
      <c r="A61" s="8" t="s">
        <v>128</v>
      </c>
      <c r="B61" s="8"/>
      <c r="C61" s="14">
        <f>C24</f>
        <v>-1043</v>
      </c>
      <c r="D61" s="14">
        <f>D24</f>
        <v>-2438</v>
      </c>
      <c r="E61" s="14">
        <f>E24</f>
        <v>13481</v>
      </c>
      <c r="F61" s="14">
        <f>F24</f>
        <v>-19611</v>
      </c>
      <c r="G61" s="14">
        <f>G24</f>
        <v>-20886</v>
      </c>
    </row>
    <row r="62" spans="1:10" ht="16">
      <c r="A62" s="8" t="s">
        <v>1</v>
      </c>
      <c r="B62" s="8"/>
      <c r="C62" s="14">
        <f>SUM(C57:C61)</f>
        <v>30723</v>
      </c>
      <c r="D62" s="14">
        <f>SUM(D57:D61)</f>
        <v>38514</v>
      </c>
      <c r="E62" s="14">
        <f>SUM(E57:E61)</f>
        <v>66064</v>
      </c>
      <c r="F62" s="14">
        <f>SUM(F57:F61)</f>
        <v>46327</v>
      </c>
      <c r="G62" s="14">
        <f>SUM(G57:G61)</f>
        <v>46752</v>
      </c>
    </row>
    <row r="63" spans="1:10" ht="16">
      <c r="A63" s="8" t="s">
        <v>129</v>
      </c>
      <c r="B63" s="8"/>
      <c r="C63" s="14">
        <f>C29</f>
        <v>-11323</v>
      </c>
      <c r="D63" s="14">
        <f>D29</f>
        <v>-12689</v>
      </c>
      <c r="E63" s="14">
        <f>E29</f>
        <v>-35044</v>
      </c>
      <c r="F63" s="14">
        <f>F29</f>
        <v>-55396</v>
      </c>
      <c r="G63" s="14">
        <f>G29</f>
        <v>-58321</v>
      </c>
    </row>
    <row r="64" spans="1:10" ht="16">
      <c r="A64" s="8" t="s">
        <v>130</v>
      </c>
      <c r="B64" s="8"/>
      <c r="C64" s="14">
        <f>C63+C62</f>
        <v>19400</v>
      </c>
      <c r="D64" s="14">
        <f>D63+D62</f>
        <v>25825</v>
      </c>
      <c r="E64" s="14">
        <f>E63+E62</f>
        <v>31020</v>
      </c>
      <c r="F64" s="14">
        <f>F63+F62</f>
        <v>-9069</v>
      </c>
      <c r="G64" s="14">
        <f>G63+G62</f>
        <v>-11569</v>
      </c>
    </row>
    <row r="65" spans="1:13" ht="16">
      <c r="A65" s="8" t="s">
        <v>131</v>
      </c>
      <c r="B65" s="8"/>
      <c r="C65" s="27">
        <f>C64/Forecasting!B65</f>
        <v>1.94</v>
      </c>
      <c r="D65" s="27">
        <f>D64/'Statement of Operations'!C68</f>
        <v>51.240079365079367</v>
      </c>
      <c r="E65" s="27">
        <f>E64/'Statement of Operations'!D68</f>
        <v>3.041772896646401</v>
      </c>
      <c r="F65" s="27">
        <f>F64/'Statement of Operations'!E68</f>
        <v>-0.8808275058275058</v>
      </c>
      <c r="G65" s="27">
        <f>G64/'Statement of Operations'!F68</f>
        <v>-1.1354401805869074</v>
      </c>
    </row>
    <row r="67" spans="1:13" ht="16">
      <c r="A67" s="8" t="s">
        <v>134</v>
      </c>
      <c r="C67" s="28">
        <f>C30</f>
        <v>-2186</v>
      </c>
      <c r="D67" s="28">
        <f>D30</f>
        <v>-2461</v>
      </c>
      <c r="E67" s="28">
        <f>E30</f>
        <v>-2325</v>
      </c>
      <c r="F67" s="28">
        <f>F30</f>
        <v>-1985</v>
      </c>
      <c r="G67" s="28">
        <f>G30</f>
        <v>-8316</v>
      </c>
      <c r="H67" s="18"/>
      <c r="I67" s="18"/>
      <c r="J67" s="18"/>
      <c r="K67" s="18"/>
      <c r="L67" s="18"/>
    </row>
    <row r="68" spans="1:13" ht="16">
      <c r="A68" s="8" t="s">
        <v>135</v>
      </c>
      <c r="C68" s="14">
        <f>C36</f>
        <v>0</v>
      </c>
      <c r="D68" s="14">
        <f>D36</f>
        <v>0</v>
      </c>
      <c r="E68" s="14">
        <f>E36</f>
        <v>0</v>
      </c>
      <c r="F68" s="14">
        <f>F36</f>
        <v>0</v>
      </c>
      <c r="G68" s="14">
        <f>G36</f>
        <v>-6000</v>
      </c>
      <c r="H68" s="18"/>
    </row>
    <row r="69" spans="1:13" ht="16">
      <c r="A69" s="8" t="s">
        <v>136</v>
      </c>
      <c r="C69" s="14">
        <f>(C37+C40)+(C38+C41)+(C43+C44)</f>
        <v>-7686</v>
      </c>
      <c r="D69" s="14">
        <f>(D37+D40)+(D38+D41)+(D43+D44)</f>
        <v>-10066</v>
      </c>
      <c r="E69" s="14">
        <f>(E37+E40)+(E38+E41)+(E43+E44)</f>
        <v>-1104</v>
      </c>
      <c r="F69" s="14">
        <f>(F37+F40)+(F38+F41)+(F43+F44)</f>
        <v>6291</v>
      </c>
      <c r="G69" s="14">
        <f>(G37+G40)+(G38+G41)+(G43+G44)</f>
        <v>15718</v>
      </c>
      <c r="H69" s="18"/>
      <c r="I69" s="18"/>
      <c r="J69" s="18"/>
      <c r="K69" s="18"/>
      <c r="L69" s="18"/>
    </row>
    <row r="70" spans="1:13" ht="16">
      <c r="A70" s="8" t="s">
        <v>137</v>
      </c>
      <c r="C70" s="14">
        <f>C33</f>
        <v>1140</v>
      </c>
      <c r="D70" s="14">
        <f>D33</f>
        <v>-9131</v>
      </c>
      <c r="E70" s="14">
        <f>E33</f>
        <v>-22242</v>
      </c>
      <c r="F70" s="14">
        <f>F33</f>
        <v>-773</v>
      </c>
      <c r="G70" s="14">
        <f>G33</f>
        <v>29036</v>
      </c>
    </row>
    <row r="71" spans="1:13" ht="16">
      <c r="A71" s="8" t="s">
        <v>127</v>
      </c>
      <c r="C71" s="14">
        <f>C46</f>
        <v>-351</v>
      </c>
      <c r="D71" s="14">
        <f>D46</f>
        <v>70</v>
      </c>
      <c r="E71" s="14">
        <f>E46</f>
        <v>618</v>
      </c>
      <c r="F71" s="14">
        <f>F46</f>
        <v>-364</v>
      </c>
      <c r="G71" s="14">
        <f>G46</f>
        <v>-1093</v>
      </c>
    </row>
    <row r="72" spans="1:13" ht="16">
      <c r="A72" s="8" t="s">
        <v>1</v>
      </c>
      <c r="C72" s="14">
        <f>SUM(C67:C71)</f>
        <v>-9083</v>
      </c>
      <c r="D72" s="14">
        <f>SUM(D67:D71)</f>
        <v>-21588</v>
      </c>
      <c r="E72" s="14">
        <f>SUM(E67:E71)</f>
        <v>-25053</v>
      </c>
      <c r="F72" s="14">
        <f>SUM(F67:F71)</f>
        <v>3169</v>
      </c>
      <c r="G72" s="14">
        <f>SUM(G67:G71)</f>
        <v>29345</v>
      </c>
      <c r="I72" s="18"/>
      <c r="J72" s="18"/>
      <c r="K72" s="18"/>
      <c r="L72" s="18"/>
    </row>
    <row r="73" spans="1:13" ht="16">
      <c r="A73" s="8" t="s">
        <v>138</v>
      </c>
      <c r="C73" s="14">
        <f>C72+C64</f>
        <v>10317</v>
      </c>
      <c r="D73" s="14">
        <f>D72+D64</f>
        <v>4237</v>
      </c>
      <c r="E73" s="14">
        <f>E72+E64</f>
        <v>5967</v>
      </c>
      <c r="F73" s="14">
        <f>F72+F64</f>
        <v>-5900</v>
      </c>
      <c r="G73" s="14">
        <f>G72+G64</f>
        <v>17776</v>
      </c>
      <c r="I73" s="18"/>
      <c r="J73" s="18"/>
      <c r="K73" s="18"/>
      <c r="L73" s="18"/>
    </row>
    <row r="74" spans="1:13" ht="16">
      <c r="D74" s="8"/>
      <c r="E74" s="8">
        <v>6030</v>
      </c>
      <c r="F74" s="8">
        <v>-5902</v>
      </c>
      <c r="G74" s="8">
        <v>17668</v>
      </c>
      <c r="J74" s="18"/>
      <c r="K74" s="18"/>
      <c r="L74" s="18"/>
      <c r="M74" s="18"/>
    </row>
    <row r="75" spans="1:13" ht="16">
      <c r="D75" s="8"/>
      <c r="E75" s="14">
        <f>E73-E74</f>
        <v>-63</v>
      </c>
      <c r="F75" s="14">
        <f>F73-F74</f>
        <v>2</v>
      </c>
      <c r="G75" s="14">
        <f>G73-G74</f>
        <v>108</v>
      </c>
      <c r="J75" s="18"/>
      <c r="K75" s="18"/>
      <c r="L75" s="18"/>
    </row>
  </sheetData>
  <mergeCells count="11">
    <mergeCell ref="A1:B1"/>
    <mergeCell ref="A3:B3"/>
    <mergeCell ref="A5:B5"/>
    <mergeCell ref="A7:B7"/>
    <mergeCell ref="A18:B18"/>
    <mergeCell ref="A10:B10"/>
    <mergeCell ref="A25:B25"/>
    <mergeCell ref="A26:B26"/>
    <mergeCell ref="A34:B34"/>
    <mergeCell ref="A35:B35"/>
    <mergeCell ref="A45:B4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Forecasting</vt:lpstr>
      <vt:lpstr>Statement of Operations</vt:lpstr>
      <vt:lpstr>Balance Sheet</vt:lpstr>
      <vt:lpstr>Funds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Fidelity Investments</dc:creator>
  <cp:lastModifiedBy>Janc, Maja</cp:lastModifiedBy>
  <cp:lastPrinted>2007-10-22T14:51:34Z</cp:lastPrinted>
  <dcterms:created xsi:type="dcterms:W3CDTF">2005-06-23T13:16:59Z</dcterms:created>
  <dcterms:modified xsi:type="dcterms:W3CDTF">2024-08-03T00:20:20Z</dcterms:modified>
</cp:coreProperties>
</file>